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tabRatio="901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25725"/>
</workbook>
</file>

<file path=xl/calcChain.xml><?xml version="1.0" encoding="utf-8"?>
<calcChain xmlns="http://schemas.openxmlformats.org/spreadsheetml/2006/main">
  <c r="D331" i="6"/>
  <c r="C331"/>
  <c r="D330"/>
  <c r="C330"/>
  <c r="D329"/>
  <c r="C329"/>
  <c r="D328"/>
  <c r="C328"/>
  <c r="D327"/>
  <c r="C327"/>
  <c r="D326"/>
  <c r="C326"/>
  <c r="D325"/>
  <c r="C325"/>
  <c r="D324"/>
  <c r="C324"/>
  <c r="D323"/>
  <c r="C323"/>
  <c r="D322"/>
  <c r="C322"/>
  <c r="D321"/>
  <c r="C321"/>
  <c r="D320"/>
  <c r="C320"/>
  <c r="D319"/>
  <c r="C319"/>
  <c r="D318"/>
  <c r="C318"/>
  <c r="D317"/>
  <c r="C317"/>
  <c r="D316"/>
  <c r="C316"/>
  <c r="D315"/>
  <c r="C315"/>
  <c r="D314"/>
  <c r="C314"/>
  <c r="D313"/>
  <c r="C313"/>
  <c r="D312"/>
  <c r="C312"/>
  <c r="D311"/>
  <c r="C311"/>
  <c r="D310"/>
  <c r="C310"/>
  <c r="D309"/>
  <c r="C309"/>
  <c r="D308"/>
  <c r="C308"/>
  <c r="D307"/>
  <c r="C307"/>
  <c r="D306"/>
  <c r="C306"/>
  <c r="D305"/>
  <c r="C305"/>
  <c r="D304"/>
  <c r="C304"/>
  <c r="D303"/>
  <c r="C303"/>
  <c r="D302"/>
  <c r="C302"/>
  <c r="D301"/>
  <c r="C301"/>
  <c r="D300"/>
  <c r="C300"/>
  <c r="D299"/>
  <c r="C299"/>
  <c r="D298"/>
  <c r="C298"/>
  <c r="D297"/>
  <c r="C297"/>
  <c r="D296"/>
  <c r="C296"/>
  <c r="D295"/>
  <c r="C295"/>
  <c r="D294"/>
  <c r="C294"/>
  <c r="D293"/>
  <c r="C293"/>
  <c r="D292"/>
  <c r="C292"/>
  <c r="D291"/>
  <c r="C291"/>
  <c r="D290"/>
  <c r="C290"/>
  <c r="D289"/>
  <c r="C289"/>
  <c r="D288"/>
  <c r="C288"/>
  <c r="D287"/>
  <c r="C287"/>
  <c r="D286"/>
  <c r="D285"/>
  <c r="C285"/>
  <c r="D284"/>
  <c r="C284"/>
  <c r="D283"/>
  <c r="C283"/>
  <c r="D282"/>
  <c r="D281"/>
  <c r="C281"/>
  <c r="D280"/>
  <c r="C280"/>
  <c r="D279"/>
  <c r="C279"/>
  <c r="D278"/>
  <c r="C278"/>
  <c r="D277"/>
  <c r="C277"/>
  <c r="D276"/>
  <c r="C276"/>
  <c r="D275"/>
  <c r="C275"/>
  <c r="D274"/>
  <c r="C274"/>
  <c r="D264"/>
  <c r="C264"/>
  <c r="D263"/>
  <c r="C263"/>
  <c r="D262"/>
  <c r="C262"/>
  <c r="D261"/>
  <c r="C261"/>
  <c r="D260"/>
  <c r="C260"/>
  <c r="D259"/>
  <c r="C259"/>
  <c r="D258"/>
  <c r="C258"/>
  <c r="D257"/>
  <c r="C257"/>
  <c r="D256"/>
  <c r="C256"/>
  <c r="D255"/>
  <c r="C255"/>
  <c r="D254"/>
  <c r="C254"/>
  <c r="D253"/>
  <c r="C253"/>
  <c r="D252"/>
  <c r="C252"/>
  <c r="D251"/>
  <c r="C251"/>
  <c r="D250"/>
  <c r="C250"/>
  <c r="D249"/>
  <c r="C249"/>
  <c r="D248"/>
  <c r="C248"/>
  <c r="D247"/>
  <c r="C247"/>
  <c r="D246"/>
  <c r="C246"/>
  <c r="D245"/>
  <c r="C245"/>
  <c r="D244"/>
  <c r="C244"/>
  <c r="D243"/>
  <c r="C243"/>
  <c r="D242"/>
  <c r="C242"/>
  <c r="D241"/>
  <c r="C241"/>
  <c r="D240"/>
  <c r="C240"/>
  <c r="D239"/>
  <c r="C239"/>
  <c r="D238"/>
  <c r="C238"/>
  <c r="D237"/>
  <c r="C237"/>
  <c r="D236"/>
  <c r="C236"/>
  <c r="D235"/>
  <c r="C235"/>
  <c r="D234"/>
  <c r="C234"/>
  <c r="D233"/>
  <c r="C233"/>
  <c r="D232"/>
  <c r="C232"/>
  <c r="D231"/>
  <c r="C231"/>
  <c r="D230"/>
  <c r="C230"/>
  <c r="D229"/>
  <c r="C229"/>
  <c r="D228"/>
  <c r="C228"/>
  <c r="D227"/>
  <c r="C227"/>
  <c r="D226"/>
  <c r="C226"/>
  <c r="D225"/>
  <c r="C225"/>
  <c r="D224"/>
  <c r="C224"/>
  <c r="D223"/>
  <c r="C223"/>
  <c r="D222"/>
  <c r="C222"/>
  <c r="D221"/>
  <c r="C221"/>
  <c r="D220"/>
  <c r="C220"/>
  <c r="D219"/>
  <c r="D218"/>
  <c r="C218"/>
  <c r="D217"/>
  <c r="C217"/>
  <c r="D216"/>
  <c r="C216"/>
  <c r="D215"/>
  <c r="D214"/>
  <c r="C214"/>
  <c r="D213"/>
  <c r="C213"/>
  <c r="D212"/>
  <c r="C212"/>
  <c r="D211"/>
  <c r="C211"/>
  <c r="D210"/>
  <c r="C210"/>
  <c r="D209"/>
  <c r="C209"/>
  <c r="D208"/>
  <c r="C208"/>
  <c r="D207"/>
  <c r="C207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D151"/>
  <c r="C151"/>
  <c r="D150"/>
  <c r="C150"/>
  <c r="D149"/>
  <c r="C149"/>
  <c r="D148"/>
  <c r="D147"/>
  <c r="C147"/>
  <c r="D146"/>
  <c r="C146"/>
  <c r="D145"/>
  <c r="C145"/>
  <c r="D144"/>
  <c r="C144"/>
  <c r="D143"/>
  <c r="C143"/>
  <c r="D142"/>
  <c r="C142"/>
  <c r="D141"/>
  <c r="C141"/>
  <c r="D140"/>
  <c r="C140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D84"/>
  <c r="C84"/>
  <c r="D83"/>
  <c r="C83"/>
  <c r="D82"/>
  <c r="C82"/>
  <c r="D81"/>
  <c r="D80"/>
  <c r="C80"/>
  <c r="D79"/>
  <c r="C79"/>
  <c r="D78"/>
  <c r="C78"/>
  <c r="D77"/>
  <c r="C77"/>
  <c r="D76"/>
  <c r="C76"/>
  <c r="D75"/>
  <c r="C75"/>
  <c r="D74"/>
  <c r="C74"/>
  <c r="D73"/>
  <c r="C73"/>
  <c r="D331" i="4"/>
  <c r="C331"/>
  <c r="D330"/>
  <c r="C330"/>
  <c r="D329"/>
  <c r="C329"/>
  <c r="D328"/>
  <c r="C328"/>
  <c r="D327"/>
  <c r="C327"/>
  <c r="D326"/>
  <c r="C326"/>
  <c r="D325"/>
  <c r="C325"/>
  <c r="D324"/>
  <c r="C324"/>
  <c r="D323"/>
  <c r="C323"/>
  <c r="D322"/>
  <c r="C322"/>
  <c r="D321"/>
  <c r="C321"/>
  <c r="D320"/>
  <c r="C320"/>
  <c r="D319"/>
  <c r="C319"/>
  <c r="D318"/>
  <c r="C318"/>
  <c r="D317"/>
  <c r="C317"/>
  <c r="D316"/>
  <c r="C316"/>
  <c r="D315"/>
  <c r="C315"/>
  <c r="D314"/>
  <c r="C314"/>
  <c r="D313"/>
  <c r="C313"/>
  <c r="D312"/>
  <c r="C312"/>
  <c r="D311"/>
  <c r="C311"/>
  <c r="D310"/>
  <c r="C310"/>
  <c r="D309"/>
  <c r="C309"/>
  <c r="D308"/>
  <c r="C308"/>
  <c r="D307"/>
  <c r="C307"/>
  <c r="D306"/>
  <c r="C306"/>
  <c r="D305"/>
  <c r="C305"/>
  <c r="D304"/>
  <c r="C304"/>
  <c r="D303"/>
  <c r="C303"/>
  <c r="D302"/>
  <c r="C302"/>
  <c r="D301"/>
  <c r="C301"/>
  <c r="D300"/>
  <c r="C300"/>
  <c r="D299"/>
  <c r="C299"/>
  <c r="D298"/>
  <c r="C298"/>
  <c r="D297"/>
  <c r="C297"/>
  <c r="D296"/>
  <c r="C296"/>
  <c r="D295"/>
  <c r="C295"/>
  <c r="D294"/>
  <c r="C294"/>
  <c r="D293"/>
  <c r="C293"/>
  <c r="D292"/>
  <c r="C292"/>
  <c r="D291"/>
  <c r="C291"/>
  <c r="D290"/>
  <c r="C290"/>
  <c r="D289"/>
  <c r="C289"/>
  <c r="D288"/>
  <c r="C288"/>
  <c r="D287"/>
  <c r="C287"/>
  <c r="D286"/>
  <c r="D285"/>
  <c r="C285"/>
  <c r="D284"/>
  <c r="C284"/>
  <c r="D283"/>
  <c r="C283"/>
  <c r="D282"/>
  <c r="D281"/>
  <c r="C281"/>
  <c r="D280"/>
  <c r="C280"/>
  <c r="D279"/>
  <c r="C279"/>
  <c r="D278"/>
  <c r="C278"/>
  <c r="D277"/>
  <c r="C277"/>
  <c r="D276"/>
  <c r="C276"/>
  <c r="D275"/>
  <c r="C275"/>
  <c r="D274"/>
  <c r="C274"/>
  <c r="D264"/>
  <c r="C264"/>
  <c r="D263"/>
  <c r="C263"/>
  <c r="D262"/>
  <c r="C262"/>
  <c r="D261"/>
  <c r="C261"/>
  <c r="D260"/>
  <c r="C260"/>
  <c r="D259"/>
  <c r="C259"/>
  <c r="D258"/>
  <c r="C258"/>
  <c r="D257"/>
  <c r="C257"/>
  <c r="D256"/>
  <c r="C256"/>
  <c r="D255"/>
  <c r="C255"/>
  <c r="D254"/>
  <c r="C254"/>
  <c r="D253"/>
  <c r="C253"/>
  <c r="D252"/>
  <c r="C252"/>
  <c r="D251"/>
  <c r="C251"/>
  <c r="D250"/>
  <c r="C250"/>
  <c r="D249"/>
  <c r="C249"/>
  <c r="D248"/>
  <c r="C248"/>
  <c r="D247"/>
  <c r="C247"/>
  <c r="D246"/>
  <c r="C246"/>
  <c r="D245"/>
  <c r="C245"/>
  <c r="D244"/>
  <c r="C244"/>
  <c r="D243"/>
  <c r="C243"/>
  <c r="D242"/>
  <c r="C242"/>
  <c r="D241"/>
  <c r="C241"/>
  <c r="D240"/>
  <c r="C240"/>
  <c r="D239"/>
  <c r="C239"/>
  <c r="D238"/>
  <c r="C238"/>
  <c r="D237"/>
  <c r="C237"/>
  <c r="D236"/>
  <c r="C236"/>
  <c r="D235"/>
  <c r="C235"/>
  <c r="D234"/>
  <c r="C234"/>
  <c r="D233"/>
  <c r="C233"/>
  <c r="D232"/>
  <c r="C232"/>
  <c r="D231"/>
  <c r="C231"/>
  <c r="D230"/>
  <c r="C230"/>
  <c r="D229"/>
  <c r="C229"/>
  <c r="D228"/>
  <c r="C228"/>
  <c r="D227"/>
  <c r="C227"/>
  <c r="D226"/>
  <c r="C226"/>
  <c r="D225"/>
  <c r="C225"/>
  <c r="D224"/>
  <c r="C224"/>
  <c r="D223"/>
  <c r="C223"/>
  <c r="D222"/>
  <c r="C222"/>
  <c r="D221"/>
  <c r="C221"/>
  <c r="D220"/>
  <c r="C220"/>
  <c r="D219"/>
  <c r="D218"/>
  <c r="C218"/>
  <c r="D217"/>
  <c r="C217"/>
  <c r="D216"/>
  <c r="C216"/>
  <c r="D215"/>
  <c r="D214"/>
  <c r="C214"/>
  <c r="D213"/>
  <c r="C213"/>
  <c r="D212"/>
  <c r="C212"/>
  <c r="D211"/>
  <c r="C211"/>
  <c r="D210"/>
  <c r="C210"/>
  <c r="D209"/>
  <c r="C209"/>
  <c r="D208"/>
  <c r="C208"/>
  <c r="D207"/>
  <c r="C207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D151"/>
  <c r="C151"/>
  <c r="D150"/>
  <c r="C150"/>
  <c r="D149"/>
  <c r="C149"/>
  <c r="D148"/>
  <c r="D147"/>
  <c r="C147"/>
  <c r="D146"/>
  <c r="C146"/>
  <c r="D145"/>
  <c r="C145"/>
  <c r="D144"/>
  <c r="C144"/>
  <c r="D143"/>
  <c r="C143"/>
  <c r="D142"/>
  <c r="C142"/>
  <c r="D141"/>
  <c r="C141"/>
  <c r="D140"/>
  <c r="C140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D84"/>
  <c r="C84"/>
  <c r="D83"/>
  <c r="C83"/>
  <c r="D82"/>
  <c r="C82"/>
  <c r="D81"/>
  <c r="D80"/>
  <c r="C80"/>
  <c r="D79"/>
  <c r="C79"/>
  <c r="D78"/>
  <c r="C78"/>
  <c r="D77"/>
  <c r="C77"/>
  <c r="D76"/>
  <c r="C76"/>
  <c r="D75"/>
  <c r="C75"/>
  <c r="D74"/>
  <c r="C74"/>
  <c r="D73"/>
  <c r="C73"/>
  <c r="D331" i="2"/>
  <c r="C331"/>
  <c r="D330"/>
  <c r="C330"/>
  <c r="D329"/>
  <c r="C329"/>
  <c r="D328"/>
  <c r="C328"/>
  <c r="D327"/>
  <c r="C327"/>
  <c r="D326"/>
  <c r="C326"/>
  <c r="D325"/>
  <c r="C325"/>
  <c r="D324"/>
  <c r="C324"/>
  <c r="D323"/>
  <c r="C323"/>
  <c r="D322"/>
  <c r="C322"/>
  <c r="D321"/>
  <c r="C321"/>
  <c r="D320"/>
  <c r="C320"/>
  <c r="D319"/>
  <c r="C319"/>
  <c r="D318"/>
  <c r="C318"/>
  <c r="D317"/>
  <c r="C317"/>
  <c r="D316"/>
  <c r="C316"/>
  <c r="D315"/>
  <c r="C315"/>
  <c r="D314"/>
  <c r="C314"/>
  <c r="D313"/>
  <c r="C313"/>
  <c r="D312"/>
  <c r="C312"/>
  <c r="D311"/>
  <c r="C311"/>
  <c r="D310"/>
  <c r="C310"/>
  <c r="D309"/>
  <c r="C309"/>
  <c r="D308"/>
  <c r="C308"/>
  <c r="D307"/>
  <c r="C307"/>
  <c r="D306"/>
  <c r="C306"/>
  <c r="D305"/>
  <c r="C305"/>
  <c r="D304"/>
  <c r="C304"/>
  <c r="D303"/>
  <c r="C303"/>
  <c r="D302"/>
  <c r="C302"/>
  <c r="D301"/>
  <c r="C301"/>
  <c r="D300"/>
  <c r="C300"/>
  <c r="D299"/>
  <c r="C299"/>
  <c r="D298"/>
  <c r="C298"/>
  <c r="D297"/>
  <c r="C297"/>
  <c r="D296"/>
  <c r="C296"/>
  <c r="D295"/>
  <c r="C295"/>
  <c r="D294"/>
  <c r="C294"/>
  <c r="D293"/>
  <c r="C293"/>
  <c r="D292"/>
  <c r="C292"/>
  <c r="D291"/>
  <c r="C291"/>
  <c r="D290"/>
  <c r="C290"/>
  <c r="D289"/>
  <c r="C289"/>
  <c r="D288"/>
  <c r="C288"/>
  <c r="D287"/>
  <c r="C287"/>
  <c r="D286"/>
  <c r="D285"/>
  <c r="C285"/>
  <c r="D284"/>
  <c r="C284"/>
  <c r="D283"/>
  <c r="C283"/>
  <c r="D282"/>
  <c r="D281"/>
  <c r="C281"/>
  <c r="D280"/>
  <c r="C280"/>
  <c r="D279"/>
  <c r="C279"/>
  <c r="D278"/>
  <c r="C278"/>
  <c r="D277"/>
  <c r="C277"/>
  <c r="D276"/>
  <c r="C276"/>
  <c r="D275"/>
  <c r="C275"/>
  <c r="D274"/>
  <c r="C274"/>
  <c r="D264"/>
  <c r="C264"/>
  <c r="D263"/>
  <c r="C263"/>
  <c r="D262"/>
  <c r="C262"/>
  <c r="D261"/>
  <c r="C261"/>
  <c r="D260"/>
  <c r="C260"/>
  <c r="D259"/>
  <c r="C259"/>
  <c r="D258"/>
  <c r="C258"/>
  <c r="D257"/>
  <c r="C257"/>
  <c r="D256"/>
  <c r="C256"/>
  <c r="D255"/>
  <c r="C255"/>
  <c r="D254"/>
  <c r="C254"/>
  <c r="D253"/>
  <c r="C253"/>
  <c r="D252"/>
  <c r="C252"/>
  <c r="D251"/>
  <c r="C251"/>
  <c r="D250"/>
  <c r="C250"/>
  <c r="D249"/>
  <c r="C249"/>
  <c r="D248"/>
  <c r="C248"/>
  <c r="D247"/>
  <c r="C247"/>
  <c r="D246"/>
  <c r="C246"/>
  <c r="D245"/>
  <c r="C245"/>
  <c r="D244"/>
  <c r="C244"/>
  <c r="D243"/>
  <c r="C243"/>
  <c r="D242"/>
  <c r="C242"/>
  <c r="D241"/>
  <c r="C241"/>
  <c r="D240"/>
  <c r="C240"/>
  <c r="D239"/>
  <c r="C239"/>
  <c r="D238"/>
  <c r="C238"/>
  <c r="D237"/>
  <c r="C237"/>
  <c r="D236"/>
  <c r="C236"/>
  <c r="D235"/>
  <c r="C235"/>
  <c r="D234"/>
  <c r="C234"/>
  <c r="D233"/>
  <c r="C233"/>
  <c r="D232"/>
  <c r="C232"/>
  <c r="D231"/>
  <c r="C231"/>
  <c r="D230"/>
  <c r="C230"/>
  <c r="D229"/>
  <c r="C229"/>
  <c r="D228"/>
  <c r="C228"/>
  <c r="D227"/>
  <c r="C227"/>
  <c r="D226"/>
  <c r="C226"/>
  <c r="D225"/>
  <c r="C225"/>
  <c r="D224"/>
  <c r="C224"/>
  <c r="D223"/>
  <c r="C223"/>
  <c r="D222"/>
  <c r="C222"/>
  <c r="D221"/>
  <c r="C221"/>
  <c r="D220"/>
  <c r="C220"/>
  <c r="D219"/>
  <c r="D218"/>
  <c r="C218"/>
  <c r="D217"/>
  <c r="C217"/>
  <c r="D216"/>
  <c r="C216"/>
  <c r="D215"/>
  <c r="D214"/>
  <c r="C214"/>
  <c r="D213"/>
  <c r="C213"/>
  <c r="D212"/>
  <c r="C212"/>
  <c r="D211"/>
  <c r="C211"/>
  <c r="D210"/>
  <c r="C210"/>
  <c r="D209"/>
  <c r="C209"/>
  <c r="D208"/>
  <c r="C208"/>
  <c r="D207"/>
  <c r="C207"/>
  <c r="Q153" i="10" l="1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2"/>
  <c r="Q153" i="9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1"/>
  <c r="Q153" i="8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N61" i="10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D72"/>
  <c r="C72"/>
  <c r="N71"/>
  <c r="M71"/>
  <c r="L71"/>
  <c r="E71"/>
  <c r="D71"/>
  <c r="C71"/>
  <c r="N153" i="9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E72"/>
  <c r="D72"/>
  <c r="C72"/>
  <c r="N71"/>
  <c r="M71"/>
  <c r="L71"/>
  <c r="D71"/>
  <c r="C71"/>
  <c r="N61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 i="8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N61"/>
  <c r="M61"/>
  <c r="L61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O55"/>
  <c r="M55"/>
  <c r="L55"/>
  <c r="O54"/>
  <c r="M54"/>
  <c r="L54"/>
  <c r="O53"/>
  <c r="M53"/>
  <c r="L53"/>
  <c r="L52"/>
  <c r="O51"/>
  <c r="M51"/>
  <c r="L51"/>
  <c r="O50"/>
  <c r="L50"/>
  <c r="L49"/>
  <c r="O48"/>
  <c r="M48"/>
  <c r="L48"/>
  <c r="O47"/>
  <c r="L47"/>
  <c r="N42"/>
  <c r="M42"/>
  <c r="L42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O36"/>
  <c r="M36"/>
  <c r="L36"/>
  <c r="O35"/>
  <c r="M35"/>
  <c r="L35"/>
  <c r="O34"/>
  <c r="M34"/>
  <c r="L34"/>
  <c r="L33"/>
  <c r="O32"/>
  <c r="M32"/>
  <c r="L32"/>
  <c r="O31"/>
  <c r="L31"/>
  <c r="L30"/>
  <c r="O29"/>
  <c r="M29"/>
  <c r="L29"/>
  <c r="O28"/>
  <c r="L28"/>
  <c r="N23"/>
  <c r="M23"/>
  <c r="L23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O17"/>
  <c r="M17"/>
  <c r="L17"/>
  <c r="O16"/>
  <c r="M16"/>
  <c r="L16"/>
  <c r="O15"/>
  <c r="M15"/>
  <c r="L15"/>
  <c r="L14"/>
  <c r="O13"/>
  <c r="M13"/>
  <c r="L13"/>
  <c r="O12"/>
  <c r="L12"/>
  <c r="L11"/>
  <c r="O10"/>
  <c r="M10"/>
  <c r="L10"/>
  <c r="O9"/>
  <c r="L9"/>
  <c r="E61"/>
  <c r="D61"/>
  <c r="C61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F55"/>
  <c r="D55"/>
  <c r="C55"/>
  <c r="F54"/>
  <c r="D54"/>
  <c r="C54"/>
  <c r="F53"/>
  <c r="D53"/>
  <c r="C53"/>
  <c r="C52"/>
  <c r="F51"/>
  <c r="D51"/>
  <c r="C51"/>
  <c r="F50"/>
  <c r="C50"/>
  <c r="C49"/>
  <c r="F48"/>
  <c r="D48"/>
  <c r="C48"/>
  <c r="F47"/>
  <c r="C47"/>
  <c r="E42"/>
  <c r="D42"/>
  <c r="C42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F36"/>
  <c r="D36"/>
  <c r="C36"/>
  <c r="F35"/>
  <c r="D35"/>
  <c r="C35"/>
  <c r="F34"/>
  <c r="D34"/>
  <c r="C34"/>
  <c r="C33"/>
  <c r="F32"/>
  <c r="D32"/>
  <c r="C32"/>
  <c r="F31"/>
  <c r="C31"/>
  <c r="C30"/>
  <c r="F29"/>
  <c r="D29"/>
  <c r="C29"/>
  <c r="F28"/>
  <c r="C28"/>
  <c r="E23"/>
  <c r="D23"/>
  <c r="C23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F17"/>
  <c r="D17"/>
  <c r="C17"/>
  <c r="F16"/>
  <c r="D16"/>
  <c r="C16"/>
  <c r="F15"/>
  <c r="D15"/>
  <c r="C15"/>
  <c r="C14"/>
  <c r="F13"/>
  <c r="D13"/>
  <c r="C13"/>
  <c r="F12"/>
  <c r="C12"/>
  <c r="C11"/>
  <c r="F10"/>
  <c r="D10"/>
  <c r="C10"/>
  <c r="F9"/>
  <c r="C9"/>
  <c r="F44" i="1"/>
  <c r="G44" s="1"/>
  <c r="F43"/>
  <c r="G43" s="1"/>
  <c r="F42"/>
  <c r="G42" s="1"/>
  <c r="F41"/>
  <c r="G41" s="1"/>
  <c r="F40"/>
  <c r="G40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</calcChain>
</file>

<file path=xl/sharedStrings.xml><?xml version="1.0" encoding="utf-8"?>
<sst xmlns="http://schemas.openxmlformats.org/spreadsheetml/2006/main" count="3067" uniqueCount="189">
  <si>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</si>
  <si>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</si>
  <si>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</si>
  <si>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</si>
  <si>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</si>
  <si>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</si>
  <si>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</si>
  <si>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</si>
  <si>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</si>
  <si>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</si>
  <si>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</si>
  <si>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</si>
  <si>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</si>
  <si>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</si>
  <si>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</si>
  <si>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</si>
  <si>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</si>
  <si>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</si>
  <si>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</si>
  <si>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</si>
  <si>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</si>
  <si>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</si>
  <si>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</si>
  <si>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</si>
  <si>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</si>
  <si>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</si>
  <si>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</si>
  <si>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</si>
  <si>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</si>
  <si>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</si>
  <si>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</si>
  <si>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</si>
  <si>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</si>
  <si>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</si>
  <si>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</si>
  <si>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</si>
  <si>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</si>
  <si>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</si>
  <si>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</si>
  <si>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</si>
  <si>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</si>
  <si>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</si>
  <si>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</si>
  <si>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</si>
  <si>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</si>
  <si>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</si>
  <si>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</si>
  <si>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</si>
  <si>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</si>
  <si>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</si>
  <si>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</si>
  <si>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</si>
  <si>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</si>
  <si>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</si>
  <si>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</si>
  <si>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</si>
  <si>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</si>
  <si>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</si>
  <si>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</si>
  <si>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</si>
  <si>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</si>
  <si>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</si>
  <si>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</si>
  <si>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</si>
  <si>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</si>
  <si>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</si>
  <si>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</si>
  <si>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</si>
  <si>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</si>
  <si>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</si>
  <si>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</si>
  <si>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</si>
  <si>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</si>
  <si>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</si>
  <si>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</si>
  <si>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</si>
  <si>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</si>
  <si>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</si>
  <si>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</si>
  <si>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</si>
  <si>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</si>
  <si>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</si>
  <si>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</si>
  <si>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</si>
  <si>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</si>
  <si>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</si>
  <si>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</si>
  <si>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</si>
  <si>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</si>
  <si>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</si>
  <si>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</si>
  <si>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</si>
  <si>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</si>
  <si>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</si>
  <si>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</si>
  <si>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</si>
  <si>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</si>
  <si>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</si>
  <si>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</si>
  <si>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</si>
  <si>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</si>
  <si>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</si>
  <si>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</si>
  <si>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</si>
  <si>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</si>
  <si>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</si>
  <si>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</si>
  <si>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</si>
  <si>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</si>
  <si>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</si>
  <si>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</si>
  <si>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</si>
  <si>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</si>
  <si>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</si>
  <si>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</si>
  <si>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</si>
  <si>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</si>
  <si>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</si>
  <si>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</si>
  <si>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</si>
  <si>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</si>
  <si>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</si>
  <si>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</si>
  <si>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</si>
  <si>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</si>
  <si>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</si>
  <si>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</si>
  <si>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</si>
  <si>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</si>
  <si>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</si>
  <si>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</si>
  <si>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</si>
  <si>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</si>
  <si>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</si>
  <si>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</si>
  <si>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</si>
  <si>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</si>
  <si>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</si>
  <si>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</si>
  <si>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</si>
  <si>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</si>
  <si>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</si>
  <si>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</si>
  <si>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</si>
  <si>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</si>
  <si>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</si>
  <si>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</si>
  <si>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</si>
  <si>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</si>
  <si>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</si>
  <si>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</si>
  <si>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</si>
  <si>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</si>
  <si>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</si>
  <si>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</si>
  <si>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</si>
  <si>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</si>
  <si>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</si>
  <si>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</si>
  <si>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</si>
  <si>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</si>
  <si>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</si>
  <si>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</si>
  <si>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</si>
  <si>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</si>
  <si>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</si>
  <si>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</si>
  <si>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N/A</t>
  </si>
  <si>
    <t>100, 101, 110, 111, 160, 161</t>
  </si>
  <si>
    <t>114, 115, 118, 119, 120, 121, 162, 163</t>
  </si>
  <si>
    <t>112, 113, 116, 117, 132, 133, 136, 137, 164, 165, 166</t>
  </si>
  <si>
    <t>130, 134, 135</t>
  </si>
  <si>
    <t>201, 204</t>
  </si>
  <si>
    <t>200, 202, 203, 205</t>
  </si>
  <si>
    <t>221, 224, 260</t>
  </si>
  <si>
    <t>220, 222</t>
  </si>
  <si>
    <t>225, 240, 241, 301, 302</t>
  </si>
  <si>
    <t>223, 242, 243, 244, 245, 246</t>
  </si>
  <si>
    <t>400, 402</t>
  </si>
  <si>
    <t>500, 504</t>
  </si>
  <si>
    <t>506, 507</t>
  </si>
  <si>
    <t>501, 505</t>
  </si>
  <si>
    <t>508, 509</t>
  </si>
  <si>
    <t>900, 901, 902, 903, 904, 905, 906, 907, 908, 909</t>
  </si>
  <si>
    <t>781, 782, 783, 784, 785</t>
  </si>
  <si>
    <t>603, 608</t>
  </si>
  <si>
    <t>604, 607</t>
  </si>
  <si>
    <t>611, 612</t>
  </si>
  <si>
    <t>605, 606</t>
  </si>
</sst>
</file>

<file path=xl/styles.xml><?xml version="1.0" encoding="utf-8"?>
<styleSheet xmlns="http://schemas.openxmlformats.org/spreadsheetml/2006/main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2" borderId="0" xfId="0" applyFont="1" applyFill="1" applyBorder="1" applyAlignment="1">
      <alignment vertical="center" wrapText="1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8" fillId="6" borderId="0" xfId="0" applyFont="1" applyFill="1" applyAlignment="1">
      <alignment horizontal="center" vertical="center" wrapText="1"/>
    </xf>
    <xf numFmtId="3" fontId="8" fillId="3" borderId="0" xfId="0" applyNumberFormat="1" applyFont="1" applyFill="1" applyAlignment="1" applyProtection="1">
      <alignment horizontal="center" vertical="center" wrapText="1"/>
      <protection locked="0"/>
    </xf>
    <xf numFmtId="0" fontId="8" fillId="3" borderId="23" xfId="0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2:O44"/>
  <sheetViews>
    <sheetView showGridLines="0" tabSelected="1" zoomScale="90" zoomScaleNormal="90" workbookViewId="0">
      <selection activeCell="D49" sqref="D49"/>
    </sheetView>
  </sheetViews>
  <sheetFormatPr defaultRowHeight="1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>
      <c r="B2" s="7" t="s">
        <v>37</v>
      </c>
    </row>
    <row r="3" spans="2:15" ht="15.75" thickBot="1"/>
    <row r="4" spans="2:15">
      <c r="B4" s="1"/>
      <c r="C4" s="4" t="s">
        <v>160</v>
      </c>
      <c r="D4" s="4" t="s">
        <v>14</v>
      </c>
      <c r="I4" s="32" t="s">
        <v>144</v>
      </c>
      <c r="J4" s="17"/>
      <c r="K4" s="17"/>
      <c r="L4" s="17"/>
      <c r="M4" s="17"/>
      <c r="N4" s="17"/>
      <c r="O4" s="26"/>
    </row>
    <row r="5" spans="2:15">
      <c r="B5" s="1" t="s">
        <v>5</v>
      </c>
      <c r="C5" s="44">
        <v>-3.8999999999999998E-3</v>
      </c>
      <c r="D5" s="44">
        <v>4.6899999999999997E-2</v>
      </c>
      <c r="E5" t="s">
        <v>164</v>
      </c>
      <c r="I5" s="27"/>
      <c r="J5" s="8"/>
      <c r="K5" s="8"/>
      <c r="L5" s="8"/>
      <c r="M5" s="8"/>
      <c r="N5" s="8"/>
      <c r="O5" s="28"/>
    </row>
    <row r="6" spans="2:15">
      <c r="I6" s="27" t="s">
        <v>145</v>
      </c>
      <c r="J6" s="8"/>
      <c r="K6" s="8"/>
      <c r="L6" s="8"/>
      <c r="M6" s="8"/>
      <c r="N6" s="8"/>
      <c r="O6" s="28"/>
    </row>
    <row r="7" spans="2:15">
      <c r="I7" s="27" t="s">
        <v>163</v>
      </c>
      <c r="J7" s="8"/>
      <c r="K7" s="8"/>
      <c r="L7" s="8"/>
      <c r="M7" s="8"/>
      <c r="N7" s="8"/>
      <c r="O7" s="28"/>
    </row>
    <row r="8" spans="2:15">
      <c r="B8" t="s">
        <v>15</v>
      </c>
      <c r="I8" s="27" t="s">
        <v>146</v>
      </c>
      <c r="J8" s="8"/>
      <c r="K8" s="8"/>
      <c r="L8" s="8"/>
      <c r="M8" s="8"/>
      <c r="N8" s="8"/>
      <c r="O8" s="28"/>
    </row>
    <row r="9" spans="2:15">
      <c r="I9" s="27" t="s">
        <v>147</v>
      </c>
      <c r="J9" s="8"/>
      <c r="K9" s="8"/>
      <c r="L9" s="8"/>
      <c r="M9" s="8"/>
      <c r="N9" s="8"/>
      <c r="O9" s="28"/>
    </row>
    <row r="10" spans="2:1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29" t="s">
        <v>161</v>
      </c>
      <c r="J10" s="8"/>
      <c r="K10" s="8"/>
      <c r="L10" s="8"/>
      <c r="M10" s="8"/>
      <c r="N10" s="8"/>
      <c r="O10" s="28"/>
    </row>
    <row r="11" spans="2:15" ht="27.75" customHeight="1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5" t="s">
        <v>162</v>
      </c>
      <c r="J11" s="66"/>
      <c r="K11" s="66"/>
      <c r="L11" s="66"/>
      <c r="M11" s="66"/>
      <c r="N11" s="66"/>
      <c r="O11" s="67"/>
    </row>
    <row r="12" spans="2:15">
      <c r="B12" s="1" t="s">
        <v>6</v>
      </c>
      <c r="C12" s="5">
        <v>0</v>
      </c>
      <c r="D12" s="5">
        <v>0</v>
      </c>
      <c r="E12" s="5">
        <v>0</v>
      </c>
      <c r="F12" s="6">
        <f>+C12*(1+$C$5)</f>
        <v>0</v>
      </c>
      <c r="G12" s="6">
        <f>+F12*(1+$D$5)</f>
        <v>0</v>
      </c>
      <c r="I12" s="27" t="s">
        <v>149</v>
      </c>
      <c r="J12" s="8"/>
      <c r="K12" s="8"/>
      <c r="L12" s="8"/>
      <c r="M12" s="8"/>
      <c r="N12" s="8"/>
      <c r="O12" s="28"/>
    </row>
    <row r="13" spans="2:15">
      <c r="B13" s="1" t="s">
        <v>7</v>
      </c>
      <c r="C13" s="5">
        <v>0</v>
      </c>
      <c r="D13" s="5">
        <v>0</v>
      </c>
      <c r="E13" s="5">
        <v>0</v>
      </c>
      <c r="F13" s="6">
        <f t="shared" ref="F13:F19" si="0">+C13*(1+$C$5)</f>
        <v>0</v>
      </c>
      <c r="G13" s="6">
        <f t="shared" ref="G13:G19" si="1">+F13*(1+$D$5)</f>
        <v>0</v>
      </c>
      <c r="I13" s="27" t="s">
        <v>147</v>
      </c>
      <c r="J13" s="8"/>
      <c r="K13" s="8"/>
      <c r="L13" s="8"/>
      <c r="M13" s="8"/>
      <c r="N13" s="8"/>
      <c r="O13" s="28"/>
    </row>
    <row r="14" spans="2:15">
      <c r="B14" s="1" t="s">
        <v>8</v>
      </c>
      <c r="C14" s="5">
        <v>94646967.579999998</v>
      </c>
      <c r="D14" s="5">
        <v>94646967.579999998</v>
      </c>
      <c r="E14" s="5">
        <v>94646967.579999998</v>
      </c>
      <c r="F14" s="6">
        <f t="shared" si="0"/>
        <v>94277844.406437993</v>
      </c>
      <c r="G14" s="6">
        <f t="shared" si="1"/>
        <v>98699475.309099928</v>
      </c>
      <c r="I14" s="29" t="s">
        <v>148</v>
      </c>
      <c r="J14" s="8"/>
      <c r="K14" s="8"/>
      <c r="L14" s="8"/>
      <c r="M14" s="8"/>
      <c r="N14" s="8"/>
      <c r="O14" s="28"/>
    </row>
    <row r="15" spans="2:15">
      <c r="B15" s="1" t="s">
        <v>9</v>
      </c>
      <c r="C15" s="5">
        <v>24252804</v>
      </c>
      <c r="D15" s="5">
        <v>24252804</v>
      </c>
      <c r="E15" s="5">
        <v>24252804</v>
      </c>
      <c r="F15" s="6">
        <f t="shared" si="0"/>
        <v>24158218.064399999</v>
      </c>
      <c r="G15" s="6">
        <f t="shared" si="1"/>
        <v>25291238.491620358</v>
      </c>
      <c r="I15" s="27" t="s">
        <v>150</v>
      </c>
      <c r="J15" s="8"/>
      <c r="K15" s="8"/>
      <c r="L15" s="8"/>
      <c r="M15" s="8"/>
      <c r="N15" s="8"/>
      <c r="O15" s="28"/>
    </row>
    <row r="16" spans="2:15">
      <c r="B16" s="1" t="s">
        <v>10</v>
      </c>
      <c r="C16" s="5">
        <v>0</v>
      </c>
      <c r="D16" s="5">
        <v>0</v>
      </c>
      <c r="E16" s="5">
        <v>0</v>
      </c>
      <c r="F16" s="6">
        <f t="shared" si="0"/>
        <v>0</v>
      </c>
      <c r="G16" s="6">
        <f t="shared" si="1"/>
        <v>0</v>
      </c>
      <c r="I16" s="27" t="s">
        <v>151</v>
      </c>
      <c r="J16" s="8"/>
      <c r="K16" s="8"/>
      <c r="L16" s="8"/>
      <c r="M16" s="8"/>
      <c r="N16" s="8"/>
      <c r="O16" s="28"/>
    </row>
    <row r="17" spans="2:15">
      <c r="B17" s="1" t="s">
        <v>11</v>
      </c>
      <c r="C17" s="5">
        <v>104336242.23999999</v>
      </c>
      <c r="D17" s="5">
        <v>104336242.23999999</v>
      </c>
      <c r="E17" s="5">
        <v>104336242.23999999</v>
      </c>
      <c r="F17" s="6">
        <f t="shared" si="0"/>
        <v>103929330.895264</v>
      </c>
      <c r="G17" s="6">
        <f t="shared" si="1"/>
        <v>108803616.51425187</v>
      </c>
      <c r="I17" s="27" t="s">
        <v>147</v>
      </c>
      <c r="J17" s="8"/>
      <c r="K17" s="8"/>
      <c r="L17" s="8"/>
      <c r="M17" s="8"/>
      <c r="N17" s="8"/>
      <c r="O17" s="28"/>
    </row>
    <row r="18" spans="2:15" ht="15.75" thickBot="1">
      <c r="B18" s="1" t="s">
        <v>12</v>
      </c>
      <c r="C18" s="5">
        <v>26222652</v>
      </c>
      <c r="D18" s="5">
        <v>26222652</v>
      </c>
      <c r="E18" s="5">
        <v>26222652</v>
      </c>
      <c r="F18" s="6">
        <f t="shared" si="0"/>
        <v>26120383.657200001</v>
      </c>
      <c r="G18" s="6">
        <f t="shared" si="1"/>
        <v>27345429.650722679</v>
      </c>
      <c r="I18" s="30" t="s">
        <v>148</v>
      </c>
      <c r="J18" s="15"/>
      <c r="K18" s="15"/>
      <c r="L18" s="15"/>
      <c r="M18" s="15"/>
      <c r="N18" s="15"/>
      <c r="O18" s="31"/>
    </row>
    <row r="19" spans="2:15">
      <c r="B19" s="1" t="s">
        <v>13</v>
      </c>
      <c r="C19" s="5">
        <v>44107329.717954002</v>
      </c>
      <c r="D19" s="5">
        <v>44107329.717954002</v>
      </c>
      <c r="E19" s="5">
        <v>44107329.717954002</v>
      </c>
      <c r="F19" s="6">
        <f t="shared" si="0"/>
        <v>43935311.132053979</v>
      </c>
      <c r="G19" s="6">
        <f t="shared" si="1"/>
        <v>45995877.224147305</v>
      </c>
    </row>
    <row r="22" spans="2:15">
      <c r="B22" t="s">
        <v>22</v>
      </c>
    </row>
    <row r="24" spans="2:1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>
      <c r="B26" s="1" t="s">
        <v>23</v>
      </c>
      <c r="C26" s="5">
        <v>1889</v>
      </c>
      <c r="D26" s="5">
        <v>1888.5</v>
      </c>
      <c r="E26" s="5">
        <v>1888.5</v>
      </c>
      <c r="F26" s="6">
        <f t="shared" ref="F26:F33" si="2">+C26*(1+$C$5)</f>
        <v>1881.6329000000001</v>
      </c>
      <c r="G26" s="6">
        <f t="shared" ref="G26:G33" si="3">+F26*(1+$D$5)</f>
        <v>1969.88148301</v>
      </c>
    </row>
    <row r="27" spans="2:15">
      <c r="B27" s="1" t="s">
        <v>24</v>
      </c>
      <c r="C27" s="5">
        <v>1018</v>
      </c>
      <c r="D27" s="5">
        <v>1017.5</v>
      </c>
      <c r="E27" s="5">
        <v>1017.5</v>
      </c>
      <c r="F27" s="6">
        <f t="shared" si="2"/>
        <v>1014.0298</v>
      </c>
      <c r="G27" s="6">
        <f t="shared" si="3"/>
        <v>1061.5877976199999</v>
      </c>
    </row>
    <row r="28" spans="2:15">
      <c r="B28" s="1" t="s">
        <v>25</v>
      </c>
      <c r="C28" s="5">
        <v>1170</v>
      </c>
      <c r="D28" s="5">
        <v>1170</v>
      </c>
      <c r="E28" s="5">
        <v>1170</v>
      </c>
      <c r="F28" s="6">
        <f t="shared" si="2"/>
        <v>1165.4369999999999</v>
      </c>
      <c r="G28" s="6">
        <f t="shared" si="3"/>
        <v>1220.0959952999999</v>
      </c>
    </row>
    <row r="29" spans="2:15">
      <c r="B29" s="1" t="s">
        <v>26</v>
      </c>
      <c r="C29" s="5">
        <v>840</v>
      </c>
      <c r="D29" s="5">
        <v>840</v>
      </c>
      <c r="E29" s="5">
        <v>840</v>
      </c>
      <c r="F29" s="6">
        <f t="shared" si="2"/>
        <v>836.72399999999993</v>
      </c>
      <c r="G29" s="6">
        <f t="shared" si="3"/>
        <v>875.96635559999993</v>
      </c>
    </row>
    <row r="30" spans="2:15">
      <c r="B30" s="1" t="s">
        <v>27</v>
      </c>
      <c r="C30" s="5">
        <v>2380</v>
      </c>
      <c r="D30" s="5">
        <v>2380</v>
      </c>
      <c r="E30" s="5">
        <v>2380</v>
      </c>
      <c r="F30" s="6">
        <f t="shared" si="2"/>
        <v>2370.7179999999998</v>
      </c>
      <c r="G30" s="6">
        <f t="shared" si="3"/>
        <v>2481.9046741999996</v>
      </c>
    </row>
    <row r="31" spans="2:15">
      <c r="B31" s="1" t="s">
        <v>28</v>
      </c>
      <c r="C31" s="5">
        <v>0</v>
      </c>
      <c r="D31" s="5"/>
      <c r="E31" s="5"/>
      <c r="F31" s="6">
        <f t="shared" si="2"/>
        <v>0</v>
      </c>
      <c r="G31" s="6">
        <f t="shared" si="3"/>
        <v>0</v>
      </c>
    </row>
    <row r="32" spans="2:15">
      <c r="B32" s="1" t="s">
        <v>29</v>
      </c>
      <c r="C32" s="5">
        <v>515</v>
      </c>
      <c r="D32" s="5">
        <v>515</v>
      </c>
      <c r="E32" s="5">
        <v>515</v>
      </c>
      <c r="F32" s="6">
        <f t="shared" si="2"/>
        <v>512.99149999999997</v>
      </c>
      <c r="G32" s="6">
        <f t="shared" si="3"/>
        <v>537.05080134999992</v>
      </c>
    </row>
    <row r="33" spans="2:7">
      <c r="B33" s="1" t="s">
        <v>30</v>
      </c>
      <c r="C33" s="5">
        <v>0</v>
      </c>
      <c r="D33" s="5">
        <v>0</v>
      </c>
      <c r="E33" s="5">
        <v>0</v>
      </c>
      <c r="F33" s="6">
        <f t="shared" si="2"/>
        <v>0</v>
      </c>
      <c r="G33" s="6">
        <f t="shared" si="3"/>
        <v>0</v>
      </c>
    </row>
    <row r="36" spans="2:7">
      <c r="B36" t="s">
        <v>31</v>
      </c>
    </row>
    <row r="38" spans="2:7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>
      <c r="B40" s="1" t="s">
        <v>32</v>
      </c>
      <c r="C40" s="5">
        <v>12478</v>
      </c>
      <c r="D40" s="5">
        <v>12478</v>
      </c>
      <c r="E40" s="5">
        <v>12478</v>
      </c>
      <c r="F40" s="6">
        <f t="shared" ref="F40:F44" si="4">+C40*(1+$C$5)</f>
        <v>12429.335799999999</v>
      </c>
      <c r="G40" s="6">
        <f t="shared" ref="G40:G44" si="5">+F40*(1+$D$5)</f>
        <v>13012.271649019998</v>
      </c>
    </row>
    <row r="41" spans="2:7">
      <c r="B41" s="1" t="s">
        <v>33</v>
      </c>
      <c r="C41" s="5">
        <v>12718</v>
      </c>
      <c r="D41" s="5">
        <v>12718.10554</v>
      </c>
      <c r="E41" s="5">
        <v>12718.10554</v>
      </c>
      <c r="F41" s="6">
        <f t="shared" si="4"/>
        <v>12668.399799999999</v>
      </c>
      <c r="G41" s="6">
        <f t="shared" si="5"/>
        <v>13262.547750619999</v>
      </c>
    </row>
    <row r="42" spans="2:7">
      <c r="B42" s="1" t="s">
        <v>34</v>
      </c>
      <c r="C42" s="5">
        <v>27401</v>
      </c>
      <c r="D42" s="5">
        <v>27401</v>
      </c>
      <c r="E42" s="5">
        <v>27401</v>
      </c>
      <c r="F42" s="6">
        <f t="shared" si="4"/>
        <v>27294.1361</v>
      </c>
      <c r="G42" s="6">
        <f t="shared" si="5"/>
        <v>28574.231083089999</v>
      </c>
    </row>
    <row r="43" spans="2:7">
      <c r="B43" s="1" t="s">
        <v>35</v>
      </c>
      <c r="C43" s="5">
        <v>9287</v>
      </c>
      <c r="D43" s="5">
        <v>9287</v>
      </c>
      <c r="E43" s="5">
        <v>9287</v>
      </c>
      <c r="F43" s="6">
        <f t="shared" si="4"/>
        <v>9250.7806999999993</v>
      </c>
      <c r="G43" s="6">
        <f t="shared" si="5"/>
        <v>9684.6423148299982</v>
      </c>
    </row>
    <row r="44" spans="2:7">
      <c r="B44" s="1" t="s">
        <v>36</v>
      </c>
      <c r="C44" s="5">
        <v>0</v>
      </c>
      <c r="D44" s="5">
        <v>0</v>
      </c>
      <c r="E44" s="5">
        <v>0</v>
      </c>
      <c r="F44" s="6">
        <f t="shared" si="4"/>
        <v>0</v>
      </c>
      <c r="G44" s="6">
        <f t="shared" si="5"/>
        <v>0</v>
      </c>
    </row>
  </sheetData>
  <mergeCells count="1">
    <mergeCell ref="I11:O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86"/>
  <sheetViews>
    <sheetView showGridLines="0" zoomScale="50" zoomScaleNormal="50" workbookViewId="0">
      <selection activeCell="D17" sqref="D17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8"/>
      <c r="C2" s="19" t="s">
        <v>139</v>
      </c>
      <c r="D2" s="19" t="s">
        <v>140</v>
      </c>
      <c r="E2" s="19" t="s">
        <v>141</v>
      </c>
      <c r="F2" s="19" t="s">
        <v>142</v>
      </c>
      <c r="G2" s="19" t="s">
        <v>143</v>
      </c>
    </row>
    <row r="3" spans="2:7" ht="95.25" customHeight="1">
      <c r="B3" s="20" t="s">
        <v>112</v>
      </c>
      <c r="C3" s="21" t="s">
        <v>4</v>
      </c>
      <c r="D3" s="21" t="s">
        <v>0</v>
      </c>
      <c r="E3" s="21" t="s">
        <v>1</v>
      </c>
      <c r="F3" s="21" t="s">
        <v>2</v>
      </c>
      <c r="G3" s="21" t="s">
        <v>3</v>
      </c>
    </row>
    <row r="4" spans="2:7" ht="30" customHeight="1">
      <c r="B4" s="22" t="s">
        <v>113</v>
      </c>
      <c r="C4" s="23"/>
      <c r="D4" s="23"/>
      <c r="E4" s="23"/>
      <c r="F4" s="23"/>
      <c r="G4" s="23"/>
    </row>
    <row r="5" spans="2:7" ht="30" customHeight="1">
      <c r="B5" s="24" t="s">
        <v>48</v>
      </c>
      <c r="C5" s="25">
        <v>96.484347646526956</v>
      </c>
      <c r="D5" s="25">
        <v>96.484347646526956</v>
      </c>
      <c r="E5" s="25">
        <v>96.484347646526956</v>
      </c>
      <c r="F5" s="25">
        <v>96.484347646526956</v>
      </c>
      <c r="G5" s="25">
        <v>96.457645728611254</v>
      </c>
    </row>
    <row r="6" spans="2:7" ht="30" customHeight="1">
      <c r="B6" s="24" t="s">
        <v>75</v>
      </c>
      <c r="C6" s="25">
        <v>56.609693765141095</v>
      </c>
      <c r="D6" s="25">
        <v>56.609693765141095</v>
      </c>
      <c r="E6" s="25">
        <v>56.609693765141095</v>
      </c>
      <c r="F6" s="25">
        <v>56.609693765141095</v>
      </c>
      <c r="G6" s="25">
        <v>56.595190875061569</v>
      </c>
    </row>
    <row r="7" spans="2:7" ht="30" customHeight="1">
      <c r="B7" s="24" t="s">
        <v>88</v>
      </c>
      <c r="C7" s="25">
        <v>31.249578790603017</v>
      </c>
      <c r="D7" s="25">
        <v>31.249578790603017</v>
      </c>
      <c r="E7" s="25">
        <v>31.249578790603017</v>
      </c>
      <c r="F7" s="25">
        <v>31.249578790603017</v>
      </c>
      <c r="G7" s="25">
        <v>31.241213989225489</v>
      </c>
    </row>
    <row r="8" spans="2:7" ht="30" customHeight="1">
      <c r="B8" s="22" t="s">
        <v>114</v>
      </c>
      <c r="C8" s="25"/>
      <c r="D8" s="25"/>
      <c r="E8" s="25"/>
      <c r="F8" s="25"/>
      <c r="G8" s="25"/>
    </row>
    <row r="9" spans="2:7" ht="30" customHeight="1">
      <c r="B9" s="24" t="s">
        <v>49</v>
      </c>
      <c r="C9" s="25">
        <v>114.39389072223045</v>
      </c>
      <c r="D9" s="25">
        <v>114.39389072223045</v>
      </c>
      <c r="E9" s="25">
        <v>114.39389072223045</v>
      </c>
      <c r="F9" s="25">
        <v>114.39389072223045</v>
      </c>
      <c r="G9" s="25">
        <v>114.34397797824603</v>
      </c>
    </row>
    <row r="10" spans="2:7" ht="30" customHeight="1">
      <c r="B10" s="24" t="s">
        <v>76</v>
      </c>
      <c r="C10" s="25">
        <v>82.797295671829843</v>
      </c>
      <c r="D10" s="25">
        <v>82.797295671829843</v>
      </c>
      <c r="E10" s="25">
        <v>82.797295671829843</v>
      </c>
      <c r="F10" s="25">
        <v>82.797295671829843</v>
      </c>
      <c r="G10" s="25">
        <v>82.759345935886003</v>
      </c>
    </row>
    <row r="11" spans="2:7" ht="30" customHeight="1">
      <c r="B11" s="24" t="s">
        <v>89</v>
      </c>
      <c r="C11" s="25">
        <v>53.059693060350533</v>
      </c>
      <c r="D11" s="25">
        <v>53.059693060350533</v>
      </c>
      <c r="E11" s="25">
        <v>53.059693060350533</v>
      </c>
      <c r="F11" s="25">
        <v>53.059693060350533</v>
      </c>
      <c r="G11" s="25">
        <v>53.036015999839293</v>
      </c>
    </row>
    <row r="12" spans="2:7" ht="30" customHeight="1">
      <c r="B12" s="22" t="s">
        <v>115</v>
      </c>
      <c r="C12" s="25"/>
      <c r="D12" s="25"/>
      <c r="E12" s="25"/>
      <c r="F12" s="25"/>
      <c r="G12" s="25"/>
    </row>
    <row r="13" spans="2:7" ht="30" customHeight="1">
      <c r="B13" s="24" t="s">
        <v>50</v>
      </c>
      <c r="C13" s="25">
        <v>10.045867146535551</v>
      </c>
      <c r="D13" s="25">
        <v>10.045867146535551</v>
      </c>
      <c r="E13" s="25">
        <v>10.045867146535551</v>
      </c>
      <c r="F13" s="25">
        <v>10.045867146535551</v>
      </c>
      <c r="G13" s="25">
        <v>10.045867146535551</v>
      </c>
    </row>
    <row r="14" spans="2:7" ht="30" customHeight="1">
      <c r="B14" s="24" t="s">
        <v>77</v>
      </c>
      <c r="C14" s="25" t="s">
        <v>116</v>
      </c>
      <c r="D14" s="25" t="s">
        <v>116</v>
      </c>
      <c r="E14" s="25" t="s">
        <v>116</v>
      </c>
      <c r="F14" s="25" t="s">
        <v>116</v>
      </c>
      <c r="G14" s="25" t="s">
        <v>116</v>
      </c>
    </row>
    <row r="15" spans="2:7" ht="30" customHeight="1">
      <c r="B15" s="24" t="s">
        <v>90</v>
      </c>
      <c r="C15" s="25" t="s">
        <v>116</v>
      </c>
      <c r="D15" s="25" t="s">
        <v>116</v>
      </c>
      <c r="E15" s="25" t="s">
        <v>116</v>
      </c>
      <c r="F15" s="25" t="s">
        <v>116</v>
      </c>
      <c r="G15" s="25" t="s">
        <v>116</v>
      </c>
    </row>
    <row r="16" spans="2:7" ht="30" customHeight="1">
      <c r="B16" s="22" t="s">
        <v>117</v>
      </c>
      <c r="C16" s="25"/>
      <c r="D16" s="25"/>
      <c r="E16" s="25"/>
      <c r="F16" s="25"/>
      <c r="G16" s="25"/>
    </row>
    <row r="17" spans="2:7" ht="30" customHeight="1">
      <c r="B17" s="24" t="s">
        <v>51</v>
      </c>
      <c r="C17" s="25">
        <v>408.70639455170442</v>
      </c>
      <c r="D17" s="25">
        <v>408.70639455170442</v>
      </c>
      <c r="E17" s="25">
        <v>408.70639455170442</v>
      </c>
      <c r="F17" s="25">
        <v>408.70639455170442</v>
      </c>
      <c r="G17" s="25">
        <v>408.5400456814159</v>
      </c>
    </row>
    <row r="18" spans="2:7" ht="30" customHeight="1">
      <c r="B18" s="24" t="s">
        <v>78</v>
      </c>
      <c r="C18" s="25">
        <v>120.53605399339565</v>
      </c>
      <c r="D18" s="25">
        <v>120.53605399339565</v>
      </c>
      <c r="E18" s="25">
        <v>120.53605399339565</v>
      </c>
      <c r="F18" s="25">
        <v>120.53605399339565</v>
      </c>
      <c r="G18" s="25">
        <v>120.49797003647167</v>
      </c>
    </row>
    <row r="19" spans="2:7" ht="30" customHeight="1">
      <c r="B19" s="24" t="s">
        <v>91</v>
      </c>
      <c r="C19" s="25">
        <v>132.51658118109262</v>
      </c>
      <c r="D19" s="25">
        <v>132.51658118109262</v>
      </c>
      <c r="E19" s="25">
        <v>132.51658118109262</v>
      </c>
      <c r="F19" s="25">
        <v>132.51658118109262</v>
      </c>
      <c r="G19" s="25">
        <v>132.46319914654887</v>
      </c>
    </row>
    <row r="20" spans="2:7" ht="30" customHeight="1">
      <c r="B20" s="22" t="s">
        <v>118</v>
      </c>
      <c r="C20" s="25"/>
      <c r="D20" s="25"/>
      <c r="E20" s="25"/>
      <c r="F20" s="25"/>
      <c r="G20" s="25"/>
    </row>
    <row r="21" spans="2:7" ht="30" customHeight="1">
      <c r="B21" s="24" t="s">
        <v>52</v>
      </c>
      <c r="C21" s="25">
        <v>416.61198959321382</v>
      </c>
      <c r="D21" s="25">
        <v>416.61198959321382</v>
      </c>
      <c r="E21" s="25">
        <v>416.61198959321382</v>
      </c>
      <c r="F21" s="25">
        <v>416.61198959321382</v>
      </c>
      <c r="G21" s="25">
        <v>416.6317895932138</v>
      </c>
    </row>
    <row r="22" spans="2:7" ht="30" customHeight="1">
      <c r="B22" s="24" t="s">
        <v>79</v>
      </c>
      <c r="C22" s="25" t="s">
        <v>116</v>
      </c>
      <c r="D22" s="25" t="s">
        <v>116</v>
      </c>
      <c r="E22" s="25" t="s">
        <v>116</v>
      </c>
      <c r="F22" s="25" t="s">
        <v>116</v>
      </c>
      <c r="G22" s="25" t="s">
        <v>116</v>
      </c>
    </row>
    <row r="23" spans="2:7" ht="30" customHeight="1">
      <c r="B23" s="24" t="s">
        <v>92</v>
      </c>
      <c r="C23" s="25">
        <v>568.09408211683046</v>
      </c>
      <c r="D23" s="25">
        <v>568.09408211683046</v>
      </c>
      <c r="E23" s="25">
        <v>568.09408211683046</v>
      </c>
      <c r="F23" s="25">
        <v>568.09408211683046</v>
      </c>
      <c r="G23" s="25">
        <v>568.10087158773376</v>
      </c>
    </row>
    <row r="24" spans="2:7" ht="30" customHeight="1">
      <c r="B24" s="22" t="s">
        <v>119</v>
      </c>
      <c r="C24" s="25"/>
      <c r="D24" s="25"/>
      <c r="E24" s="25"/>
      <c r="F24" s="25"/>
      <c r="G24" s="25"/>
    </row>
    <row r="25" spans="2:7" ht="30" customHeight="1">
      <c r="B25" s="24" t="s">
        <v>53</v>
      </c>
      <c r="C25" s="25">
        <v>111.25553975669821</v>
      </c>
      <c r="D25" s="25">
        <v>111.25553975669821</v>
      </c>
      <c r="E25" s="25">
        <v>111.25553975669821</v>
      </c>
      <c r="F25" s="25">
        <v>111.25553975669821</v>
      </c>
      <c r="G25" s="25">
        <v>111.25553975669821</v>
      </c>
    </row>
    <row r="26" spans="2:7" ht="30" customHeight="1">
      <c r="B26" s="24" t="s">
        <v>80</v>
      </c>
      <c r="C26" s="25" t="s">
        <v>116</v>
      </c>
      <c r="D26" s="25" t="s">
        <v>116</v>
      </c>
      <c r="E26" s="25" t="s">
        <v>116</v>
      </c>
      <c r="F26" s="25" t="s">
        <v>116</v>
      </c>
      <c r="G26" s="25" t="s">
        <v>116</v>
      </c>
    </row>
    <row r="27" spans="2:7" ht="30" customHeight="1">
      <c r="B27" s="24" t="s">
        <v>93</v>
      </c>
      <c r="C27" s="25" t="s">
        <v>116</v>
      </c>
      <c r="D27" s="25" t="s">
        <v>116</v>
      </c>
      <c r="E27" s="25" t="s">
        <v>116</v>
      </c>
      <c r="F27" s="25" t="s">
        <v>116</v>
      </c>
      <c r="G27" s="25" t="s">
        <v>116</v>
      </c>
    </row>
    <row r="28" spans="2:7" ht="30" customHeight="1">
      <c r="B28" s="22" t="s">
        <v>120</v>
      </c>
      <c r="C28" s="25"/>
      <c r="D28" s="25"/>
      <c r="E28" s="25"/>
      <c r="F28" s="25"/>
      <c r="G28" s="25"/>
    </row>
    <row r="29" spans="2:7" ht="30" customHeight="1">
      <c r="B29" s="24" t="s">
        <v>54</v>
      </c>
      <c r="C29" s="25">
        <v>1827.7207074463649</v>
      </c>
      <c r="D29" s="25">
        <v>1827.7207074463649</v>
      </c>
      <c r="E29" s="25">
        <v>1827.7207074463649</v>
      </c>
      <c r="F29" s="25">
        <v>1827.7207074463649</v>
      </c>
      <c r="G29" s="25">
        <v>1826.4867674125505</v>
      </c>
    </row>
    <row r="30" spans="2:7" ht="30" customHeight="1">
      <c r="B30" s="24" t="s">
        <v>81</v>
      </c>
      <c r="C30" s="25">
        <v>529.33008059784754</v>
      </c>
      <c r="D30" s="25">
        <v>529.33008059784754</v>
      </c>
      <c r="E30" s="25">
        <v>529.33008059784754</v>
      </c>
      <c r="F30" s="25">
        <v>529.33008059784754</v>
      </c>
      <c r="G30" s="25">
        <v>528.95531159331847</v>
      </c>
    </row>
    <row r="31" spans="2:7" ht="30" customHeight="1">
      <c r="B31" s="24" t="s">
        <v>94</v>
      </c>
      <c r="C31" s="25">
        <v>978.73116883079729</v>
      </c>
      <c r="D31" s="25">
        <v>978.73116883079729</v>
      </c>
      <c r="E31" s="25">
        <v>978.73116883079729</v>
      </c>
      <c r="F31" s="25">
        <v>978.73116883079729</v>
      </c>
      <c r="G31" s="25">
        <v>978.0799665992389</v>
      </c>
    </row>
    <row r="32" spans="2:7" ht="30" customHeight="1">
      <c r="B32" s="22" t="s">
        <v>121</v>
      </c>
      <c r="C32" s="25"/>
      <c r="D32" s="25"/>
      <c r="E32" s="25"/>
      <c r="F32" s="25"/>
      <c r="G32" s="25"/>
    </row>
    <row r="33" spans="2:7" ht="30" customHeight="1">
      <c r="B33" s="24" t="s">
        <v>56</v>
      </c>
      <c r="C33" s="25" t="s">
        <v>116</v>
      </c>
      <c r="D33" s="25" t="s">
        <v>116</v>
      </c>
      <c r="E33" s="25" t="s">
        <v>116</v>
      </c>
      <c r="F33" s="25" t="s">
        <v>116</v>
      </c>
      <c r="G33" s="25" t="s">
        <v>116</v>
      </c>
    </row>
    <row r="34" spans="2:7" ht="30" customHeight="1">
      <c r="B34" s="22" t="s">
        <v>122</v>
      </c>
      <c r="C34" s="25"/>
      <c r="D34" s="25"/>
      <c r="E34" s="25"/>
      <c r="F34" s="25"/>
      <c r="G34" s="25"/>
    </row>
    <row r="35" spans="2:7" ht="30" customHeight="1">
      <c r="B35" s="24" t="s">
        <v>57</v>
      </c>
      <c r="C35" s="25">
        <v>3076.5738068707387</v>
      </c>
      <c r="D35" s="25">
        <v>3076.5738068707387</v>
      </c>
      <c r="E35" s="25">
        <v>3076.5738068707387</v>
      </c>
      <c r="F35" s="25">
        <v>3074.967806870739</v>
      </c>
      <c r="G35" s="25">
        <v>3095.4598517155209</v>
      </c>
    </row>
    <row r="36" spans="2:7" ht="30" customHeight="1">
      <c r="B36" s="22" t="s">
        <v>123</v>
      </c>
      <c r="C36" s="25"/>
      <c r="D36" s="25"/>
      <c r="E36" s="25"/>
      <c r="F36" s="25"/>
      <c r="G36" s="25"/>
    </row>
    <row r="37" spans="2:7" ht="30" customHeight="1">
      <c r="B37" s="24" t="s">
        <v>58</v>
      </c>
      <c r="C37" s="25">
        <v>9072.8624812881699</v>
      </c>
      <c r="D37" s="25">
        <v>9072.8624812881699</v>
      </c>
      <c r="E37" s="25">
        <v>9072.8624812881699</v>
      </c>
      <c r="F37" s="25">
        <v>9072.8624812881699</v>
      </c>
      <c r="G37" s="25">
        <v>9067.1368028207435</v>
      </c>
    </row>
    <row r="38" spans="2:7" ht="30" customHeight="1">
      <c r="B38" s="24" t="s">
        <v>82</v>
      </c>
      <c r="C38" s="25">
        <v>3283.0759327808678</v>
      </c>
      <c r="D38" s="25">
        <v>3283.0759327808678</v>
      </c>
      <c r="E38" s="25">
        <v>3283.0759327808678</v>
      </c>
      <c r="F38" s="25">
        <v>3283.0759327808678</v>
      </c>
      <c r="G38" s="25">
        <v>3280.4862493957089</v>
      </c>
    </row>
    <row r="39" spans="2:7" ht="30" customHeight="1">
      <c r="B39" s="24" t="s">
        <v>95</v>
      </c>
      <c r="C39" s="25">
        <v>2957.7971985173858</v>
      </c>
      <c r="D39" s="25">
        <v>2957.7971985173858</v>
      </c>
      <c r="E39" s="25">
        <v>2957.7971985173858</v>
      </c>
      <c r="F39" s="25">
        <v>2957.7971985173858</v>
      </c>
      <c r="G39" s="25">
        <v>2955.5176166396677</v>
      </c>
    </row>
    <row r="40" spans="2:7" ht="30" customHeight="1">
      <c r="B40" s="22" t="s">
        <v>124</v>
      </c>
      <c r="C40" s="25"/>
      <c r="D40" s="25"/>
      <c r="E40" s="25"/>
      <c r="F40" s="25"/>
      <c r="G40" s="25"/>
    </row>
    <row r="41" spans="2:7" ht="30" customHeight="1">
      <c r="B41" s="24" t="s">
        <v>59</v>
      </c>
      <c r="C41" s="25">
        <v>4551.7833545150434</v>
      </c>
      <c r="D41" s="25">
        <v>4551.7833545150434</v>
      </c>
      <c r="E41" s="25">
        <v>4551.7833545150434</v>
      </c>
      <c r="F41" s="25">
        <v>4551.7833545150434</v>
      </c>
      <c r="G41" s="25">
        <v>4554.3001459784282</v>
      </c>
    </row>
    <row r="42" spans="2:7" ht="30" customHeight="1">
      <c r="B42" s="24" t="s">
        <v>96</v>
      </c>
      <c r="C42" s="25" t="s">
        <v>116</v>
      </c>
      <c r="D42" s="25" t="s">
        <v>116</v>
      </c>
      <c r="E42" s="25" t="s">
        <v>116</v>
      </c>
      <c r="F42" s="25" t="s">
        <v>116</v>
      </c>
      <c r="G42" s="25" t="s">
        <v>116</v>
      </c>
    </row>
    <row r="43" spans="2:7" ht="30" customHeight="1">
      <c r="B43" s="22" t="s">
        <v>125</v>
      </c>
      <c r="C43" s="25"/>
      <c r="D43" s="25"/>
      <c r="E43" s="25"/>
      <c r="F43" s="25"/>
      <c r="G43" s="25"/>
    </row>
    <row r="44" spans="2:7" ht="30" customHeight="1">
      <c r="B44" s="24" t="s">
        <v>60</v>
      </c>
      <c r="C44" s="25">
        <v>52714.43189777193</v>
      </c>
      <c r="D44" s="25">
        <v>52714.43189777193</v>
      </c>
      <c r="E44" s="25">
        <v>52714.43189777193</v>
      </c>
      <c r="F44" s="25">
        <v>52712.789397771936</v>
      </c>
      <c r="G44" s="25">
        <v>52809.624972765814</v>
      </c>
    </row>
    <row r="45" spans="2:7" ht="30" customHeight="1">
      <c r="B45" s="24" t="s">
        <v>97</v>
      </c>
      <c r="C45" s="25">
        <v>15201.755804144817</v>
      </c>
      <c r="D45" s="25">
        <v>15201.755804144817</v>
      </c>
      <c r="E45" s="25">
        <v>15201.755804144817</v>
      </c>
      <c r="F45" s="25">
        <v>15200.744686896716</v>
      </c>
      <c r="G45" s="25">
        <v>15239.460248622561</v>
      </c>
    </row>
    <row r="46" spans="2:7" ht="30" customHeight="1">
      <c r="B46" s="22" t="s">
        <v>126</v>
      </c>
      <c r="C46" s="25"/>
      <c r="D46" s="25"/>
      <c r="E46" s="25"/>
      <c r="F46" s="25"/>
      <c r="G46" s="25"/>
    </row>
    <row r="47" spans="2:7" ht="30" customHeight="1">
      <c r="B47" s="24" t="s">
        <v>61</v>
      </c>
      <c r="C47" s="25" t="s">
        <v>116</v>
      </c>
      <c r="D47" s="25" t="s">
        <v>116</v>
      </c>
      <c r="E47" s="25" t="s">
        <v>116</v>
      </c>
      <c r="F47" s="25" t="s">
        <v>116</v>
      </c>
      <c r="G47" s="25" t="s">
        <v>116</v>
      </c>
    </row>
    <row r="48" spans="2:7" ht="30" customHeight="1">
      <c r="B48" s="22" t="s">
        <v>127</v>
      </c>
      <c r="C48" s="25"/>
      <c r="D48" s="25"/>
      <c r="E48" s="25"/>
      <c r="F48" s="25"/>
      <c r="G48" s="25"/>
    </row>
    <row r="49" spans="2:7" ht="30" customHeight="1">
      <c r="B49" s="24" t="s">
        <v>62</v>
      </c>
      <c r="C49" s="25">
        <v>848.88179684991167</v>
      </c>
      <c r="D49" s="25">
        <v>848.88179684991167</v>
      </c>
      <c r="E49" s="25">
        <v>848.88179684991167</v>
      </c>
      <c r="F49" s="25">
        <v>848.88179684991167</v>
      </c>
      <c r="G49" s="25">
        <v>848.88179684991167</v>
      </c>
    </row>
    <row r="50" spans="2:7" ht="30" customHeight="1">
      <c r="B50" s="24" t="s">
        <v>83</v>
      </c>
      <c r="C50" s="25" t="s">
        <v>116</v>
      </c>
      <c r="D50" s="25" t="s">
        <v>116</v>
      </c>
      <c r="E50" s="25" t="s">
        <v>116</v>
      </c>
      <c r="F50" s="25" t="s">
        <v>116</v>
      </c>
      <c r="G50" s="25" t="s">
        <v>116</v>
      </c>
    </row>
    <row r="51" spans="2:7" ht="30" customHeight="1">
      <c r="B51" s="24" t="s">
        <v>98</v>
      </c>
      <c r="C51" s="25" t="s">
        <v>116</v>
      </c>
      <c r="D51" s="25" t="s">
        <v>116</v>
      </c>
      <c r="E51" s="25" t="s">
        <v>116</v>
      </c>
      <c r="F51" s="25" t="s">
        <v>116</v>
      </c>
      <c r="G51" s="25" t="s">
        <v>116</v>
      </c>
    </row>
    <row r="52" spans="2:7" ht="30" customHeight="1">
      <c r="B52" s="22" t="s">
        <v>128</v>
      </c>
      <c r="C52" s="25"/>
      <c r="D52" s="25"/>
      <c r="E52" s="25"/>
      <c r="F52" s="25"/>
      <c r="G52" s="25"/>
    </row>
    <row r="53" spans="2:7" ht="30" customHeight="1">
      <c r="B53" s="24" t="s">
        <v>64</v>
      </c>
      <c r="C53" s="25">
        <v>337424.5687103052</v>
      </c>
      <c r="D53" s="25">
        <v>337424.5687103052</v>
      </c>
      <c r="E53" s="25">
        <v>337424.5687103052</v>
      </c>
      <c r="F53" s="25">
        <v>337424.5687103052</v>
      </c>
      <c r="G53" s="25">
        <v>337367.05760823051</v>
      </c>
    </row>
    <row r="54" spans="2:7" ht="30" customHeight="1">
      <c r="B54" s="24" t="s">
        <v>84</v>
      </c>
      <c r="C54" s="25" t="s">
        <v>116</v>
      </c>
      <c r="D54" s="25" t="s">
        <v>116</v>
      </c>
      <c r="E54" s="25" t="s">
        <v>116</v>
      </c>
      <c r="F54" s="25" t="s">
        <v>116</v>
      </c>
      <c r="G54" s="25" t="s">
        <v>116</v>
      </c>
    </row>
    <row r="55" spans="2:7" ht="30" customHeight="1">
      <c r="B55" s="24" t="s">
        <v>99</v>
      </c>
      <c r="C55" s="25" t="s">
        <v>116</v>
      </c>
      <c r="D55" s="25" t="s">
        <v>116</v>
      </c>
      <c r="E55" s="25" t="s">
        <v>116</v>
      </c>
      <c r="F55" s="25" t="s">
        <v>116</v>
      </c>
      <c r="G55" s="25" t="s">
        <v>116</v>
      </c>
    </row>
    <row r="56" spans="2:7" ht="30" customHeight="1">
      <c r="B56" s="22" t="s">
        <v>129</v>
      </c>
      <c r="C56" s="25"/>
      <c r="D56" s="25"/>
      <c r="E56" s="25"/>
      <c r="F56" s="25"/>
      <c r="G56" s="25"/>
    </row>
    <row r="57" spans="2:7" ht="30" customHeight="1">
      <c r="B57" s="24" t="s">
        <v>65</v>
      </c>
      <c r="C57" s="25">
        <v>-36.447984657534242</v>
      </c>
      <c r="D57" s="25">
        <v>-36.447984657534242</v>
      </c>
      <c r="E57" s="25">
        <v>-36.447984657534242</v>
      </c>
      <c r="F57" s="25">
        <v>-36.447984657534242</v>
      </c>
      <c r="G57" s="25">
        <v>-36.393665753424663</v>
      </c>
    </row>
    <row r="58" spans="2:7" ht="30" customHeight="1">
      <c r="B58" s="24" t="s">
        <v>85</v>
      </c>
      <c r="C58" s="25" t="s">
        <v>116</v>
      </c>
      <c r="D58" s="25" t="s">
        <v>116</v>
      </c>
      <c r="E58" s="25" t="s">
        <v>116</v>
      </c>
      <c r="F58" s="25" t="s">
        <v>116</v>
      </c>
      <c r="G58" s="25" t="s">
        <v>116</v>
      </c>
    </row>
    <row r="59" spans="2:7" ht="30" customHeight="1">
      <c r="B59" s="24" t="s">
        <v>100</v>
      </c>
      <c r="C59" s="25" t="s">
        <v>116</v>
      </c>
      <c r="D59" s="25" t="s">
        <v>116</v>
      </c>
      <c r="E59" s="25" t="s">
        <v>116</v>
      </c>
      <c r="F59" s="25" t="s">
        <v>116</v>
      </c>
      <c r="G59" s="25" t="s">
        <v>116</v>
      </c>
    </row>
    <row r="60" spans="2:7" ht="30" customHeight="1">
      <c r="B60" s="22" t="s">
        <v>130</v>
      </c>
      <c r="C60" s="25"/>
      <c r="D60" s="25"/>
      <c r="E60" s="25"/>
      <c r="F60" s="25"/>
      <c r="G60" s="25"/>
    </row>
    <row r="61" spans="2:7" ht="30" customHeight="1">
      <c r="B61" s="24" t="s">
        <v>66</v>
      </c>
      <c r="C61" s="25">
        <v>-143.26247000000001</v>
      </c>
      <c r="D61" s="25">
        <v>-143.26247000000001</v>
      </c>
      <c r="E61" s="25">
        <v>-143.26247000000001</v>
      </c>
      <c r="F61" s="25">
        <v>-143.26247000000001</v>
      </c>
      <c r="G61" s="25">
        <v>-143.01924000000002</v>
      </c>
    </row>
    <row r="62" spans="2:7" ht="30" customHeight="1">
      <c r="B62" s="24" t="s">
        <v>101</v>
      </c>
      <c r="C62" s="25" t="s">
        <v>116</v>
      </c>
      <c r="D62" s="25" t="s">
        <v>116</v>
      </c>
      <c r="E62" s="25" t="s">
        <v>116</v>
      </c>
      <c r="F62" s="25" t="s">
        <v>116</v>
      </c>
      <c r="G62" s="25" t="s">
        <v>116</v>
      </c>
    </row>
    <row r="63" spans="2:7" ht="30" customHeight="1">
      <c r="B63" s="22" t="s">
        <v>131</v>
      </c>
      <c r="C63" s="25"/>
      <c r="D63" s="25"/>
      <c r="E63" s="25"/>
      <c r="F63" s="25"/>
      <c r="G63" s="25"/>
    </row>
    <row r="64" spans="2:7" ht="30" customHeight="1">
      <c r="B64" s="24" t="s">
        <v>67</v>
      </c>
      <c r="C64" s="25">
        <v>-1485.3000495454546</v>
      </c>
      <c r="D64" s="25">
        <v>-1485.3000495454546</v>
      </c>
      <c r="E64" s="25">
        <v>-1485.3000495454546</v>
      </c>
      <c r="F64" s="25">
        <v>-1485.3000495454546</v>
      </c>
      <c r="G64" s="25">
        <v>-1483.0517118479881</v>
      </c>
    </row>
    <row r="65" spans="2:7" ht="30" customHeight="1">
      <c r="B65" s="24" t="s">
        <v>86</v>
      </c>
      <c r="C65" s="25" t="s">
        <v>116</v>
      </c>
      <c r="D65" s="25" t="s">
        <v>116</v>
      </c>
      <c r="E65" s="25" t="s">
        <v>116</v>
      </c>
      <c r="F65" s="25" t="s">
        <v>116</v>
      </c>
      <c r="G65" s="25" t="s">
        <v>116</v>
      </c>
    </row>
    <row r="66" spans="2:7" ht="30" customHeight="1">
      <c r="B66" s="24" t="s">
        <v>102</v>
      </c>
      <c r="C66" s="25" t="s">
        <v>116</v>
      </c>
      <c r="D66" s="25" t="s">
        <v>116</v>
      </c>
      <c r="E66" s="25" t="s">
        <v>116</v>
      </c>
      <c r="F66" s="25" t="s">
        <v>116</v>
      </c>
      <c r="G66" s="25" t="s">
        <v>116</v>
      </c>
    </row>
    <row r="67" spans="2:7" ht="30" customHeight="1">
      <c r="B67" s="22" t="s">
        <v>132</v>
      </c>
      <c r="C67" s="25"/>
      <c r="D67" s="25"/>
      <c r="E67" s="25"/>
      <c r="F67" s="25"/>
      <c r="G67" s="25"/>
    </row>
    <row r="68" spans="2:7" ht="30" customHeight="1">
      <c r="B68" s="24" t="s">
        <v>68</v>
      </c>
      <c r="C68" s="25">
        <v>-2104.8332751610869</v>
      </c>
      <c r="D68" s="25">
        <v>-2104.8332751610869</v>
      </c>
      <c r="E68" s="25">
        <v>-2104.8332751610869</v>
      </c>
      <c r="F68" s="25">
        <v>-2104.8332751610869</v>
      </c>
      <c r="G68" s="25">
        <v>-2099.5101368791197</v>
      </c>
    </row>
    <row r="69" spans="2:7" ht="30" customHeight="1">
      <c r="B69" s="24" t="s">
        <v>87</v>
      </c>
      <c r="C69" s="25" t="s">
        <v>116</v>
      </c>
      <c r="D69" s="25" t="s">
        <v>116</v>
      </c>
      <c r="E69" s="25" t="s">
        <v>116</v>
      </c>
      <c r="F69" s="25" t="s">
        <v>116</v>
      </c>
      <c r="G69" s="25" t="s">
        <v>116</v>
      </c>
    </row>
    <row r="70" spans="2:7" ht="30" customHeight="1">
      <c r="B70" s="24" t="s">
        <v>103</v>
      </c>
      <c r="C70" s="25" t="s">
        <v>116</v>
      </c>
      <c r="D70" s="25" t="s">
        <v>116</v>
      </c>
      <c r="E70" s="25" t="s">
        <v>116</v>
      </c>
      <c r="F70" s="25" t="s">
        <v>116</v>
      </c>
      <c r="G70" s="25" t="s">
        <v>116</v>
      </c>
    </row>
    <row r="71" spans="2:7" ht="30" customHeight="1">
      <c r="B71" s="22" t="s">
        <v>133</v>
      </c>
      <c r="C71" s="25"/>
      <c r="D71" s="25"/>
      <c r="E71" s="25"/>
      <c r="F71" s="25"/>
      <c r="G71" s="25"/>
    </row>
    <row r="72" spans="2:7" ht="30" customHeight="1">
      <c r="B72" s="24" t="s">
        <v>69</v>
      </c>
      <c r="C72" s="25">
        <v>-426.44012062841534</v>
      </c>
      <c r="D72" s="25">
        <v>-426.44012062841534</v>
      </c>
      <c r="E72" s="25">
        <v>-426.44012062841534</v>
      </c>
      <c r="F72" s="25">
        <v>-426.44012062841534</v>
      </c>
      <c r="G72" s="25">
        <v>-425.70095573770504</v>
      </c>
    </row>
    <row r="73" spans="2:7" ht="30" customHeight="1">
      <c r="B73" s="24" t="s">
        <v>104</v>
      </c>
      <c r="C73" s="25" t="s">
        <v>116</v>
      </c>
      <c r="D73" s="25" t="s">
        <v>116</v>
      </c>
      <c r="E73" s="25" t="s">
        <v>116</v>
      </c>
      <c r="F73" s="25" t="s">
        <v>116</v>
      </c>
      <c r="G73" s="25" t="s">
        <v>116</v>
      </c>
    </row>
    <row r="74" spans="2:7" ht="30" customHeight="1">
      <c r="B74" s="22" t="s">
        <v>134</v>
      </c>
      <c r="C74" s="25"/>
      <c r="D74" s="25"/>
      <c r="E74" s="25"/>
      <c r="F74" s="25"/>
      <c r="G74" s="25"/>
    </row>
    <row r="75" spans="2:7" ht="30" customHeight="1">
      <c r="B75" s="24" t="s">
        <v>70</v>
      </c>
      <c r="C75" s="25" t="s">
        <v>116</v>
      </c>
      <c r="D75" s="25" t="s">
        <v>116</v>
      </c>
      <c r="E75" s="25" t="s">
        <v>116</v>
      </c>
      <c r="F75" s="25" t="s">
        <v>116</v>
      </c>
      <c r="G75" s="25" t="s">
        <v>116</v>
      </c>
    </row>
    <row r="76" spans="2:7" ht="30" customHeight="1">
      <c r="B76" s="24" t="s">
        <v>105</v>
      </c>
      <c r="C76" s="25" t="s">
        <v>116</v>
      </c>
      <c r="D76" s="25" t="s">
        <v>116</v>
      </c>
      <c r="E76" s="25" t="s">
        <v>116</v>
      </c>
      <c r="F76" s="25" t="s">
        <v>116</v>
      </c>
      <c r="G76" s="25" t="s">
        <v>116</v>
      </c>
    </row>
    <row r="77" spans="2:7" ht="30" customHeight="1">
      <c r="B77" s="22" t="s">
        <v>135</v>
      </c>
      <c r="C77" s="25"/>
      <c r="D77" s="25"/>
      <c r="E77" s="25"/>
      <c r="F77" s="25"/>
      <c r="G77" s="25"/>
    </row>
    <row r="78" spans="2:7" ht="30" customHeight="1">
      <c r="B78" s="24" t="s">
        <v>71</v>
      </c>
      <c r="C78" s="25">
        <v>-48147.860817640001</v>
      </c>
      <c r="D78" s="25">
        <v>-48147.860817640001</v>
      </c>
      <c r="E78" s="25">
        <v>-48147.860817640001</v>
      </c>
      <c r="F78" s="25">
        <v>-48149.065317640008</v>
      </c>
      <c r="G78" s="25">
        <v>-47990.598710213344</v>
      </c>
    </row>
    <row r="79" spans="2:7" ht="30" customHeight="1">
      <c r="B79" s="24" t="s">
        <v>106</v>
      </c>
      <c r="C79" s="25" t="s">
        <v>116</v>
      </c>
      <c r="D79" s="25" t="s">
        <v>116</v>
      </c>
      <c r="E79" s="25" t="s">
        <v>116</v>
      </c>
      <c r="F79" s="25" t="s">
        <v>116</v>
      </c>
      <c r="G79" s="25" t="s">
        <v>116</v>
      </c>
    </row>
    <row r="80" spans="2:7" ht="30" customHeight="1">
      <c r="B80" s="22" t="s">
        <v>136</v>
      </c>
      <c r="C80" s="25"/>
      <c r="D80" s="25"/>
      <c r="E80" s="25"/>
      <c r="F80" s="25"/>
      <c r="G80" s="25"/>
    </row>
    <row r="81" spans="2:7" ht="30" customHeight="1">
      <c r="B81" s="24" t="s">
        <v>72</v>
      </c>
      <c r="C81" s="25">
        <v>-48447.466348249669</v>
      </c>
      <c r="D81" s="25">
        <v>-48447.466348249669</v>
      </c>
      <c r="E81" s="25">
        <v>-48447.466348249669</v>
      </c>
      <c r="F81" s="25">
        <v>-48448.670848249669</v>
      </c>
      <c r="G81" s="25">
        <v>-48369.35108733482</v>
      </c>
    </row>
    <row r="82" spans="2:7" ht="30" customHeight="1">
      <c r="B82" s="24" t="s">
        <v>107</v>
      </c>
      <c r="C82" s="25" t="s">
        <v>116</v>
      </c>
      <c r="D82" s="25" t="s">
        <v>116</v>
      </c>
      <c r="E82" s="25" t="s">
        <v>116</v>
      </c>
      <c r="F82" s="25" t="s">
        <v>116</v>
      </c>
      <c r="G82" s="25" t="s">
        <v>116</v>
      </c>
    </row>
    <row r="83" spans="2:7" ht="30" customHeight="1">
      <c r="B83" s="22" t="s">
        <v>137</v>
      </c>
      <c r="C83" s="25"/>
      <c r="D83" s="25"/>
      <c r="E83" s="25"/>
      <c r="F83" s="25"/>
      <c r="G83" s="25"/>
    </row>
    <row r="84" spans="2:7" ht="30" customHeight="1">
      <c r="B84" s="24" t="s">
        <v>73</v>
      </c>
      <c r="C84" s="25">
        <v>-32551.841757977149</v>
      </c>
      <c r="D84" s="25">
        <v>-32551.841757977149</v>
      </c>
      <c r="E84" s="25">
        <v>-32551.841757977149</v>
      </c>
      <c r="F84" s="25">
        <v>-32553.046257977148</v>
      </c>
      <c r="G84" s="25">
        <v>-32495.964342386265</v>
      </c>
    </row>
    <row r="85" spans="2:7" ht="30" customHeight="1">
      <c r="B85" s="22" t="s">
        <v>138</v>
      </c>
      <c r="C85" s="25"/>
      <c r="D85" s="25"/>
      <c r="E85" s="25"/>
      <c r="F85" s="25"/>
      <c r="G85" s="25"/>
    </row>
    <row r="86" spans="2:7" ht="30" customHeight="1">
      <c r="B86" s="24" t="s">
        <v>74</v>
      </c>
      <c r="C86" s="25" t="s">
        <v>116</v>
      </c>
      <c r="D86" s="25" t="s">
        <v>116</v>
      </c>
      <c r="E86" s="25" t="s">
        <v>116</v>
      </c>
      <c r="F86" s="25" t="s">
        <v>116</v>
      </c>
      <c r="G86" s="25" t="s"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2:Q154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8" t="s">
        <v>158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4" spans="2:17">
      <c r="J4" s="36"/>
    </row>
    <row r="5" spans="2:17" ht="26.25">
      <c r="B5" s="33" t="s">
        <v>152</v>
      </c>
      <c r="C5" s="33"/>
      <c r="D5" s="33"/>
      <c r="E5" s="33"/>
      <c r="F5" s="8"/>
      <c r="G5" s="8"/>
      <c r="H5" s="8"/>
      <c r="J5" s="36"/>
      <c r="K5" s="33" t="s">
        <v>156</v>
      </c>
    </row>
    <row r="6" spans="2:17">
      <c r="B6" s="9"/>
      <c r="C6" s="8"/>
      <c r="D6" s="8"/>
      <c r="E6" s="8"/>
      <c r="F6" s="8"/>
      <c r="G6" s="8"/>
      <c r="H6" s="8"/>
      <c r="J6" s="36"/>
    </row>
    <row r="7" spans="2:17">
      <c r="B7" s="9"/>
      <c r="C7" s="8"/>
      <c r="D7" s="8"/>
      <c r="E7" s="8"/>
      <c r="F7" s="8"/>
      <c r="G7" s="8"/>
      <c r="H7" s="8"/>
      <c r="J7" s="36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6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4">
        <f>('500MW model - tariffs'!E73-'500MW model - tariffs'!E6)/'500MW model - tariffs'!E6</f>
        <v>0</v>
      </c>
      <c r="D9" s="34"/>
      <c r="E9" s="34"/>
      <c r="F9" s="35">
        <f>('500MW model - tariffs'!H73-'500MW model - tariffs'!H6)/'500MW model - tariffs'!H6</f>
        <v>0</v>
      </c>
      <c r="G9" s="35"/>
      <c r="H9" s="34"/>
      <c r="J9" s="36"/>
      <c r="K9" s="11" t="s">
        <v>48</v>
      </c>
      <c r="L9" s="34">
        <f>('500MW model - tariffs'!E207-'500MW model - tariffs'!E6)/'500MW model - tariffs'!E6</f>
        <v>-4.3122035360064248E-4</v>
      </c>
      <c r="M9" s="34"/>
      <c r="N9" s="34"/>
      <c r="O9" s="35">
        <f>('500MW model - tariffs'!H207-'500MW model - tariffs'!H6)/'500MW model - tariffs'!H6</f>
        <v>0</v>
      </c>
      <c r="P9" s="35"/>
      <c r="Q9" s="34"/>
    </row>
    <row r="10" spans="2:17" ht="27.75" customHeight="1">
      <c r="B10" s="11" t="s">
        <v>49</v>
      </c>
      <c r="C10" s="34">
        <f>('500MW model - tariffs'!E74-'500MW model - tariffs'!E7)/'500MW model - tariffs'!E7</f>
        <v>0</v>
      </c>
      <c r="D10" s="34">
        <f>('500MW model - tariffs'!F74-'500MW model - tariffs'!F7)/'500MW model - tariffs'!F7</f>
        <v>0</v>
      </c>
      <c r="E10" s="34"/>
      <c r="F10" s="35">
        <f>('500MW model - tariffs'!H74-'500MW model - tariffs'!H7)/'500MW model - tariffs'!H7</f>
        <v>0</v>
      </c>
      <c r="G10" s="35"/>
      <c r="H10" s="34"/>
      <c r="J10" s="36"/>
      <c r="K10" s="11" t="s">
        <v>49</v>
      </c>
      <c r="L10" s="34">
        <f>('500MW model - tariffs'!E208-'500MW model - tariffs'!E7)/'500MW model - tariffs'!E7</f>
        <v>0</v>
      </c>
      <c r="M10" s="34">
        <f>('500MW model - tariffs'!F208-'500MW model - tariffs'!F7)/'500MW model - tariffs'!F7</f>
        <v>-2.8409090909090936E-3</v>
      </c>
      <c r="N10" s="34"/>
      <c r="O10" s="35">
        <f>('500MW model - tariffs'!H208-'500MW model - tariffs'!H7)/'500MW model - tariffs'!H7</f>
        <v>0</v>
      </c>
      <c r="P10" s="35"/>
      <c r="Q10" s="34"/>
    </row>
    <row r="11" spans="2:17" ht="27.75" customHeight="1">
      <c r="B11" s="11" t="s">
        <v>50</v>
      </c>
      <c r="C11" s="34">
        <f>('500MW model - tariffs'!E75-'500MW model - tariffs'!E8)/'500MW model - tariffs'!E8</f>
        <v>0</v>
      </c>
      <c r="D11" s="34"/>
      <c r="E11" s="34"/>
      <c r="F11" s="35"/>
      <c r="G11" s="35"/>
      <c r="H11" s="34"/>
      <c r="J11" s="36"/>
      <c r="K11" s="11" t="s">
        <v>50</v>
      </c>
      <c r="L11" s="34">
        <f>('500MW model - tariffs'!E209-'500MW model - tariffs'!E8)/'500MW model - tariffs'!E8</f>
        <v>0</v>
      </c>
      <c r="M11" s="34"/>
      <c r="N11" s="34"/>
      <c r="O11" s="35"/>
      <c r="P11" s="35"/>
      <c r="Q11" s="34"/>
    </row>
    <row r="12" spans="2:17" ht="27.75" customHeight="1">
      <c r="B12" s="11" t="s">
        <v>51</v>
      </c>
      <c r="C12" s="34">
        <f>('500MW model - tariffs'!E76-'500MW model - tariffs'!E9)/'500MW model - tariffs'!E9</f>
        <v>0</v>
      </c>
      <c r="D12" s="34"/>
      <c r="E12" s="34"/>
      <c r="F12" s="35">
        <f>('500MW model - tariffs'!H76-'500MW model - tariffs'!H9)/'500MW model - tariffs'!H9</f>
        <v>0</v>
      </c>
      <c r="G12" s="35"/>
      <c r="H12" s="34"/>
      <c r="J12" s="36"/>
      <c r="K12" s="11" t="s">
        <v>51</v>
      </c>
      <c r="L12" s="34">
        <f>('500MW model - tariffs'!E210-'500MW model - tariffs'!E9)/'500MW model - tariffs'!E9</f>
        <v>-4.7961630695438366E-4</v>
      </c>
      <c r="M12" s="34"/>
      <c r="N12" s="34"/>
      <c r="O12" s="35">
        <f>('500MW model - tariffs'!H210-'500MW model - tariffs'!H9)/'500MW model - tariffs'!H9</f>
        <v>1.7730496453901908E-3</v>
      </c>
      <c r="P12" s="35"/>
      <c r="Q12" s="34"/>
    </row>
    <row r="13" spans="2:17" ht="27.75" customHeight="1">
      <c r="B13" s="11" t="s">
        <v>52</v>
      </c>
      <c r="C13" s="34">
        <f>('500MW model - tariffs'!E77-'500MW model - tariffs'!E10)/'500MW model - tariffs'!E10</f>
        <v>0</v>
      </c>
      <c r="D13" s="34">
        <f>('500MW model - tariffs'!F77-'500MW model - tariffs'!F10)/'500MW model - tariffs'!F10</f>
        <v>0</v>
      </c>
      <c r="E13" s="34"/>
      <c r="F13" s="35">
        <f>('500MW model - tariffs'!H77-'500MW model - tariffs'!H10)/'500MW model - tariffs'!H10</f>
        <v>0</v>
      </c>
      <c r="G13" s="35"/>
      <c r="H13" s="34"/>
      <c r="J13" s="36"/>
      <c r="K13" s="11" t="s">
        <v>52</v>
      </c>
      <c r="L13" s="34">
        <f>('500MW model - tariffs'!E211-'500MW model - tariffs'!E10)/'500MW model - tariffs'!E10</f>
        <v>0</v>
      </c>
      <c r="M13" s="34">
        <f>('500MW model - tariffs'!F211-'500MW model - tariffs'!F10)/'500MW model - tariffs'!F10</f>
        <v>0</v>
      </c>
      <c r="N13" s="34"/>
      <c r="O13" s="35">
        <f>('500MW model - tariffs'!H211-'500MW model - tariffs'!H10)/'500MW model - tariffs'!H10</f>
        <v>1.7730496453901908E-3</v>
      </c>
      <c r="P13" s="35"/>
      <c r="Q13" s="34"/>
    </row>
    <row r="14" spans="2:17" ht="27.75" customHeight="1">
      <c r="B14" s="11" t="s">
        <v>53</v>
      </c>
      <c r="C14" s="34">
        <f>('500MW model - tariffs'!E78-'500MW model - tariffs'!E11)/'500MW model - tariffs'!E11</f>
        <v>0</v>
      </c>
      <c r="D14" s="34"/>
      <c r="E14" s="34"/>
      <c r="F14" s="35"/>
      <c r="G14" s="35"/>
      <c r="H14" s="34"/>
      <c r="J14" s="36"/>
      <c r="K14" s="11" t="s">
        <v>53</v>
      </c>
      <c r="L14" s="34">
        <f>('500MW model - tariffs'!E212-'500MW model - tariffs'!E11)/'500MW model - tariffs'!E11</f>
        <v>0</v>
      </c>
      <c r="M14" s="34"/>
      <c r="N14" s="34"/>
      <c r="O14" s="35"/>
      <c r="P14" s="35"/>
      <c r="Q14" s="34"/>
    </row>
    <row r="15" spans="2:17" ht="27.75" customHeight="1">
      <c r="B15" s="11" t="s">
        <v>54</v>
      </c>
      <c r="C15" s="34">
        <f>('500MW model - tariffs'!E79-'500MW model - tariffs'!E12)/'500MW model - tariffs'!E12</f>
        <v>0</v>
      </c>
      <c r="D15" s="34">
        <f>('500MW model - tariffs'!F79-'500MW model - tariffs'!F12)/'500MW model - tariffs'!F12</f>
        <v>0</v>
      </c>
      <c r="E15" s="34"/>
      <c r="F15" s="35">
        <f>('500MW model - tariffs'!H79-'500MW model - tariffs'!H12)/'500MW model - tariffs'!H12</f>
        <v>0</v>
      </c>
      <c r="G15" s="35"/>
      <c r="H15" s="34"/>
      <c r="J15" s="36"/>
      <c r="K15" s="11" t="s">
        <v>54</v>
      </c>
      <c r="L15" s="34">
        <f>('500MW model - tariffs'!E213-'500MW model - tariffs'!E12)/'500MW model - tariffs'!E12</f>
        <v>-6.527415143603864E-4</v>
      </c>
      <c r="M15" s="34">
        <f>('500MW model - tariffs'!F213-'500MW model - tariffs'!F12)/'500MW model - tariffs'!F12</f>
        <v>0</v>
      </c>
      <c r="N15" s="34"/>
      <c r="O15" s="35">
        <f>('500MW model - tariffs'!H213-'500MW model - tariffs'!H12)/'500MW model - tariffs'!H12</f>
        <v>0</v>
      </c>
      <c r="P15" s="35"/>
      <c r="Q15" s="34"/>
    </row>
    <row r="16" spans="2:17" ht="27.75" customHeight="1">
      <c r="B16" s="11" t="s">
        <v>56</v>
      </c>
      <c r="C16" s="34">
        <f>('500MW model - tariffs'!E80-'500MW model - tariffs'!E13)/'500MW model - tariffs'!E13</f>
        <v>0</v>
      </c>
      <c r="D16" s="34">
        <f>('500MW model - tariffs'!F80-'500MW model - tariffs'!F13)/'500MW model - tariffs'!F13</f>
        <v>0</v>
      </c>
      <c r="E16" s="34"/>
      <c r="F16" s="35" t="e">
        <f>('500MW model - tariffs'!H80-'500MW model - tariffs'!H13)/'500MW model - tariffs'!H13</f>
        <v>#DIV/0!</v>
      </c>
      <c r="G16" s="35"/>
      <c r="H16" s="34"/>
      <c r="J16" s="36"/>
      <c r="K16" s="11" t="s">
        <v>56</v>
      </c>
      <c r="L16" s="34">
        <f>('500MW model - tariffs'!E214-'500MW model - tariffs'!E13)/'500MW model - tariffs'!E13</f>
        <v>0</v>
      </c>
      <c r="M16" s="34">
        <f>('500MW model - tariffs'!F214-'500MW model - tariffs'!F13)/'500MW model - tariffs'!F13</f>
        <v>0</v>
      </c>
      <c r="N16" s="34"/>
      <c r="O16" s="35" t="e">
        <f>('500MW model - tariffs'!H214-'500MW model - tariffs'!H13)/'500MW model - tariffs'!H13</f>
        <v>#DIV/0!</v>
      </c>
      <c r="P16" s="35"/>
      <c r="Q16" s="34"/>
    </row>
    <row r="17" spans="2:17" ht="27.75" customHeight="1">
      <c r="B17" s="11" t="s">
        <v>57</v>
      </c>
      <c r="C17" s="34">
        <f>('500MW model - tariffs'!E81-'500MW model - tariffs'!E14)/'500MW model - tariffs'!E14</f>
        <v>0</v>
      </c>
      <c r="D17" s="34">
        <f>('500MW model - tariffs'!F81-'500MW model - tariffs'!F14)/'500MW model - tariffs'!F14</f>
        <v>0</v>
      </c>
      <c r="E17" s="34"/>
      <c r="F17" s="35">
        <f>('500MW model - tariffs'!H81-'500MW model - tariffs'!H14)/'500MW model - tariffs'!H14</f>
        <v>0</v>
      </c>
      <c r="G17" s="35"/>
      <c r="H17" s="34"/>
      <c r="J17" s="36"/>
      <c r="K17" s="11" t="s">
        <v>57</v>
      </c>
      <c r="L17" s="34">
        <f>('500MW model - tariffs'!E215-'500MW model - tariffs'!E14)/'500MW model - tariffs'!E14</f>
        <v>2.2197558268590473E-3</v>
      </c>
      <c r="M17" s="34">
        <f>('500MW model - tariffs'!F215-'500MW model - tariffs'!F14)/'500MW model - tariffs'!F14</f>
        <v>0</v>
      </c>
      <c r="N17" s="34"/>
      <c r="O17" s="35">
        <f>('500MW model - tariffs'!H215-'500MW model - tariffs'!H14)/'500MW model - tariffs'!H14</f>
        <v>-7.2573329301484459E-4</v>
      </c>
      <c r="P17" s="35"/>
      <c r="Q17" s="34"/>
    </row>
    <row r="18" spans="2:17" ht="27.75" customHeight="1">
      <c r="B18" s="11" t="s">
        <v>58</v>
      </c>
      <c r="C18" s="34">
        <f>('500MW model - tariffs'!E82-'500MW model - tariffs'!E15)/'500MW model - tariffs'!E15</f>
        <v>0</v>
      </c>
      <c r="D18" s="34">
        <f>('500MW model - tariffs'!F82-'500MW model - tariffs'!F15)/'500MW model - tariffs'!F15</f>
        <v>0</v>
      </c>
      <c r="E18" s="34">
        <f>('500MW model - tariffs'!G82-'500MW model - tariffs'!G15)/'500MW model - tariffs'!G15</f>
        <v>0</v>
      </c>
      <c r="F18" s="35">
        <f>('500MW model - tariffs'!H82-'500MW model - tariffs'!H15)/'500MW model - tariffs'!H15</f>
        <v>0</v>
      </c>
      <c r="G18" s="35">
        <f>('500MW model - tariffs'!I82-'500MW model - tariffs'!I15)/'500MW model - tariffs'!I15</f>
        <v>0</v>
      </c>
      <c r="H18" s="34">
        <f>('500MW model - tariffs'!J82-'500MW model - tariffs'!J15)/'500MW model - tariffs'!J15</f>
        <v>0</v>
      </c>
      <c r="J18" s="36"/>
      <c r="K18" s="11" t="s">
        <v>58</v>
      </c>
      <c r="L18" s="34">
        <f>('500MW model - tariffs'!E216-'500MW model - tariffs'!E15)/'500MW model - tariffs'!E15</f>
        <v>4.6609182008850608E-4</v>
      </c>
      <c r="M18" s="34">
        <f>('500MW model - tariffs'!F216-'500MW model - tariffs'!F15)/'500MW model - tariffs'!F15</f>
        <v>-1.2706480304955539E-3</v>
      </c>
      <c r="N18" s="34">
        <f>('500MW model - tariffs'!G216-'500MW model - tariffs'!G15)/'500MW model - tariffs'!G15</f>
        <v>0</v>
      </c>
      <c r="O18" s="35">
        <f>('500MW model - tariffs'!H216-'500MW model - tariffs'!H15)/'500MW model - tariffs'!H15</f>
        <v>2.7611596870685097E-3</v>
      </c>
      <c r="P18" s="35">
        <f>('500MW model - tariffs'!I216-'500MW model - tariffs'!I15)/'500MW model - tariffs'!I15</f>
        <v>-4.4642857142858173E-3</v>
      </c>
      <c r="Q18" s="34">
        <f>('500MW model - tariffs'!J216-'500MW model - tariffs'!J15)/'500MW model - tariffs'!J15</f>
        <v>0</v>
      </c>
    </row>
    <row r="19" spans="2:17" ht="27.75" customHeight="1">
      <c r="B19" s="11" t="s">
        <v>59</v>
      </c>
      <c r="C19" s="34">
        <f>('500MW model - tariffs'!E83-'500MW model - tariffs'!E16)/'500MW model - tariffs'!E16</f>
        <v>0</v>
      </c>
      <c r="D19" s="34">
        <f>('500MW model - tariffs'!F83-'500MW model - tariffs'!F16)/'500MW model - tariffs'!F16</f>
        <v>0</v>
      </c>
      <c r="E19" s="34">
        <f>('500MW model - tariffs'!G83-'500MW model - tariffs'!G16)/'500MW model - tariffs'!G16</f>
        <v>0</v>
      </c>
      <c r="F19" s="35">
        <f>('500MW model - tariffs'!H83-'500MW model - tariffs'!H16)/'500MW model - tariffs'!H16</f>
        <v>0</v>
      </c>
      <c r="G19" s="35">
        <f>('500MW model - tariffs'!I83-'500MW model - tariffs'!I16)/'500MW model - tariffs'!I16</f>
        <v>0</v>
      </c>
      <c r="H19" s="34">
        <f>('500MW model - tariffs'!J83-'500MW model - tariffs'!J16)/'500MW model - tariffs'!J16</f>
        <v>0</v>
      </c>
      <c r="J19" s="36"/>
      <c r="K19" s="11" t="s">
        <v>59</v>
      </c>
      <c r="L19" s="34">
        <f>('500MW model - tariffs'!E217-'500MW model - tariffs'!E16)/'500MW model - tariffs'!E16</f>
        <v>8.7458457232828088E-4</v>
      </c>
      <c r="M19" s="34">
        <f>('500MW model - tariffs'!F217-'500MW model - tariffs'!F16)/'500MW model - tariffs'!F16</f>
        <v>2.4096385542168699E-3</v>
      </c>
      <c r="N19" s="34">
        <f>('500MW model - tariffs'!G217-'500MW model - tariffs'!G16)/'500MW model - tariffs'!G16</f>
        <v>0</v>
      </c>
      <c r="O19" s="35">
        <f>('500MW model - tariffs'!H217-'500MW model - tariffs'!H16)/'500MW model - tariffs'!H16</f>
        <v>2.6075619295958881E-3</v>
      </c>
      <c r="P19" s="35">
        <f>('500MW model - tariffs'!I217-'500MW model - tariffs'!I16)/'500MW model - tariffs'!I16</f>
        <v>-2.3980815347721313E-3</v>
      </c>
      <c r="Q19" s="34">
        <f>('500MW model - tariffs'!J217-'500MW model - tariffs'!J16)/'500MW model - tariffs'!J16</f>
        <v>5.2631578947368463E-3</v>
      </c>
    </row>
    <row r="20" spans="2:17" ht="27.75" customHeight="1">
      <c r="B20" s="11" t="s">
        <v>60</v>
      </c>
      <c r="C20" s="34">
        <f>('500MW model - tariffs'!E84-'500MW model - tariffs'!E17)/'500MW model - tariffs'!E17</f>
        <v>0</v>
      </c>
      <c r="D20" s="34">
        <f>('500MW model - tariffs'!F84-'500MW model - tariffs'!F17)/'500MW model - tariffs'!F17</f>
        <v>0</v>
      </c>
      <c r="E20" s="34">
        <f>('500MW model - tariffs'!G84-'500MW model - tariffs'!G17)/'500MW model - tariffs'!G17</f>
        <v>0</v>
      </c>
      <c r="F20" s="35">
        <f>('500MW model - tariffs'!H84-'500MW model - tariffs'!H17)/'500MW model - tariffs'!H17</f>
        <v>0</v>
      </c>
      <c r="G20" s="35">
        <f>('500MW model - tariffs'!I84-'500MW model - tariffs'!I17)/'500MW model - tariffs'!I17</f>
        <v>0</v>
      </c>
      <c r="H20" s="34">
        <f>('500MW model - tariffs'!J84-'500MW model - tariffs'!J17)/'500MW model - tariffs'!J17</f>
        <v>0</v>
      </c>
      <c r="J20" s="36"/>
      <c r="K20" s="11" t="s">
        <v>60</v>
      </c>
      <c r="L20" s="34">
        <f>('500MW model - tariffs'!E218-'500MW model - tariffs'!E17)/'500MW model - tariffs'!E17</f>
        <v>1.4324082363473603E-3</v>
      </c>
      <c r="M20" s="34">
        <f>('500MW model - tariffs'!F218-'500MW model - tariffs'!F17)/'500MW model - tariffs'!F17</f>
        <v>0</v>
      </c>
      <c r="N20" s="34">
        <f>('500MW model - tariffs'!G218-'500MW model - tariffs'!G17)/'500MW model - tariffs'!G17</f>
        <v>0</v>
      </c>
      <c r="O20" s="35">
        <f>('500MW model - tariffs'!H218-'500MW model - tariffs'!H17)/'500MW model - tariffs'!H17</f>
        <v>2.8421324605976944E-3</v>
      </c>
      <c r="P20" s="35">
        <f>('500MW model - tariffs'!I218-'500MW model - tariffs'!I17)/'500MW model - tariffs'!I17</f>
        <v>-2.2075055187639457E-3</v>
      </c>
      <c r="Q20" s="34">
        <f>('500MW model - tariffs'!J218-'500MW model - tariffs'!J17)/'500MW model - tariffs'!J17</f>
        <v>0</v>
      </c>
    </row>
    <row r="21" spans="2:17" ht="27.75" customHeight="1">
      <c r="B21" s="11" t="s">
        <v>61</v>
      </c>
      <c r="C21" s="34">
        <f>('500MW model - tariffs'!E85-'500MW model - tariffs'!E18)/'500MW model - tariffs'!E18</f>
        <v>0</v>
      </c>
      <c r="D21" s="34">
        <f>('500MW model - tariffs'!F85-'500MW model - tariffs'!F18)/'500MW model - tariffs'!F18</f>
        <v>0</v>
      </c>
      <c r="E21" s="34">
        <f>('500MW model - tariffs'!G85-'500MW model - tariffs'!G18)/'500MW model - tariffs'!G18</f>
        <v>0</v>
      </c>
      <c r="F21" s="35">
        <f>('500MW model - tariffs'!H85-'500MW model - tariffs'!H18)/'500MW model - tariffs'!H18</f>
        <v>0</v>
      </c>
      <c r="G21" s="35">
        <f>('500MW model - tariffs'!I85-'500MW model - tariffs'!I18)/'500MW model - tariffs'!I18</f>
        <v>0</v>
      </c>
      <c r="H21" s="34">
        <f>('500MW model - tariffs'!J85-'500MW model - tariffs'!J18)/'500MW model - tariffs'!J18</f>
        <v>0</v>
      </c>
      <c r="J21" s="36"/>
      <c r="K21" s="11" t="s">
        <v>61</v>
      </c>
      <c r="L21" s="34">
        <f>('500MW model - tariffs'!E219-'500MW model - tariffs'!E18)/'500MW model - tariffs'!E18</f>
        <v>3.3085194375516986E-3</v>
      </c>
      <c r="M21" s="34">
        <f>('500MW model - tariffs'!F219-'500MW model - tariffs'!F18)/'500MW model - tariffs'!F18</f>
        <v>0</v>
      </c>
      <c r="N21" s="34">
        <f>('500MW model - tariffs'!G219-'500MW model - tariffs'!G18)/'500MW model - tariffs'!G18</f>
        <v>0</v>
      </c>
      <c r="O21" s="35">
        <f>('500MW model - tariffs'!H219-'500MW model - tariffs'!H18)/'500MW model - tariffs'!H18</f>
        <v>2.8781579788935037E-3</v>
      </c>
      <c r="P21" s="35">
        <f>('500MW model - tariffs'!I219-'500MW model - tariffs'!I18)/'500MW model - tariffs'!I18</f>
        <v>-1.9379844961239896E-3</v>
      </c>
      <c r="Q21" s="34">
        <f>('500MW model - tariffs'!J219-'500MW model - tariffs'!J18)/'500MW model - tariffs'!J18</f>
        <v>1.0309278350515472E-2</v>
      </c>
    </row>
    <row r="22" spans="2:17" ht="27.75" customHeight="1">
      <c r="B22" s="11" t="s">
        <v>62</v>
      </c>
      <c r="C22" s="34">
        <f>('500MW model - tariffs'!E86-'500MW model - tariffs'!E19)/'500MW model - tariffs'!E19</f>
        <v>0</v>
      </c>
      <c r="D22" s="34"/>
      <c r="E22" s="34"/>
      <c r="F22" s="35"/>
      <c r="G22" s="35"/>
      <c r="H22" s="34"/>
      <c r="J22" s="36"/>
      <c r="K22" s="11" t="s">
        <v>62</v>
      </c>
      <c r="L22" s="34">
        <f>('500MW model - tariffs'!E220-'500MW model - tariffs'!E19)/'500MW model - tariffs'!E19</f>
        <v>0</v>
      </c>
      <c r="M22" s="34"/>
      <c r="N22" s="34"/>
      <c r="O22" s="35"/>
      <c r="P22" s="35"/>
      <c r="Q22" s="34"/>
    </row>
    <row r="23" spans="2:17" ht="27.75" customHeight="1">
      <c r="B23" s="11" t="s">
        <v>64</v>
      </c>
      <c r="C23" s="34">
        <f>('500MW model - tariffs'!E87-'500MW model - tariffs'!E20)/'500MW model - tariffs'!E20</f>
        <v>0</v>
      </c>
      <c r="D23" s="34">
        <f>('500MW model - tariffs'!F87-'500MW model - tariffs'!F20)/'500MW model - tariffs'!F20</f>
        <v>0</v>
      </c>
      <c r="E23" s="34">
        <f>('500MW model - tariffs'!G87-'500MW model - tariffs'!G20)/'500MW model - tariffs'!G20</f>
        <v>0</v>
      </c>
      <c r="F23" s="35"/>
      <c r="G23" s="35"/>
      <c r="H23" s="34"/>
      <c r="J23" s="36"/>
      <c r="K23" s="11" t="s">
        <v>64</v>
      </c>
      <c r="L23" s="34">
        <f>('500MW model - tariffs'!E221-'500MW model - tariffs'!E20)/'500MW model - tariffs'!E20</f>
        <v>2.0430400435849318E-4</v>
      </c>
      <c r="M23" s="34">
        <f>('500MW model - tariffs'!F221-'500MW model - tariffs'!F20)/'500MW model - tariffs'!F20</f>
        <v>0</v>
      </c>
      <c r="N23" s="34">
        <f>('500MW model - tariffs'!G221-'500MW model - tariffs'!G20)/'500MW model - tariffs'!G20</f>
        <v>1.3531799729364017E-3</v>
      </c>
      <c r="O23" s="35"/>
      <c r="P23" s="35"/>
      <c r="Q23" s="34"/>
    </row>
    <row r="24" spans="2:17">
      <c r="J24" s="36"/>
    </row>
    <row r="25" spans="2:17" ht="26.25">
      <c r="B25" s="33" t="s">
        <v>153</v>
      </c>
      <c r="J25" s="36"/>
      <c r="K25" s="33" t="s">
        <v>157</v>
      </c>
    </row>
    <row r="26" spans="2:17">
      <c r="J26" s="36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6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4">
        <f>('500MW model - tariffs'!E140-'500MW model - tariffs'!E6)/'500MW model - tariffs'!E6</f>
        <v>0</v>
      </c>
      <c r="D28" s="34"/>
      <c r="E28" s="34"/>
      <c r="F28" s="35">
        <f>('500MW model - tariffs'!H140-'500MW model - tariffs'!H6)/'500MW model - tariffs'!H6</f>
        <v>0</v>
      </c>
      <c r="G28" s="35"/>
      <c r="H28" s="34"/>
      <c r="J28" s="36"/>
      <c r="K28" s="11" t="s">
        <v>48</v>
      </c>
      <c r="L28" s="34">
        <f>('500MW model - tariffs'!E274-'500MW model - tariffs'!E6)/'500MW model - tariffs'!E6</f>
        <v>1.7248814144027614E-3</v>
      </c>
      <c r="M28" s="34"/>
      <c r="N28" s="34"/>
      <c r="O28" s="35">
        <f>('500MW model - tariffs'!H274-'500MW model - tariffs'!H6)/'500MW model - tariffs'!H6</f>
        <v>-2.2471910112359668E-2</v>
      </c>
      <c r="P28" s="35"/>
      <c r="Q28" s="34"/>
    </row>
    <row r="29" spans="2:17" ht="27" customHeight="1">
      <c r="B29" s="11" t="s">
        <v>49</v>
      </c>
      <c r="C29" s="34">
        <f>('500MW model - tariffs'!E141-'500MW model - tariffs'!E7)/'500MW model - tariffs'!E7</f>
        <v>0</v>
      </c>
      <c r="D29" s="34">
        <f>('500MW model - tariffs'!F141-'500MW model - tariffs'!F7)/'500MW model - tariffs'!F7</f>
        <v>0</v>
      </c>
      <c r="E29" s="34"/>
      <c r="F29" s="35">
        <f>('500MW model - tariffs'!H141-'500MW model - tariffs'!H7)/'500MW model - tariffs'!H7</f>
        <v>0</v>
      </c>
      <c r="G29" s="35"/>
      <c r="H29" s="34"/>
      <c r="J29" s="36"/>
      <c r="K29" s="11" t="s">
        <v>49</v>
      </c>
      <c r="L29" s="34">
        <f>('500MW model - tariffs'!E275-'500MW model - tariffs'!E7)/'500MW model - tariffs'!E7</f>
        <v>3.2948929159798678E-4</v>
      </c>
      <c r="M29" s="34">
        <f>('500MW model - tariffs'!F275-'500MW model - tariffs'!F7)/'500MW model - tariffs'!F7</f>
        <v>1.1363636363636374E-2</v>
      </c>
      <c r="N29" s="34"/>
      <c r="O29" s="35">
        <f>('500MW model - tariffs'!H275-'500MW model - tariffs'!H7)/'500MW model - tariffs'!H7</f>
        <v>-2.2471910112359668E-2</v>
      </c>
      <c r="P29" s="35"/>
      <c r="Q29" s="34"/>
    </row>
    <row r="30" spans="2:17" ht="27" customHeight="1">
      <c r="B30" s="11" t="s">
        <v>50</v>
      </c>
      <c r="C30" s="34">
        <f>('500MW model - tariffs'!E142-'500MW model - tariffs'!E8)/'500MW model - tariffs'!E8</f>
        <v>0</v>
      </c>
      <c r="D30" s="34"/>
      <c r="E30" s="34"/>
      <c r="F30" s="35"/>
      <c r="G30" s="35"/>
      <c r="H30" s="34"/>
      <c r="J30" s="36"/>
      <c r="K30" s="11" t="s">
        <v>50</v>
      </c>
      <c r="L30" s="34">
        <f>('500MW model - tariffs'!E276-'500MW model - tariffs'!E8)/'500MW model - tariffs'!E8</f>
        <v>1.2820512820512713E-2</v>
      </c>
      <c r="M30" s="34"/>
      <c r="N30" s="34"/>
      <c r="O30" s="35"/>
      <c r="P30" s="35"/>
      <c r="Q30" s="34"/>
    </row>
    <row r="31" spans="2:17" ht="27" customHeight="1">
      <c r="B31" s="11" t="s">
        <v>51</v>
      </c>
      <c r="C31" s="34">
        <f>('500MW model - tariffs'!E143-'500MW model - tariffs'!E9)/'500MW model - tariffs'!E9</f>
        <v>0</v>
      </c>
      <c r="D31" s="34"/>
      <c r="E31" s="34"/>
      <c r="F31" s="35">
        <f>('500MW model - tariffs'!H143-'500MW model - tariffs'!H9)/'500MW model - tariffs'!H9</f>
        <v>0</v>
      </c>
      <c r="G31" s="35"/>
      <c r="H31" s="34"/>
      <c r="J31" s="36"/>
      <c r="K31" s="11" t="s">
        <v>51</v>
      </c>
      <c r="L31" s="34">
        <f>('500MW model - tariffs'!E277-'500MW model - tariffs'!E9)/'500MW model - tariffs'!E9</f>
        <v>1.4388489208633638E-3</v>
      </c>
      <c r="M31" s="34"/>
      <c r="N31" s="34"/>
      <c r="O31" s="35">
        <f>('500MW model - tariffs'!H277-'500MW model - tariffs'!H9)/'500MW model - tariffs'!H9</f>
        <v>-2.3049645390070903E-2</v>
      </c>
      <c r="P31" s="35"/>
      <c r="Q31" s="34"/>
    </row>
    <row r="32" spans="2:17" ht="27" customHeight="1">
      <c r="B32" s="11" t="s">
        <v>52</v>
      </c>
      <c r="C32" s="34">
        <f>('500MW model - tariffs'!E144-'500MW model - tariffs'!E10)/'500MW model - tariffs'!E10</f>
        <v>0</v>
      </c>
      <c r="D32" s="34">
        <f>('500MW model - tariffs'!F144-'500MW model - tariffs'!F10)/'500MW model - tariffs'!F10</f>
        <v>0</v>
      </c>
      <c r="E32" s="34"/>
      <c r="F32" s="35">
        <f>('500MW model - tariffs'!H144-'500MW model - tariffs'!H10)/'500MW model - tariffs'!H10</f>
        <v>0</v>
      </c>
      <c r="G32" s="35"/>
      <c r="H32" s="34"/>
      <c r="J32" s="36"/>
      <c r="K32" s="11" t="s">
        <v>52</v>
      </c>
      <c r="L32" s="34">
        <f>('500MW model - tariffs'!E278-'500MW model - tariffs'!E10)/'500MW model - tariffs'!E10</f>
        <v>7.2228241242317795E-4</v>
      </c>
      <c r="M32" s="34">
        <f>('500MW model - tariffs'!F278-'500MW model - tariffs'!F10)/'500MW model - tariffs'!F10</f>
        <v>9.9750623441396593E-3</v>
      </c>
      <c r="N32" s="34"/>
      <c r="O32" s="35">
        <f>('500MW model - tariffs'!H278-'500MW model - tariffs'!H10)/'500MW model - tariffs'!H10</f>
        <v>-2.3049645390070903E-2</v>
      </c>
      <c r="P32" s="35"/>
      <c r="Q32" s="34"/>
    </row>
    <row r="33" spans="2:17" ht="27" customHeight="1">
      <c r="B33" s="11" t="s">
        <v>53</v>
      </c>
      <c r="C33" s="34">
        <f>('500MW model - tariffs'!E145-'500MW model - tariffs'!E11)/'500MW model - tariffs'!E11</f>
        <v>0</v>
      </c>
      <c r="D33" s="34"/>
      <c r="E33" s="34"/>
      <c r="F33" s="35"/>
      <c r="G33" s="35"/>
      <c r="H33" s="34"/>
      <c r="J33" s="36"/>
      <c r="K33" s="11" t="s">
        <v>53</v>
      </c>
      <c r="L33" s="34">
        <f>('500MW model - tariffs'!E279-'500MW model - tariffs'!E11)/'500MW model - tariffs'!E11</f>
        <v>3.7831021437578845E-3</v>
      </c>
      <c r="M33" s="34"/>
      <c r="N33" s="34"/>
      <c r="O33" s="35"/>
      <c r="P33" s="35"/>
      <c r="Q33" s="34"/>
    </row>
    <row r="34" spans="2:17" ht="27" customHeight="1">
      <c r="B34" s="11" t="s">
        <v>54</v>
      </c>
      <c r="C34" s="34">
        <f>('500MW model - tariffs'!E146-'500MW model - tariffs'!E12)/'500MW model - tariffs'!E12</f>
        <v>0</v>
      </c>
      <c r="D34" s="34">
        <f>('500MW model - tariffs'!F146-'500MW model - tariffs'!F12)/'500MW model - tariffs'!F12</f>
        <v>0</v>
      </c>
      <c r="E34" s="34"/>
      <c r="F34" s="35">
        <f>('500MW model - tariffs'!H146-'500MW model - tariffs'!H12)/'500MW model - tariffs'!H12</f>
        <v>0</v>
      </c>
      <c r="G34" s="35"/>
      <c r="H34" s="34"/>
      <c r="J34" s="36"/>
      <c r="K34" s="11" t="s">
        <v>54</v>
      </c>
      <c r="L34" s="34">
        <f>('500MW model - tariffs'!E280-'500MW model - tariffs'!E12)/'500MW model - tariffs'!E12</f>
        <v>6.5274151436024144E-4</v>
      </c>
      <c r="M34" s="34">
        <f>('500MW model - tariffs'!F280-'500MW model - tariffs'!F12)/'500MW model - tariffs'!F12</f>
        <v>1.3513513513513525E-2</v>
      </c>
      <c r="N34" s="34"/>
      <c r="O34" s="35">
        <f>('500MW model - tariffs'!H280-'500MW model - tariffs'!H12)/'500MW model - tariffs'!H12</f>
        <v>-5.1795580110497973E-3</v>
      </c>
      <c r="P34" s="35"/>
      <c r="Q34" s="34"/>
    </row>
    <row r="35" spans="2:17" ht="27" customHeight="1">
      <c r="B35" s="11" t="s">
        <v>56</v>
      </c>
      <c r="C35" s="34">
        <f>('500MW model - tariffs'!E147-'500MW model - tariffs'!E13)/'500MW model - tariffs'!E13</f>
        <v>0</v>
      </c>
      <c r="D35" s="34">
        <f>('500MW model - tariffs'!F147-'500MW model - tariffs'!F13)/'500MW model - tariffs'!F13</f>
        <v>0</v>
      </c>
      <c r="E35" s="34"/>
      <c r="F35" s="35" t="e">
        <f>('500MW model - tariffs'!H147-'500MW model - tariffs'!H13)/'500MW model - tariffs'!H13</f>
        <v>#DIV/0!</v>
      </c>
      <c r="G35" s="35"/>
      <c r="H35" s="34"/>
      <c r="J35" s="36"/>
      <c r="K35" s="11" t="s">
        <v>56</v>
      </c>
      <c r="L35" s="34">
        <f>('500MW model - tariffs'!E281-'500MW model - tariffs'!E13)/'500MW model - tariffs'!E13</f>
        <v>0</v>
      </c>
      <c r="M35" s="34">
        <f>('500MW model - tariffs'!F281-'500MW model - tariffs'!F13)/'500MW model - tariffs'!F13</f>
        <v>1.075268817204302E-2</v>
      </c>
      <c r="N35" s="34"/>
      <c r="O35" s="35" t="e">
        <f>('500MW model - tariffs'!H281-'500MW model - tariffs'!H13)/'500MW model - tariffs'!H13</f>
        <v>#DIV/0!</v>
      </c>
      <c r="P35" s="35"/>
      <c r="Q35" s="34"/>
    </row>
    <row r="36" spans="2:17" ht="27" customHeight="1">
      <c r="B36" s="11" t="s">
        <v>57</v>
      </c>
      <c r="C36" s="34">
        <f>('500MW model - tariffs'!E148-'500MW model - tariffs'!E14)/'500MW model - tariffs'!E14</f>
        <v>0</v>
      </c>
      <c r="D36" s="34">
        <f>('500MW model - tariffs'!F148-'500MW model - tariffs'!F14)/'500MW model - tariffs'!F14</f>
        <v>0</v>
      </c>
      <c r="E36" s="34"/>
      <c r="F36" s="35">
        <f>('500MW model - tariffs'!H148-'500MW model - tariffs'!H14)/'500MW model - tariffs'!H14</f>
        <v>0</v>
      </c>
      <c r="G36" s="35"/>
      <c r="H36" s="34"/>
      <c r="J36" s="36"/>
      <c r="K36" s="11" t="s">
        <v>57</v>
      </c>
      <c r="L36" s="34">
        <f>('500MW model - tariffs'!E282-'500MW model - tariffs'!E14)/'500MW model - tariffs'!E14</f>
        <v>-1.4428412874583808E-2</v>
      </c>
      <c r="M36" s="34">
        <f>('500MW model - tariffs'!F282-'500MW model - tariffs'!F14)/'500MW model - tariffs'!F14</f>
        <v>-1.3333333333333346E-2</v>
      </c>
      <c r="N36" s="34"/>
      <c r="O36" s="35">
        <f>('500MW model - tariffs'!H282-'500MW model - tariffs'!H14)/'500MW model - tariffs'!H14</f>
        <v>4.8382219534321824E-3</v>
      </c>
      <c r="P36" s="35"/>
      <c r="Q36" s="34"/>
    </row>
    <row r="37" spans="2:17" ht="27" customHeight="1">
      <c r="B37" s="11" t="s">
        <v>58</v>
      </c>
      <c r="C37" s="34">
        <f>('500MW model - tariffs'!E149-'500MW model - tariffs'!E15)/'500MW model - tariffs'!E15</f>
        <v>0</v>
      </c>
      <c r="D37" s="34">
        <f>('500MW model - tariffs'!F149-'500MW model - tariffs'!F15)/'500MW model - tariffs'!F15</f>
        <v>0</v>
      </c>
      <c r="E37" s="34">
        <f>('500MW model - tariffs'!G149-'500MW model - tariffs'!G15)/'500MW model - tariffs'!G15</f>
        <v>0</v>
      </c>
      <c r="F37" s="35">
        <f>('500MW model - tariffs'!H149-'500MW model - tariffs'!H15)/'500MW model - tariffs'!H15</f>
        <v>0</v>
      </c>
      <c r="G37" s="35">
        <f>('500MW model - tariffs'!I149-'500MW model - tariffs'!I15)/'500MW model - tariffs'!I15</f>
        <v>0</v>
      </c>
      <c r="H37" s="34">
        <f>('500MW model - tariffs'!J149-'500MW model - tariffs'!J15)/'500MW model - tariffs'!J15</f>
        <v>0</v>
      </c>
      <c r="J37" s="36"/>
      <c r="K37" s="11" t="s">
        <v>58</v>
      </c>
      <c r="L37" s="34">
        <f>('500MW model - tariffs'!E283-'500MW model - tariffs'!E15)/'500MW model - tariffs'!E15</f>
        <v>-3.9617804707528194E-3</v>
      </c>
      <c r="M37" s="34">
        <f>('500MW model - tariffs'!F283-'500MW model - tariffs'!F15)/'500MW model - tariffs'!F15</f>
        <v>2.5412960609911077E-3</v>
      </c>
      <c r="N37" s="34">
        <f>('500MW model - tariffs'!G283-'500MW model - tariffs'!G15)/'500MW model - tariffs'!G15</f>
        <v>1.2820512820512832E-2</v>
      </c>
      <c r="O37" s="35">
        <f>('500MW model - tariffs'!H283-'500MW model - tariffs'!H15)/'500MW model - tariffs'!H15</f>
        <v>-3.17533364012886E-2</v>
      </c>
      <c r="P37" s="35">
        <f>('500MW model - tariffs'!I283-'500MW model - tariffs'!I15)/'500MW model - tariffs'!I15</f>
        <v>2.2321428571428489E-2</v>
      </c>
      <c r="Q37" s="34">
        <f>('500MW model - tariffs'!J283-'500MW model - tariffs'!J15)/'500MW model - tariffs'!J15</f>
        <v>0</v>
      </c>
    </row>
    <row r="38" spans="2:17" ht="27" customHeight="1">
      <c r="B38" s="11" t="s">
        <v>59</v>
      </c>
      <c r="C38" s="34">
        <f>('500MW model - tariffs'!E150-'500MW model - tariffs'!E16)/'500MW model - tariffs'!E16</f>
        <v>0</v>
      </c>
      <c r="D38" s="34">
        <f>('500MW model - tariffs'!F150-'500MW model - tariffs'!F16)/'500MW model - tariffs'!F16</f>
        <v>0</v>
      </c>
      <c r="E38" s="34">
        <f>('500MW model - tariffs'!G150-'500MW model - tariffs'!G16)/'500MW model - tariffs'!G16</f>
        <v>0</v>
      </c>
      <c r="F38" s="35">
        <f>('500MW model - tariffs'!H150-'500MW model - tariffs'!H16)/'500MW model - tariffs'!H16</f>
        <v>0</v>
      </c>
      <c r="G38" s="35">
        <f>('500MW model - tariffs'!I150-'500MW model - tariffs'!I16)/'500MW model - tariffs'!I16</f>
        <v>0</v>
      </c>
      <c r="H38" s="34">
        <f>('500MW model - tariffs'!J150-'500MW model - tariffs'!J16)/'500MW model - tariffs'!J16</f>
        <v>0</v>
      </c>
      <c r="J38" s="36"/>
      <c r="K38" s="11" t="s">
        <v>59</v>
      </c>
      <c r="L38" s="34">
        <f>('500MW model - tariffs'!E284-'500MW model - tariffs'!E16)/'500MW model - tariffs'!E16</f>
        <v>-8.2210949798845051E-3</v>
      </c>
      <c r="M38" s="34">
        <f>('500MW model - tariffs'!F284-'500MW model - tariffs'!F16)/'500MW model - tariffs'!F16</f>
        <v>-7.2289156626506096E-3</v>
      </c>
      <c r="N38" s="34">
        <f>('500MW model - tariffs'!G284-'500MW model - tariffs'!G16)/'500MW model - tariffs'!G16</f>
        <v>-1.7857142857142873E-2</v>
      </c>
      <c r="O38" s="35">
        <f>('500MW model - tariffs'!H284-'500MW model - tariffs'!H16)/'500MW model - tariffs'!H16</f>
        <v>-3.1290743155149965E-2</v>
      </c>
      <c r="P38" s="35">
        <f>('500MW model - tariffs'!I284-'500MW model - tariffs'!I16)/'500MW model - tariffs'!I16</f>
        <v>2.8776978417266213E-2</v>
      </c>
      <c r="Q38" s="34">
        <f>('500MW model - tariffs'!J284-'500MW model - tariffs'!J16)/'500MW model - tariffs'!J16</f>
        <v>-5.2631578947368463E-3</v>
      </c>
    </row>
    <row r="39" spans="2:17" ht="27" customHeight="1">
      <c r="B39" s="11" t="s">
        <v>60</v>
      </c>
      <c r="C39" s="34">
        <f>('500MW model - tariffs'!E151-'500MW model - tariffs'!E17)/'500MW model - tariffs'!E17</f>
        <v>0</v>
      </c>
      <c r="D39" s="34">
        <f>('500MW model - tariffs'!F151-'500MW model - tariffs'!F17)/'500MW model - tariffs'!F17</f>
        <v>0</v>
      </c>
      <c r="E39" s="34">
        <f>('500MW model - tariffs'!G151-'500MW model - tariffs'!G17)/'500MW model - tariffs'!G17</f>
        <v>0</v>
      </c>
      <c r="F39" s="35">
        <f>('500MW model - tariffs'!H151-'500MW model - tariffs'!H17)/'500MW model - tariffs'!H17</f>
        <v>0</v>
      </c>
      <c r="G39" s="35">
        <f>('500MW model - tariffs'!I151-'500MW model - tariffs'!I17)/'500MW model - tariffs'!I17</f>
        <v>0</v>
      </c>
      <c r="H39" s="34">
        <f>('500MW model - tariffs'!J151-'500MW model - tariffs'!J17)/'500MW model - tariffs'!J17</f>
        <v>0</v>
      </c>
      <c r="J39" s="36"/>
      <c r="K39" s="11" t="s">
        <v>60</v>
      </c>
      <c r="L39" s="34">
        <f>('500MW model - tariffs'!E285-'500MW model - tariffs'!E17)/'500MW model - tariffs'!E17</f>
        <v>-1.5219337511190683E-2</v>
      </c>
      <c r="M39" s="34">
        <f>('500MW model - tariffs'!F285-'500MW model - tariffs'!F17)/'500MW model - tariffs'!F17</f>
        <v>-1.4778325123152721E-2</v>
      </c>
      <c r="N39" s="34">
        <f>('500MW model - tariffs'!G285-'500MW model - tariffs'!G17)/'500MW model - tariffs'!G17</f>
        <v>-1.8518518518518535E-2</v>
      </c>
      <c r="O39" s="35">
        <f>('500MW model - tariffs'!H285-'500MW model - tariffs'!H17)/'500MW model - tariffs'!H17</f>
        <v>-3.1521832744810928E-2</v>
      </c>
      <c r="P39" s="35">
        <f>('500MW model - tariffs'!I285-'500MW model - tariffs'!I17)/'500MW model - tariffs'!I17</f>
        <v>2.8697571743929336E-2</v>
      </c>
      <c r="Q39" s="34">
        <f>('500MW model - tariffs'!J285-'500MW model - tariffs'!J17)/'500MW model - tariffs'!J17</f>
        <v>-1.4285714285714297E-2</v>
      </c>
    </row>
    <row r="40" spans="2:17" ht="27" customHeight="1">
      <c r="B40" s="11" t="s">
        <v>61</v>
      </c>
      <c r="C40" s="34">
        <f>('500MW model - tariffs'!E152-'500MW model - tariffs'!E18)/'500MW model - tariffs'!E18</f>
        <v>0</v>
      </c>
      <c r="D40" s="34">
        <f>('500MW model - tariffs'!F152-'500MW model - tariffs'!F18)/'500MW model - tariffs'!F18</f>
        <v>0</v>
      </c>
      <c r="E40" s="34">
        <f>('500MW model - tariffs'!G152-'500MW model - tariffs'!G18)/'500MW model - tariffs'!G18</f>
        <v>0</v>
      </c>
      <c r="F40" s="35">
        <f>('500MW model - tariffs'!H152-'500MW model - tariffs'!H18)/'500MW model - tariffs'!H18</f>
        <v>0</v>
      </c>
      <c r="G40" s="35">
        <f>('500MW model - tariffs'!I152-'500MW model - tariffs'!I18)/'500MW model - tariffs'!I18</f>
        <v>0</v>
      </c>
      <c r="H40" s="34">
        <f>('500MW model - tariffs'!J152-'500MW model - tariffs'!J18)/'500MW model - tariffs'!J18</f>
        <v>0</v>
      </c>
      <c r="J40" s="36"/>
      <c r="K40" s="11" t="s">
        <v>61</v>
      </c>
      <c r="L40" s="34">
        <f>('500MW model - tariffs'!E286-'500MW model - tariffs'!E18)/'500MW model - tariffs'!E18</f>
        <v>-3.3636614281775543E-2</v>
      </c>
      <c r="M40" s="34">
        <f>('500MW model - tariffs'!F286-'500MW model - tariffs'!F18)/'500MW model - tariffs'!F18</f>
        <v>-3.4090909090909116E-2</v>
      </c>
      <c r="N40" s="34">
        <f>('500MW model - tariffs'!G286-'500MW model - tariffs'!G18)/'500MW model - tariffs'!G18</f>
        <v>-2.8571428571428595E-2</v>
      </c>
      <c r="O40" s="35">
        <f>('500MW model - tariffs'!H286-'500MW model - tariffs'!H18)/'500MW model - tariffs'!H18</f>
        <v>-3.1539814518707972E-2</v>
      </c>
      <c r="P40" s="35">
        <f>('500MW model - tariffs'!I286-'500MW model - tariffs'!I18)/'500MW model - tariffs'!I18</f>
        <v>2.9069767441860361E-2</v>
      </c>
      <c r="Q40" s="34">
        <f>('500MW model - tariffs'!J286-'500MW model - tariffs'!J18)/'500MW model - tariffs'!J18</f>
        <v>-3.0927835051546417E-2</v>
      </c>
    </row>
    <row r="41" spans="2:17" ht="27" customHeight="1">
      <c r="B41" s="11" t="s">
        <v>62</v>
      </c>
      <c r="C41" s="34">
        <f>('500MW model - tariffs'!E153-'500MW model - tariffs'!E19)/'500MW model - tariffs'!E19</f>
        <v>0</v>
      </c>
      <c r="D41" s="34"/>
      <c r="E41" s="34"/>
      <c r="F41" s="35"/>
      <c r="G41" s="35"/>
      <c r="H41" s="34"/>
      <c r="J41" s="36"/>
      <c r="K41" s="11" t="s">
        <v>62</v>
      </c>
      <c r="L41" s="34">
        <f>('500MW model - tariffs'!E287-'500MW model - tariffs'!E19)/'500MW model - tariffs'!E19</f>
        <v>-4.5090180360720924E-3</v>
      </c>
      <c r="M41" s="34"/>
      <c r="N41" s="34"/>
      <c r="O41" s="35"/>
      <c r="P41" s="35"/>
      <c r="Q41" s="34"/>
    </row>
    <row r="42" spans="2:17" ht="27" customHeight="1">
      <c r="B42" s="11" t="s">
        <v>64</v>
      </c>
      <c r="C42" s="34">
        <f>('500MW model - tariffs'!E154-'500MW model - tariffs'!E20)/'500MW model - tariffs'!E20</f>
        <v>0</v>
      </c>
      <c r="D42" s="34">
        <f>('500MW model - tariffs'!F154-'500MW model - tariffs'!F20)/'500MW model - tariffs'!F20</f>
        <v>0</v>
      </c>
      <c r="E42" s="34">
        <f>('500MW model - tariffs'!G154-'500MW model - tariffs'!G20)/'500MW model - tariffs'!G20</f>
        <v>0</v>
      </c>
      <c r="F42" s="35"/>
      <c r="G42" s="35"/>
      <c r="H42" s="34"/>
      <c r="J42" s="36"/>
      <c r="K42" s="11" t="s">
        <v>64</v>
      </c>
      <c r="L42" s="34">
        <f>('500MW model - tariffs'!E288-'500MW model - tariffs'!E20)/'500MW model - tariffs'!E20</f>
        <v>-2.4516480523017973E-3</v>
      </c>
      <c r="M42" s="34">
        <f>('500MW model - tariffs'!F288-'500MW model - tariffs'!F20)/'500MW model - tariffs'!F20</f>
        <v>-1.0621348911311747E-3</v>
      </c>
      <c r="N42" s="34">
        <f>('500MW model - tariffs'!G288-'500MW model - tariffs'!G20)/'500MW model - tariffs'!G20</f>
        <v>-9.4722598105548127E-3</v>
      </c>
      <c r="O42" s="35"/>
      <c r="P42" s="35"/>
      <c r="Q42" s="34"/>
    </row>
    <row r="43" spans="2:17">
      <c r="J43" s="36"/>
    </row>
    <row r="44" spans="2:17" ht="26.25">
      <c r="B44" s="33" t="s">
        <v>155</v>
      </c>
      <c r="J44" s="36"/>
      <c r="K44" s="33" t="s">
        <v>154</v>
      </c>
    </row>
    <row r="45" spans="2:17">
      <c r="J45" s="36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6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4">
        <f>('500MW model - tariffs'!E140-'500MW model - tariffs'!E73)/'500MW model - tariffs'!E73</f>
        <v>0</v>
      </c>
      <c r="D47" s="34"/>
      <c r="E47" s="34"/>
      <c r="F47" s="35">
        <f>('500MW model - tariffs'!H140-'500MW model - tariffs'!H73)/'500MW model - tariffs'!H73</f>
        <v>0</v>
      </c>
      <c r="G47" s="35"/>
      <c r="H47" s="34"/>
      <c r="J47" s="36"/>
      <c r="K47" s="11" t="s">
        <v>48</v>
      </c>
      <c r="L47" s="34">
        <f>('500MW model - tariffs'!E274-'500MW model - tariffs'!E207)/'500MW model - tariffs'!E207</f>
        <v>2.1570319240724303E-3</v>
      </c>
      <c r="M47" s="34"/>
      <c r="N47" s="34"/>
      <c r="O47" s="35">
        <f>('500MW model - tariffs'!H274-'500MW model - tariffs'!H207)/'500MW model - tariffs'!H207</f>
        <v>-2.2471910112359668E-2</v>
      </c>
      <c r="P47" s="35"/>
      <c r="Q47" s="34"/>
    </row>
    <row r="48" spans="2:17" ht="27" customHeight="1">
      <c r="B48" s="11" t="s">
        <v>49</v>
      </c>
      <c r="C48" s="34">
        <f>('500MW model - tariffs'!E141-'500MW model - tariffs'!E74)/'500MW model - tariffs'!E74</f>
        <v>0</v>
      </c>
      <c r="D48" s="34">
        <f>('500MW model - tariffs'!F141-'500MW model - tariffs'!F74)/'500MW model - tariffs'!F74</f>
        <v>0</v>
      </c>
      <c r="E48" s="34"/>
      <c r="F48" s="35">
        <f>('500MW model - tariffs'!H141-'500MW model - tariffs'!H74)/'500MW model - tariffs'!H74</f>
        <v>0</v>
      </c>
      <c r="G48" s="35"/>
      <c r="H48" s="34"/>
      <c r="J48" s="36"/>
      <c r="K48" s="11" t="s">
        <v>49</v>
      </c>
      <c r="L48" s="34">
        <f>('500MW model - tariffs'!E275-'500MW model - tariffs'!E208)/'500MW model - tariffs'!E208</f>
        <v>3.2948929159798678E-4</v>
      </c>
      <c r="M48" s="34">
        <f>('500MW model - tariffs'!F275-'500MW model - tariffs'!F208)/'500MW model - tariffs'!F208</f>
        <v>1.4245014245014259E-2</v>
      </c>
      <c r="N48" s="34"/>
      <c r="O48" s="35">
        <f>('500MW model - tariffs'!H275-'500MW model - tariffs'!H208)/'500MW model - tariffs'!H208</f>
        <v>-2.2471910112359668E-2</v>
      </c>
      <c r="P48" s="35"/>
      <c r="Q48" s="34"/>
    </row>
    <row r="49" spans="2:17" ht="27" customHeight="1">
      <c r="B49" s="11" t="s">
        <v>50</v>
      </c>
      <c r="C49" s="34">
        <f>('500MW model - tariffs'!E142-'500MW model - tariffs'!E75)/'500MW model - tariffs'!E75</f>
        <v>0</v>
      </c>
      <c r="D49" s="34"/>
      <c r="E49" s="34"/>
      <c r="F49" s="35"/>
      <c r="G49" s="35"/>
      <c r="H49" s="34"/>
      <c r="J49" s="36"/>
      <c r="K49" s="11" t="s">
        <v>50</v>
      </c>
      <c r="L49" s="34">
        <f>('500MW model - tariffs'!E276-'500MW model - tariffs'!E209)/'500MW model - tariffs'!E209</f>
        <v>1.2820512820512713E-2</v>
      </c>
      <c r="M49" s="34"/>
      <c r="N49" s="34"/>
      <c r="O49" s="35"/>
      <c r="P49" s="35"/>
      <c r="Q49" s="34"/>
    </row>
    <row r="50" spans="2:17" ht="27" customHeight="1">
      <c r="B50" s="11" t="s">
        <v>51</v>
      </c>
      <c r="C50" s="34">
        <f>('500MW model - tariffs'!E143-'500MW model - tariffs'!E76)/'500MW model - tariffs'!E76</f>
        <v>0</v>
      </c>
      <c r="D50" s="34"/>
      <c r="E50" s="34"/>
      <c r="F50" s="35">
        <f>('500MW model - tariffs'!H143-'500MW model - tariffs'!H76)/'500MW model - tariffs'!H76</f>
        <v>0</v>
      </c>
      <c r="G50" s="35"/>
      <c r="H50" s="34"/>
      <c r="J50" s="36"/>
      <c r="K50" s="11" t="s">
        <v>51</v>
      </c>
      <c r="L50" s="34">
        <f>('500MW model - tariffs'!E277-'500MW model - tariffs'!E210)/'500MW model - tariffs'!E210</f>
        <v>1.9193857965451072E-3</v>
      </c>
      <c r="M50" s="34"/>
      <c r="N50" s="34"/>
      <c r="O50" s="35">
        <f>('500MW model - tariffs'!H277-'500MW model - tariffs'!H210)/'500MW model - tariffs'!H210</f>
        <v>-2.4778761061947003E-2</v>
      </c>
      <c r="P50" s="35"/>
      <c r="Q50" s="34"/>
    </row>
    <row r="51" spans="2:17" ht="27" customHeight="1">
      <c r="B51" s="11" t="s">
        <v>52</v>
      </c>
      <c r="C51" s="34">
        <f>('500MW model - tariffs'!E144-'500MW model - tariffs'!E77)/'500MW model - tariffs'!E77</f>
        <v>0</v>
      </c>
      <c r="D51" s="34">
        <f>('500MW model - tariffs'!F144-'500MW model - tariffs'!F77)/'500MW model - tariffs'!F77</f>
        <v>0</v>
      </c>
      <c r="E51" s="34"/>
      <c r="F51" s="35">
        <f>('500MW model - tariffs'!H144-'500MW model - tariffs'!H77)/'500MW model - tariffs'!H77</f>
        <v>0</v>
      </c>
      <c r="G51" s="35"/>
      <c r="H51" s="34"/>
      <c r="J51" s="36"/>
      <c r="K51" s="11" t="s">
        <v>52</v>
      </c>
      <c r="L51" s="34">
        <f>('500MW model - tariffs'!E278-'500MW model - tariffs'!E211)/'500MW model - tariffs'!E211</f>
        <v>7.2228241242317795E-4</v>
      </c>
      <c r="M51" s="34">
        <f>('500MW model - tariffs'!F278-'500MW model - tariffs'!F211)/'500MW model - tariffs'!F211</f>
        <v>9.9750623441396593E-3</v>
      </c>
      <c r="N51" s="34"/>
      <c r="O51" s="35">
        <f>('500MW model - tariffs'!H278-'500MW model - tariffs'!H211)/'500MW model - tariffs'!H211</f>
        <v>-2.4778761061947003E-2</v>
      </c>
      <c r="P51" s="35"/>
      <c r="Q51" s="34"/>
    </row>
    <row r="52" spans="2:17" ht="27" customHeight="1">
      <c r="B52" s="11" t="s">
        <v>53</v>
      </c>
      <c r="C52" s="34">
        <f>('500MW model - tariffs'!E145-'500MW model - tariffs'!E78)/'500MW model - tariffs'!E78</f>
        <v>0</v>
      </c>
      <c r="D52" s="34"/>
      <c r="E52" s="34"/>
      <c r="F52" s="35"/>
      <c r="G52" s="35"/>
      <c r="H52" s="34"/>
      <c r="J52" s="36"/>
      <c r="K52" s="11" t="s">
        <v>53</v>
      </c>
      <c r="L52" s="34">
        <f>('500MW model - tariffs'!E279-'500MW model - tariffs'!E212)/'500MW model - tariffs'!E212</f>
        <v>3.7831021437578845E-3</v>
      </c>
      <c r="M52" s="34"/>
      <c r="N52" s="34"/>
      <c r="O52" s="35"/>
      <c r="P52" s="35"/>
      <c r="Q52" s="34"/>
    </row>
    <row r="53" spans="2:17" ht="27" customHeight="1">
      <c r="B53" s="11" t="s">
        <v>54</v>
      </c>
      <c r="C53" s="34">
        <f>('500MW model - tariffs'!E146-'500MW model - tariffs'!E79)/'500MW model - tariffs'!E79</f>
        <v>0</v>
      </c>
      <c r="D53" s="34">
        <f>('500MW model - tariffs'!F146-'500MW model - tariffs'!F79)/'500MW model - tariffs'!F79</f>
        <v>0</v>
      </c>
      <c r="E53" s="34"/>
      <c r="F53" s="35">
        <f>('500MW model - tariffs'!H146-'500MW model - tariffs'!H79)/'500MW model - tariffs'!H79</f>
        <v>0</v>
      </c>
      <c r="G53" s="35"/>
      <c r="H53" s="34"/>
      <c r="J53" s="36"/>
      <c r="K53" s="11" t="s">
        <v>54</v>
      </c>
      <c r="L53" s="34">
        <f>('500MW model - tariffs'!E280-'500MW model - tariffs'!E213)/'500MW model - tariffs'!E213</f>
        <v>1.3063357282821696E-3</v>
      </c>
      <c r="M53" s="34">
        <f>('500MW model - tariffs'!F280-'500MW model - tariffs'!F213)/'500MW model - tariffs'!F213</f>
        <v>1.3513513513513525E-2</v>
      </c>
      <c r="N53" s="34"/>
      <c r="O53" s="35">
        <f>('500MW model - tariffs'!H280-'500MW model - tariffs'!H213)/'500MW model - tariffs'!H213</f>
        <v>-5.1795580110497973E-3</v>
      </c>
      <c r="P53" s="35"/>
      <c r="Q53" s="34"/>
    </row>
    <row r="54" spans="2:17" ht="27" customHeight="1">
      <c r="B54" s="11" t="s">
        <v>56</v>
      </c>
      <c r="C54" s="34">
        <f>('500MW model - tariffs'!E147-'500MW model - tariffs'!E80)/'500MW model - tariffs'!E80</f>
        <v>0</v>
      </c>
      <c r="D54" s="34">
        <f>('500MW model - tariffs'!F147-'500MW model - tariffs'!F80)/'500MW model - tariffs'!F80</f>
        <v>0</v>
      </c>
      <c r="E54" s="34"/>
      <c r="F54" s="35" t="e">
        <f>('500MW model - tariffs'!H147-'500MW model - tariffs'!H80)/'500MW model - tariffs'!H80</f>
        <v>#DIV/0!</v>
      </c>
      <c r="G54" s="35"/>
      <c r="H54" s="34"/>
      <c r="J54" s="36"/>
      <c r="K54" s="11" t="s">
        <v>56</v>
      </c>
      <c r="L54" s="34">
        <f>('500MW model - tariffs'!E281-'500MW model - tariffs'!E214)/'500MW model - tariffs'!E214</f>
        <v>0</v>
      </c>
      <c r="M54" s="34">
        <f>('500MW model - tariffs'!F281-'500MW model - tariffs'!F214)/'500MW model - tariffs'!F214</f>
        <v>1.075268817204302E-2</v>
      </c>
      <c r="N54" s="34"/>
      <c r="O54" s="35" t="e">
        <f>('500MW model - tariffs'!H281-'500MW model - tariffs'!H214)/'500MW model - tariffs'!H214</f>
        <v>#DIV/0!</v>
      </c>
      <c r="P54" s="35"/>
      <c r="Q54" s="34"/>
    </row>
    <row r="55" spans="2:17" ht="27" customHeight="1">
      <c r="B55" s="11" t="s">
        <v>57</v>
      </c>
      <c r="C55" s="34">
        <f>('500MW model - tariffs'!E148-'500MW model - tariffs'!E81)/'500MW model - tariffs'!E81</f>
        <v>0</v>
      </c>
      <c r="D55" s="34">
        <f>('500MW model - tariffs'!F148-'500MW model - tariffs'!F81)/'500MW model - tariffs'!F81</f>
        <v>0</v>
      </c>
      <c r="E55" s="34"/>
      <c r="F55" s="35">
        <f>('500MW model - tariffs'!H148-'500MW model - tariffs'!H81)/'500MW model - tariffs'!H81</f>
        <v>0</v>
      </c>
      <c r="G55" s="35"/>
      <c r="H55" s="34"/>
      <c r="J55" s="36"/>
      <c r="K55" s="11" t="s">
        <v>57</v>
      </c>
      <c r="L55" s="34">
        <f>('500MW model - tariffs'!E282-'500MW model - tariffs'!E215)/'500MW model - tariffs'!E215</f>
        <v>-1.6611295681063138E-2</v>
      </c>
      <c r="M55" s="34">
        <f>('500MW model - tariffs'!F282-'500MW model - tariffs'!F215)/'500MW model - tariffs'!F215</f>
        <v>-1.3333333333333346E-2</v>
      </c>
      <c r="N55" s="34"/>
      <c r="O55" s="35">
        <f>('500MW model - tariffs'!H282-'500MW model - tariffs'!H215)/'500MW model - tariffs'!H215</f>
        <v>5.5679961266114865E-3</v>
      </c>
      <c r="P55" s="35"/>
      <c r="Q55" s="34"/>
    </row>
    <row r="56" spans="2:17" ht="27" customHeight="1">
      <c r="B56" s="11" t="s">
        <v>58</v>
      </c>
      <c r="C56" s="34">
        <f>('500MW model - tariffs'!E149-'500MW model - tariffs'!E82)/'500MW model - tariffs'!E82</f>
        <v>0</v>
      </c>
      <c r="D56" s="34">
        <f>('500MW model - tariffs'!F149-'500MW model - tariffs'!F82)/'500MW model - tariffs'!F82</f>
        <v>0</v>
      </c>
      <c r="E56" s="34">
        <f>('500MW model - tariffs'!G149-'500MW model - tariffs'!G82)/'500MW model - tariffs'!G82</f>
        <v>0</v>
      </c>
      <c r="F56" s="35">
        <f>('500MW model - tariffs'!H149-'500MW model - tariffs'!H82)/'500MW model - tariffs'!H82</f>
        <v>0</v>
      </c>
      <c r="G56" s="35">
        <f>('500MW model - tariffs'!I149-'500MW model - tariffs'!I82)/'500MW model - tariffs'!I82</f>
        <v>0</v>
      </c>
      <c r="H56" s="34">
        <f>('500MW model - tariffs'!J149-'500MW model - tariffs'!J82)/'500MW model - tariffs'!J82</f>
        <v>0</v>
      </c>
      <c r="J56" s="36"/>
      <c r="K56" s="11" t="s">
        <v>58</v>
      </c>
      <c r="L56" s="34">
        <f>('500MW model - tariffs'!E283-'500MW model - tariffs'!E216)/'500MW model - tariffs'!E216</f>
        <v>-4.4258094572560275E-3</v>
      </c>
      <c r="M56" s="34">
        <f>('500MW model - tariffs'!F283-'500MW model - tariffs'!F216)/'500MW model - tariffs'!F216</f>
        <v>3.8167938931297743E-3</v>
      </c>
      <c r="N56" s="34">
        <f>('500MW model - tariffs'!G283-'500MW model - tariffs'!G216)/'500MW model - tariffs'!G216</f>
        <v>1.2820512820512832E-2</v>
      </c>
      <c r="O56" s="35">
        <f>('500MW model - tariffs'!H283-'500MW model - tariffs'!H216)/'500MW model - tariffs'!H216</f>
        <v>-3.4419458467186782E-2</v>
      </c>
      <c r="P56" s="35">
        <f>('500MW model - tariffs'!I283-'500MW model - tariffs'!I216)/'500MW model - tariffs'!I216</f>
        <v>2.6905829596412582E-2</v>
      </c>
      <c r="Q56" s="34">
        <f>('500MW model - tariffs'!J283-'500MW model - tariffs'!J216)/'500MW model - tariffs'!J216</f>
        <v>0</v>
      </c>
    </row>
    <row r="57" spans="2:17" ht="27" customHeight="1">
      <c r="B57" s="11" t="s">
        <v>59</v>
      </c>
      <c r="C57" s="34">
        <f>('500MW model - tariffs'!E150-'500MW model - tariffs'!E83)/'500MW model - tariffs'!E83</f>
        <v>0</v>
      </c>
      <c r="D57" s="34">
        <f>('500MW model - tariffs'!F150-'500MW model - tariffs'!F83)/'500MW model - tariffs'!F83</f>
        <v>0</v>
      </c>
      <c r="E57" s="34">
        <f>('500MW model - tariffs'!G150-'500MW model - tariffs'!G83)/'500MW model - tariffs'!G83</f>
        <v>0</v>
      </c>
      <c r="F57" s="35">
        <f>('500MW model - tariffs'!H150-'500MW model - tariffs'!H83)/'500MW model - tariffs'!H83</f>
        <v>0</v>
      </c>
      <c r="G57" s="35">
        <f>('500MW model - tariffs'!I150-'500MW model - tariffs'!I83)/'500MW model - tariffs'!I83</f>
        <v>0</v>
      </c>
      <c r="H57" s="34">
        <f>('500MW model - tariffs'!J150-'500MW model - tariffs'!J83)/'500MW model - tariffs'!J83</f>
        <v>0</v>
      </c>
      <c r="J57" s="36"/>
      <c r="K57" s="11" t="s">
        <v>59</v>
      </c>
      <c r="L57" s="34">
        <f>('500MW model - tariffs'!E284-'500MW model - tariffs'!E217)/'500MW model - tariffs'!E217</f>
        <v>-9.0877315623908578E-3</v>
      </c>
      <c r="M57" s="34">
        <f>('500MW model - tariffs'!F284-'500MW model - tariffs'!F217)/'500MW model - tariffs'!F217</f>
        <v>-9.6153846153846246E-3</v>
      </c>
      <c r="N57" s="34">
        <f>('500MW model - tariffs'!G284-'500MW model - tariffs'!G217)/'500MW model - tariffs'!G217</f>
        <v>-1.7857142857142873E-2</v>
      </c>
      <c r="O57" s="35">
        <f>('500MW model - tariffs'!H284-'500MW model - tariffs'!H217)/'500MW model - tariffs'!H217</f>
        <v>-3.3810143042912959E-2</v>
      </c>
      <c r="P57" s="35">
        <f>('500MW model - tariffs'!I284-'500MW model - tariffs'!I217)/'500MW model - tariffs'!I217</f>
        <v>3.1249999999999972E-2</v>
      </c>
      <c r="Q57" s="34">
        <f>('500MW model - tariffs'!J284-'500MW model - tariffs'!J217)/'500MW model - tariffs'!J217</f>
        <v>-1.0471204188481685E-2</v>
      </c>
    </row>
    <row r="58" spans="2:17" ht="27" customHeight="1">
      <c r="B58" s="11" t="s">
        <v>60</v>
      </c>
      <c r="C58" s="34">
        <f>('500MW model - tariffs'!E151-'500MW model - tariffs'!E84)/'500MW model - tariffs'!E84</f>
        <v>0</v>
      </c>
      <c r="D58" s="34">
        <f>('500MW model - tariffs'!F151-'500MW model - tariffs'!F84)/'500MW model - tariffs'!F84</f>
        <v>0</v>
      </c>
      <c r="E58" s="34">
        <f>('500MW model - tariffs'!G151-'500MW model - tariffs'!G84)/'500MW model - tariffs'!G84</f>
        <v>0</v>
      </c>
      <c r="F58" s="35">
        <f>('500MW model - tariffs'!H151-'500MW model - tariffs'!H84)/'500MW model - tariffs'!H84</f>
        <v>0</v>
      </c>
      <c r="G58" s="35">
        <f>('500MW model - tariffs'!I151-'500MW model - tariffs'!I84)/'500MW model - tariffs'!I84</f>
        <v>0</v>
      </c>
      <c r="H58" s="34">
        <f>('500MW model - tariffs'!J151-'500MW model - tariffs'!J84)/'500MW model - tariffs'!J84</f>
        <v>0</v>
      </c>
      <c r="J58" s="36"/>
      <c r="K58" s="11" t="s">
        <v>60</v>
      </c>
      <c r="L58" s="34">
        <f>('500MW model - tariffs'!E285-'500MW model - tariffs'!E218)/'500MW model - tariffs'!E218</f>
        <v>-1.6627927766851416E-2</v>
      </c>
      <c r="M58" s="34">
        <f>('500MW model - tariffs'!F285-'500MW model - tariffs'!F218)/'500MW model - tariffs'!F218</f>
        <v>-1.4778325123152721E-2</v>
      </c>
      <c r="N58" s="34">
        <f>('500MW model - tariffs'!G285-'500MW model - tariffs'!G218)/'500MW model - tariffs'!G218</f>
        <v>-1.8518518518518535E-2</v>
      </c>
      <c r="O58" s="35">
        <f>('500MW model - tariffs'!H285-'500MW model - tariffs'!H218)/'500MW model - tariffs'!H218</f>
        <v>-3.4266575060116752E-2</v>
      </c>
      <c r="P58" s="35">
        <f>('500MW model - tariffs'!I285-'500MW model - tariffs'!I218)/'500MW model - tariffs'!I218</f>
        <v>3.0973451327433756E-2</v>
      </c>
      <c r="Q58" s="34">
        <f>('500MW model - tariffs'!J285-'500MW model - tariffs'!J218)/'500MW model - tariffs'!J218</f>
        <v>-1.4285714285714297E-2</v>
      </c>
    </row>
    <row r="59" spans="2:17" ht="27" customHeight="1">
      <c r="B59" s="11" t="s">
        <v>61</v>
      </c>
      <c r="C59" s="34">
        <f>('500MW model - tariffs'!E152-'500MW model - tariffs'!E85)/'500MW model - tariffs'!E85</f>
        <v>0</v>
      </c>
      <c r="D59" s="34">
        <f>('500MW model - tariffs'!F152-'500MW model - tariffs'!F85)/'500MW model - tariffs'!F85</f>
        <v>0</v>
      </c>
      <c r="E59" s="34">
        <f>('500MW model - tariffs'!G152-'500MW model - tariffs'!G85)/'500MW model - tariffs'!G85</f>
        <v>0</v>
      </c>
      <c r="F59" s="35">
        <f>('500MW model - tariffs'!H152-'500MW model - tariffs'!H85)/'500MW model - tariffs'!H85</f>
        <v>0</v>
      </c>
      <c r="G59" s="35">
        <f>('500MW model - tariffs'!I152-'500MW model - tariffs'!I85)/'500MW model - tariffs'!I85</f>
        <v>0</v>
      </c>
      <c r="H59" s="34">
        <f>('500MW model - tariffs'!J152-'500MW model - tariffs'!J85)/'500MW model - tariffs'!J85</f>
        <v>0</v>
      </c>
      <c r="J59" s="36"/>
      <c r="K59" s="11" t="s">
        <v>61</v>
      </c>
      <c r="L59" s="34">
        <f>('500MW model - tariffs'!E286-'500MW model - tariffs'!E219)/'500MW model - tariffs'!E219</f>
        <v>-3.6823303105248666E-2</v>
      </c>
      <c r="M59" s="34">
        <f>('500MW model - tariffs'!F286-'500MW model - tariffs'!F219)/'500MW model - tariffs'!F219</f>
        <v>-3.4090909090909116E-2</v>
      </c>
      <c r="N59" s="34">
        <f>('500MW model - tariffs'!G286-'500MW model - tariffs'!G219)/'500MW model - tariffs'!G219</f>
        <v>-2.8571428571428595E-2</v>
      </c>
      <c r="O59" s="35">
        <f>('500MW model - tariffs'!H286-'500MW model - tariffs'!H219)/'500MW model - tariffs'!H219</f>
        <v>-3.4319196428571369E-2</v>
      </c>
      <c r="P59" s="35">
        <f>('500MW model - tariffs'!I286-'500MW model - tariffs'!I219)/'500MW model - tariffs'!I219</f>
        <v>3.1067961165048397E-2</v>
      </c>
      <c r="Q59" s="34">
        <f>('500MW model - tariffs'!J286-'500MW model - tariffs'!J219)/'500MW model - tariffs'!J219</f>
        <v>-4.0816326530612276E-2</v>
      </c>
    </row>
    <row r="60" spans="2:17" ht="27" customHeight="1">
      <c r="B60" s="11" t="s">
        <v>62</v>
      </c>
      <c r="C60" s="34">
        <f>('500MW model - tariffs'!E153-'500MW model - tariffs'!E86)/'500MW model - tariffs'!E86</f>
        <v>0</v>
      </c>
      <c r="D60" s="34"/>
      <c r="E60" s="34"/>
      <c r="F60" s="35"/>
      <c r="G60" s="35"/>
      <c r="H60" s="34"/>
      <c r="J60" s="36"/>
      <c r="K60" s="11" t="s">
        <v>62</v>
      </c>
      <c r="L60" s="34">
        <f>('500MW model - tariffs'!E287-'500MW model - tariffs'!E220)/'500MW model - tariffs'!E220</f>
        <v>-4.5090180360720924E-3</v>
      </c>
      <c r="M60" s="34"/>
      <c r="N60" s="34"/>
      <c r="O60" s="35"/>
      <c r="P60" s="35"/>
      <c r="Q60" s="34"/>
    </row>
    <row r="61" spans="2:17" ht="27" customHeight="1">
      <c r="B61" s="11" t="s">
        <v>64</v>
      </c>
      <c r="C61" s="34">
        <f>('500MW model - tariffs'!E154-'500MW model - tariffs'!E87)/'500MW model - tariffs'!E87</f>
        <v>0</v>
      </c>
      <c r="D61" s="34">
        <f>('500MW model - tariffs'!F154-'500MW model - tariffs'!F87)/'500MW model - tariffs'!F87</f>
        <v>0</v>
      </c>
      <c r="E61" s="34">
        <f>('500MW model - tariffs'!G154-'500MW model - tariffs'!G87)/'500MW model - tariffs'!G87</f>
        <v>0</v>
      </c>
      <c r="F61" s="35"/>
      <c r="G61" s="35"/>
      <c r="H61" s="34"/>
      <c r="J61" s="36"/>
      <c r="K61" s="11" t="s">
        <v>64</v>
      </c>
      <c r="L61" s="34">
        <f>('500MW model - tariffs'!E288-'500MW model - tariffs'!E221)/'500MW model - tariffs'!E221</f>
        <v>-2.6554095458568602E-3</v>
      </c>
      <c r="M61" s="34">
        <f>('500MW model - tariffs'!F288-'500MW model - tariffs'!F221)/'500MW model - tariffs'!F221</f>
        <v>-1.0621348911311747E-3</v>
      </c>
      <c r="N61" s="34">
        <f>('500MW model - tariffs'!G288-'500MW model - tariffs'!G221)/'500MW model - tariffs'!G221</f>
        <v>-1.081081081081082E-2</v>
      </c>
      <c r="O61" s="35"/>
      <c r="P61" s="35"/>
      <c r="Q61" s="34"/>
    </row>
    <row r="63" spans="2:17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5" spans="2:17" ht="33.75">
      <c r="B65" s="68" t="s">
        <v>159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69" t="s">
        <v>165</v>
      </c>
      <c r="D69" s="70"/>
      <c r="E69" s="71"/>
      <c r="F69" s="69" t="s">
        <v>166</v>
      </c>
      <c r="G69" s="70"/>
      <c r="H69" s="71"/>
      <c r="J69" s="36"/>
      <c r="L69" s="69" t="s">
        <v>165</v>
      </c>
      <c r="M69" s="70"/>
      <c r="N69" s="71"/>
      <c r="O69" s="69" t="s">
        <v>166</v>
      </c>
      <c r="P69" s="70"/>
      <c r="Q69" s="71"/>
    </row>
    <row r="70" spans="2:17" ht="25.5">
      <c r="B70" s="54" t="s">
        <v>112</v>
      </c>
      <c r="C70" s="47" t="s">
        <v>152</v>
      </c>
      <c r="D70" s="40" t="s">
        <v>153</v>
      </c>
      <c r="E70" s="48" t="s">
        <v>155</v>
      </c>
      <c r="F70" s="47" t="s">
        <v>152</v>
      </c>
      <c r="G70" s="40" t="s">
        <v>153</v>
      </c>
      <c r="H70" s="48" t="s">
        <v>155</v>
      </c>
      <c r="I70" s="41"/>
      <c r="J70" s="42"/>
      <c r="K70" s="54" t="s">
        <v>112</v>
      </c>
      <c r="L70" s="47" t="s">
        <v>156</v>
      </c>
      <c r="M70" s="40" t="s">
        <v>157</v>
      </c>
      <c r="N70" s="48" t="s">
        <v>154</v>
      </c>
      <c r="O70" s="47" t="s">
        <v>156</v>
      </c>
      <c r="P70" s="40" t="s">
        <v>157</v>
      </c>
      <c r="Q70" s="48" t="s">
        <v>154</v>
      </c>
    </row>
    <row r="71" spans="2:17" ht="27.75" customHeight="1">
      <c r="B71" s="55" t="s">
        <v>113</v>
      </c>
      <c r="C71" s="57" t="str">
        <f>IF('500MW model - typical bill'!C4,(('500MW model - typical bill'!D4-'500MW model - typical bill'!C4)/'500MW model - typical bill'!C4),"")</f>
        <v/>
      </c>
      <c r="D71" s="43" t="str">
        <f>IF('500MW model - typical bill'!C4,(('500MW model - typical bill'!E4-'500MW model - typical bill'!C4)/'500MW model - typical bill'!C4),"")</f>
        <v/>
      </c>
      <c r="E71" s="58" t="str">
        <f>IF('500MW model - typical bill'!C4,(('500MW model - typical bill'!E4-'500MW model - typical bill'!D4)/'500MW model - typical bill'!D4),"")</f>
        <v/>
      </c>
      <c r="F71" s="49" t="str">
        <f>IF('500MW model - typical bill'!C4,('500MW model - typical bill'!D4-'500MW model - typical bill'!C4),"")</f>
        <v/>
      </c>
      <c r="G71" s="46" t="str">
        <f>IF('500MW model - typical bill'!C4,(('500MW model - typical bill'!E4-'500MW model - typical bill'!C4)),"")</f>
        <v/>
      </c>
      <c r="H71" s="50" t="str">
        <f>IF('500MW model - typical bill'!C4,(('500MW model - typical bill'!E4-'500MW model - typical bill'!D4)),"")</f>
        <v/>
      </c>
      <c r="I71" s="38"/>
      <c r="J71" s="39"/>
      <c r="K71" s="55" t="s">
        <v>113</v>
      </c>
      <c r="L71" s="57" t="str">
        <f>IF('500MW model - typical bill'!C4,(('500MW model - typical bill'!F4-'500MW model - typical bill'!C4)/'500MW model - typical bill'!C4),"")</f>
        <v/>
      </c>
      <c r="M71" s="43" t="str">
        <f>IF('500MW model - typical bill'!C4,(('500MW model - typical bill'!G4-'500MW model - typical bill'!C4)/'500MW model - typical bill'!C4),"")</f>
        <v/>
      </c>
      <c r="N71" s="58" t="str">
        <f>IF('500MW model - typical bill'!C4,(('500MW model - typical bill'!G4-'500MW model - typical bill'!F4)/'500MW model - typical bill'!F4),"")</f>
        <v/>
      </c>
      <c r="O71" s="49" t="str">
        <f>IF('500MW model - typical bill'!C4,(('500MW model - typical bill'!F4-'500MW model - typical bill'!C4)),"")</f>
        <v/>
      </c>
      <c r="P71" s="46" t="str">
        <f>IF('500MW model - typical bill'!C4,(('500MW model - typical bill'!G4-'500MW model - typical bill'!C4)),"")</f>
        <v/>
      </c>
      <c r="Q71" s="50" t="str">
        <f>IF('500MW model - typical bill'!C4,(('500MW model - typical bill'!G4-'500MW model - typical bill'!F4)),"")</f>
        <v/>
      </c>
    </row>
    <row r="72" spans="2:17" ht="27.75" customHeight="1">
      <c r="B72" s="56" t="s">
        <v>48</v>
      </c>
      <c r="C72" s="57">
        <f>IF('500MW model - typical bill'!C5,(('500MW model - typical bill'!D5-'500MW model - typical bill'!C5)/'500MW model - typical bill'!C5),"")</f>
        <v>0</v>
      </c>
      <c r="D72" s="43">
        <f>IF('500MW model - typical bill'!C5,(('500MW model - typical bill'!E5-'500MW model - typical bill'!C5)/'500MW model - typical bill'!C5),"")</f>
        <v>0</v>
      </c>
      <c r="E72" s="58">
        <f>IF('500MW model - typical bill'!C5,(('500MW model - typical bill'!E5-'500MW model - typical bill'!D5)/'500MW model - typical bill'!D5),"")</f>
        <v>0</v>
      </c>
      <c r="F72" s="49">
        <f>IF('500MW model - typical bill'!C5,('500MW model - typical bill'!D5-'500MW model - typical bill'!C5),"")</f>
        <v>0</v>
      </c>
      <c r="G72" s="46">
        <f>IF('500MW model - typical bill'!C5,(('500MW model - typical bill'!E5-'500MW model - typical bill'!C5)),"")</f>
        <v>0</v>
      </c>
      <c r="H72" s="50">
        <f>IF('500MW model - typical bill'!C5,(('500MW model - typical bill'!E5-'500MW model - typical bill'!D5)),"")</f>
        <v>0</v>
      </c>
      <c r="I72" s="38"/>
      <c r="J72" s="39"/>
      <c r="K72" s="56" t="s">
        <v>48</v>
      </c>
      <c r="L72" s="57">
        <f>IF('500MW model - typical bill'!C5,(('500MW model - typical bill'!F5-'500MW model - typical bill'!C5)/'500MW model - typical bill'!C5),"")</f>
        <v>-3.5862726711370321E-4</v>
      </c>
      <c r="M72" s="43">
        <f>IF('500MW model - typical bill'!C5,(('500MW model - typical bill'!G5-'500MW model - typical bill'!C5)/'500MW model - typical bill'!C5),"")</f>
        <v>-1.8976376252024965E-3</v>
      </c>
      <c r="N72" s="62">
        <f>IF('500MW model - typical bill'!C5,(('500MW model - typical bill'!G5-'500MW model - typical bill'!F5)/'500MW model - typical bill'!F5),"")</f>
        <v>-1.5395624871761199E-3</v>
      </c>
      <c r="O72" s="49">
        <f>IF('500MW model - typical bill'!C5,(('500MW model - typical bill'!F5-'500MW model - typical bill'!C5)),"")</f>
        <v>-3.4601917915722424E-2</v>
      </c>
      <c r="P72" s="46">
        <f>IF('500MW model - typical bill'!C5,(('500MW model - typical bill'!G5-'500MW model - typical bill'!C5)),"")</f>
        <v>-0.18309232833716749</v>
      </c>
      <c r="Q72" s="50">
        <f>IF('500MW model - typical bill'!C5,(('500MW model - typical bill'!G5-'500MW model - typical bill'!F5)),"")</f>
        <v>-0.14849041042144506</v>
      </c>
    </row>
    <row r="73" spans="2:17" ht="27.75" customHeight="1">
      <c r="B73" s="56" t="s">
        <v>75</v>
      </c>
      <c r="C73" s="57">
        <f>IF('500MW model - typical bill'!C6,(('500MW model - typical bill'!D6-'500MW model - typical bill'!C6)/'500MW model - typical bill'!C6),"")</f>
        <v>0</v>
      </c>
      <c r="D73" s="43">
        <f>IF('500MW model - typical bill'!C6,(('500MW model - typical bill'!E6-'500MW model - typical bill'!C6)/'500MW model - typical bill'!C6),"")</f>
        <v>0</v>
      </c>
      <c r="E73" s="58">
        <f>IF('500MW model - typical bill'!C6,(('500MW model - typical bill'!E6-'500MW model - typical bill'!D6)/'500MW model - typical bill'!D6),"")</f>
        <v>0</v>
      </c>
      <c r="F73" s="49">
        <f>IF('500MW model - typical bill'!C6,('500MW model - typical bill'!D6-'500MW model - typical bill'!C6),"")</f>
        <v>0</v>
      </c>
      <c r="G73" s="46">
        <f>IF('500MW model - typical bill'!C6,(('500MW model - typical bill'!E6-'500MW model - typical bill'!C6)),"")</f>
        <v>0</v>
      </c>
      <c r="H73" s="50">
        <f>IF('500MW model - typical bill'!C6,(('500MW model - typical bill'!E6-'500MW model - typical bill'!D6)),"")</f>
        <v>0</v>
      </c>
      <c r="I73" s="38"/>
      <c r="J73" s="39"/>
      <c r="K73" s="56" t="s">
        <v>75</v>
      </c>
      <c r="L73" s="57">
        <f>IF('500MW model - typical bill'!C6,(('500MW model - typical bill'!F6-'500MW model - typical bill'!C6)/'500MW model - typical bill'!C6),"")</f>
        <v>-3.4896625765270855E-4</v>
      </c>
      <c r="M73" s="43">
        <f>IF('500MW model - typical bill'!C6,(('500MW model - typical bill'!G6-'500MW model - typical bill'!C6)/'500MW model - typical bill'!C6),"")</f>
        <v>-2.3797385029509419E-3</v>
      </c>
      <c r="N73" s="58">
        <f>IF('500MW model - typical bill'!C6,(('500MW model - typical bill'!G6-'500MW model - typical bill'!F6)/'500MW model - typical bill'!F6),"")</f>
        <v>-2.031481163677414E-3</v>
      </c>
      <c r="O73" s="49">
        <f>IF('500MW model - typical bill'!C6,(('500MW model - typical bill'!F6-'500MW model - typical bill'!C6)),"")</f>
        <v>-1.9754872980087157E-2</v>
      </c>
      <c r="P73" s="46">
        <f>IF('500MW model - typical bill'!C6,(('500MW model - typical bill'!G6-'500MW model - typical bill'!C6)),"")</f>
        <v>-0.13471626789316815</v>
      </c>
      <c r="Q73" s="50">
        <f>IF('500MW model - typical bill'!C6,(('500MW model - typical bill'!G6-'500MW model - typical bill'!F6)),"")</f>
        <v>-0.11496139491308099</v>
      </c>
    </row>
    <row r="74" spans="2:17" ht="27.75" customHeight="1">
      <c r="B74" s="56" t="s">
        <v>88</v>
      </c>
      <c r="C74" s="57">
        <f>IF('500MW model - typical bill'!C7,(('500MW model - typical bill'!D7-'500MW model - typical bill'!C7)/'500MW model - typical bill'!C7),"")</f>
        <v>0</v>
      </c>
      <c r="D74" s="43">
        <f>IF('500MW model - typical bill'!C7,(('500MW model - typical bill'!E7-'500MW model - typical bill'!C7)/'500MW model - typical bill'!C7),"")</f>
        <v>0</v>
      </c>
      <c r="E74" s="58">
        <f>IF('500MW model - typical bill'!C7,(('500MW model - typical bill'!E7-'500MW model - typical bill'!D7)/'500MW model - typical bill'!D7),"")</f>
        <v>0</v>
      </c>
      <c r="F74" s="49">
        <f>IF('500MW model - typical bill'!C7,('500MW model - typical bill'!D7-'500MW model - typical bill'!C7),"")</f>
        <v>0</v>
      </c>
      <c r="G74" s="46">
        <f>IF('500MW model - typical bill'!C7,(('500MW model - typical bill'!E7-'500MW model - typical bill'!C7)),"")</f>
        <v>0</v>
      </c>
      <c r="H74" s="50">
        <f>IF('500MW model - typical bill'!C7,(('500MW model - typical bill'!E7-'500MW model - typical bill'!D7)),"")</f>
        <v>0</v>
      </c>
      <c r="I74" s="38"/>
      <c r="J74" s="39"/>
      <c r="K74" s="56" t="s">
        <v>88</v>
      </c>
      <c r="L74" s="57">
        <f>IF('500MW model - typical bill'!C7,(('500MW model - typical bill'!F7-'500MW model - typical bill'!C7)/'500MW model - typical bill'!C7),"")</f>
        <v>-3.543641903669161E-4</v>
      </c>
      <c r="M74" s="43">
        <f>IF('500MW model - typical bill'!C7,(('500MW model - typical bill'!G7-'500MW model - typical bill'!C7)/'500MW model - typical bill'!C7),"")</f>
        <v>-2.1103724382400316E-3</v>
      </c>
      <c r="N74" s="58">
        <f>IF('500MW model - typical bill'!C7,(('500MW model - typical bill'!G7-'500MW model - typical bill'!F7)/'500MW model - typical bill'!F7),"")</f>
        <v>-1.7566307349012626E-3</v>
      </c>
      <c r="O74" s="49">
        <f>IF('500MW model - typical bill'!C7,(('500MW model - typical bill'!F7-'500MW model - typical bill'!C7)),"")</f>
        <v>-1.1073731687439192E-2</v>
      </c>
      <c r="P74" s="46">
        <f>IF('500MW model - typical bill'!C7,(('500MW model - typical bill'!G7-'500MW model - typical bill'!C7)),"")</f>
        <v>-6.5948249786298874E-2</v>
      </c>
      <c r="Q74" s="50">
        <f>IF('500MW model - typical bill'!C7,(('500MW model - typical bill'!G7-'500MW model - typical bill'!F7)),"")</f>
        <v>-5.4874518098859681E-2</v>
      </c>
    </row>
    <row r="75" spans="2:17" ht="27.75" customHeight="1">
      <c r="B75" s="55" t="s">
        <v>114</v>
      </c>
      <c r="C75" s="57" t="str">
        <f>IF('500MW model - typical bill'!C8,(('500MW model - typical bill'!D8-'500MW model - typical bill'!C8)/'500MW model - typical bill'!C8),"")</f>
        <v/>
      </c>
      <c r="D75" s="43" t="str">
        <f>IF('500MW model - typical bill'!C8,(('500MW model - typical bill'!E8-'500MW model - typical bill'!C8)/'500MW model - typical bill'!C8),"")</f>
        <v/>
      </c>
      <c r="E75" s="58" t="str">
        <f>IF('500MW model - typical bill'!C8,(('500MW model - typical bill'!E8-'500MW model - typical bill'!D8)/'500MW model - typical bill'!D8),"")</f>
        <v/>
      </c>
      <c r="F75" s="49" t="str">
        <f>IF('500MW model - typical bill'!C8,('500MW model - typical bill'!D8-'500MW model - typical bill'!C8),"")</f>
        <v/>
      </c>
      <c r="G75" s="46" t="str">
        <f>IF('500MW model - typical bill'!C8,(('500MW model - typical bill'!E8-'500MW model - typical bill'!C8)),"")</f>
        <v/>
      </c>
      <c r="H75" s="50" t="str">
        <f>IF('500MW model - typical bill'!C8,(('500MW model - typical bill'!E8-'500MW model - typical bill'!D8)),"")</f>
        <v/>
      </c>
      <c r="I75" s="38"/>
      <c r="J75" s="39"/>
      <c r="K75" s="55" t="s">
        <v>114</v>
      </c>
      <c r="L75" s="57" t="str">
        <f>IF('500MW model - typical bill'!C8,(('500MW model - typical bill'!F8-'500MW model - typical bill'!C8)/'500MW model - typical bill'!C8),"")</f>
        <v/>
      </c>
      <c r="M75" s="43" t="str">
        <f>IF('500MW model - typical bill'!C8,(('500MW model - typical bill'!G8-'500MW model - typical bill'!C8)/'500MW model - typical bill'!C8),"")</f>
        <v/>
      </c>
      <c r="N75" s="58" t="str">
        <f>IF('500MW model - typical bill'!C8,(('500MW model - typical bill'!G8-'500MW model - typical bill'!F8)/'500MW model - typical bill'!F8),"")</f>
        <v/>
      </c>
      <c r="O75" s="49" t="str">
        <f>IF('500MW model - typical bill'!C8,(('500MW model - typical bill'!F8-'500MW model - typical bill'!C8)),"")</f>
        <v/>
      </c>
      <c r="P75" s="46" t="str">
        <f>IF('500MW model - typical bill'!C8,(('500MW model - typical bill'!G8-'500MW model - typical bill'!C8)),"")</f>
        <v/>
      </c>
      <c r="Q75" s="50" t="str">
        <f>IF('500MW model - typical bill'!C8,(('500MW model - typical bill'!G8-'500MW model - typical bill'!F8)),"")</f>
        <v/>
      </c>
    </row>
    <row r="76" spans="2:17" ht="27.75" customHeight="1">
      <c r="B76" s="56" t="s">
        <v>49</v>
      </c>
      <c r="C76" s="57">
        <f>IF('500MW model - typical bill'!C9,(('500MW model - typical bill'!D9-'500MW model - typical bill'!C9)/'500MW model - typical bill'!C9),"")</f>
        <v>0</v>
      </c>
      <c r="D76" s="43">
        <f>IF('500MW model - typical bill'!C9,(('500MW model - typical bill'!E9-'500MW model - typical bill'!C9)/'500MW model - typical bill'!C9),"")</f>
        <v>0</v>
      </c>
      <c r="E76" s="58">
        <f>IF('500MW model - typical bill'!C9,(('500MW model - typical bill'!E9-'500MW model - typical bill'!D9)/'500MW model - typical bill'!D9),"")</f>
        <v>0</v>
      </c>
      <c r="F76" s="49">
        <f>IF('500MW model - typical bill'!C9,('500MW model - typical bill'!D9-'500MW model - typical bill'!C9),"")</f>
        <v>0</v>
      </c>
      <c r="G76" s="46">
        <f>IF('500MW model - typical bill'!C9,(('500MW model - typical bill'!E9-'500MW model - typical bill'!C9)),"")</f>
        <v>0</v>
      </c>
      <c r="H76" s="50">
        <f>IF('500MW model - typical bill'!C9,(('500MW model - typical bill'!E9-'500MW model - typical bill'!D9)),"")</f>
        <v>0</v>
      </c>
      <c r="I76" s="38"/>
      <c r="J76" s="39"/>
      <c r="K76" s="56" t="s">
        <v>49</v>
      </c>
      <c r="L76" s="57">
        <f>IF('500MW model - typical bill'!C9,(('500MW model - typical bill'!F9-'500MW model - typical bill'!C9)/'500MW model - typical bill'!C9),"")</f>
        <v>-2.5189165685463949E-4</v>
      </c>
      <c r="M76" s="43">
        <f>IF('500MW model - typical bill'!C9,(('500MW model - typical bill'!G9-'500MW model - typical bill'!C9)/'500MW model - typical bill'!C9),"")</f>
        <v>-1.5494066588030782E-3</v>
      </c>
      <c r="N76" s="58">
        <f>IF('500MW model - typical bill'!C9,(('500MW model - typical bill'!G9-'500MW model - typical bill'!F9)/'500MW model - typical bill'!F9),"")</f>
        <v>-1.297841917499373E-3</v>
      </c>
      <c r="O76" s="49">
        <f>IF('500MW model - typical bill'!C9,(('500MW model - typical bill'!F9-'500MW model - typical bill'!C9)),"")</f>
        <v>-2.8814866668071204E-2</v>
      </c>
      <c r="P76" s="46">
        <f>IF('500MW model - typical bill'!C9,(('500MW model - typical bill'!G9-'500MW model - typical bill'!C9)),"")</f>
        <v>-0.17724265601141553</v>
      </c>
      <c r="Q76" s="50">
        <f>IF('500MW model - typical bill'!C9,(('500MW model - typical bill'!G9-'500MW model - typical bill'!F9)),"")</f>
        <v>-0.14842778934334433</v>
      </c>
    </row>
    <row r="77" spans="2:17" ht="27.75" customHeight="1">
      <c r="B77" s="56" t="s">
        <v>76</v>
      </c>
      <c r="C77" s="57">
        <f>IF('500MW model - typical bill'!C10,(('500MW model - typical bill'!D10-'500MW model - typical bill'!C10)/'500MW model - typical bill'!C10),"")</f>
        <v>0</v>
      </c>
      <c r="D77" s="43">
        <f>IF('500MW model - typical bill'!C10,(('500MW model - typical bill'!E10-'500MW model - typical bill'!C10)/'500MW model - typical bill'!C10),"")</f>
        <v>0</v>
      </c>
      <c r="E77" s="58">
        <f>IF('500MW model - typical bill'!C10,(('500MW model - typical bill'!E10-'500MW model - typical bill'!D10)/'500MW model - typical bill'!D10),"")</f>
        <v>0</v>
      </c>
      <c r="F77" s="49">
        <f>IF('500MW model - typical bill'!C10,('500MW model - typical bill'!D10-'500MW model - typical bill'!C10),"")</f>
        <v>0</v>
      </c>
      <c r="G77" s="46">
        <f>IF('500MW model - typical bill'!C10,(('500MW model - typical bill'!E10-'500MW model - typical bill'!C10)),"")</f>
        <v>0</v>
      </c>
      <c r="H77" s="50">
        <f>IF('500MW model - typical bill'!C10,(('500MW model - typical bill'!E10-'500MW model - typical bill'!D10)),"")</f>
        <v>0</v>
      </c>
      <c r="I77" s="38"/>
      <c r="J77" s="39"/>
      <c r="K77" s="56" t="s">
        <v>76</v>
      </c>
      <c r="L77" s="57">
        <f>IF('500MW model - typical bill'!C10,(('500MW model - typical bill'!F10-'500MW model - typical bill'!C10)/'500MW model - typical bill'!C10),"")</f>
        <v>-2.6612359471016328E-4</v>
      </c>
      <c r="M77" s="43">
        <f>IF('500MW model - typical bill'!C10,(('500MW model - typical bill'!G10-'500MW model - typical bill'!C10)/'500MW model - typical bill'!C10),"")</f>
        <v>-1.2612863530429572E-3</v>
      </c>
      <c r="N77" s="58">
        <f>IF('500MW model - typical bill'!C10,(('500MW model - typical bill'!G10-'500MW model - typical bill'!F10)/'500MW model - typical bill'!F10),"")</f>
        <v>-9.9542766512130993E-4</v>
      </c>
      <c r="O77" s="49">
        <f>IF('500MW model - typical bill'!C10,(('500MW model - typical bill'!F10-'500MW model - typical bill'!C10)),"")</f>
        <v>-2.2034313956467599E-2</v>
      </c>
      <c r="P77" s="46">
        <f>IF('500MW model - typical bill'!C10,(('500MW model - typical bill'!G10-'500MW model - typical bill'!C10)),"")</f>
        <v>-0.10443109909974169</v>
      </c>
      <c r="Q77" s="50">
        <f>IF('500MW model - typical bill'!C10,(('500MW model - typical bill'!G10-'500MW model - typical bill'!F10)),"")</f>
        <v>-8.2396785143274087E-2</v>
      </c>
    </row>
    <row r="78" spans="2:17" ht="27.75" customHeight="1">
      <c r="B78" s="56" t="s">
        <v>89</v>
      </c>
      <c r="C78" s="57">
        <f>IF('500MW model - typical bill'!C11,(('500MW model - typical bill'!D11-'500MW model - typical bill'!C11)/'500MW model - typical bill'!C11),"")</f>
        <v>0</v>
      </c>
      <c r="D78" s="43">
        <f>IF('500MW model - typical bill'!C11,(('500MW model - typical bill'!E11-'500MW model - typical bill'!C11)/'500MW model - typical bill'!C11),"")</f>
        <v>0</v>
      </c>
      <c r="E78" s="58">
        <f>IF('500MW model - typical bill'!C11,(('500MW model - typical bill'!E11-'500MW model - typical bill'!D11)/'500MW model - typical bill'!D11),"")</f>
        <v>0</v>
      </c>
      <c r="F78" s="49">
        <f>IF('500MW model - typical bill'!C11,('500MW model - typical bill'!D11-'500MW model - typical bill'!C11),"")</f>
        <v>0</v>
      </c>
      <c r="G78" s="46">
        <f>IF('500MW model - typical bill'!C11,(('500MW model - typical bill'!E11-'500MW model - typical bill'!C11)),"")</f>
        <v>0</v>
      </c>
      <c r="H78" s="50">
        <f>IF('500MW model - typical bill'!C11,(('500MW model - typical bill'!E11-'500MW model - typical bill'!D11)),"")</f>
        <v>0</v>
      </c>
      <c r="I78" s="38"/>
      <c r="J78" s="39"/>
      <c r="K78" s="56" t="s">
        <v>89</v>
      </c>
      <c r="L78" s="57">
        <f>IF('500MW model - typical bill'!C11,(('500MW model - typical bill'!F11-'500MW model - typical bill'!C11)/'500MW model - typical bill'!C11),"")</f>
        <v>-2.2893774376656515E-4</v>
      </c>
      <c r="M78" s="43">
        <f>IF('500MW model - typical bill'!C11,(('500MW model - typical bill'!G11-'500MW model - typical bill'!C11)/'500MW model - typical bill'!C11),"")</f>
        <v>-8.9361780548581312E-4</v>
      </c>
      <c r="N78" s="58">
        <f>IF('500MW model - typical bill'!C11,(('500MW model - typical bill'!G11-'500MW model - typical bill'!F11)/'500MW model - typical bill'!F11),"")</f>
        <v>-6.6483226691841952E-4</v>
      </c>
      <c r="O78" s="49">
        <f>IF('500MW model - typical bill'!C11,(('500MW model - typical bill'!F11-'500MW model - typical bill'!C11)),"")</f>
        <v>-1.2147366414183125E-2</v>
      </c>
      <c r="P78" s="46">
        <f>IF('500MW model - typical bill'!C11,(('500MW model - typical bill'!G11-'500MW model - typical bill'!C11)),"")</f>
        <v>-4.7415086472341272E-2</v>
      </c>
      <c r="Q78" s="50">
        <f>IF('500MW model - typical bill'!C11,(('500MW model - typical bill'!G11-'500MW model - typical bill'!F11)),"")</f>
        <v>-3.5267720058158147E-2</v>
      </c>
    </row>
    <row r="79" spans="2:17" ht="27.75" customHeight="1">
      <c r="B79" s="55" t="s">
        <v>115</v>
      </c>
      <c r="C79" s="57" t="str">
        <f>IF('500MW model - typical bill'!C12,(('500MW model - typical bill'!D12-'500MW model - typical bill'!C12)/'500MW model - typical bill'!C12),"")</f>
        <v/>
      </c>
      <c r="D79" s="43" t="str">
        <f>IF('500MW model - typical bill'!C12,(('500MW model - typical bill'!E12-'500MW model - typical bill'!C12)/'500MW model - typical bill'!C12),"")</f>
        <v/>
      </c>
      <c r="E79" s="58" t="str">
        <f>IF('500MW model - typical bill'!C12,(('500MW model - typical bill'!E12-'500MW model - typical bill'!D12)/'500MW model - typical bill'!D12),"")</f>
        <v/>
      </c>
      <c r="F79" s="49" t="str">
        <f>IF('500MW model - typical bill'!C12,('500MW model - typical bill'!D12-'500MW model - typical bill'!C12),"")</f>
        <v/>
      </c>
      <c r="G79" s="46" t="str">
        <f>IF('500MW model - typical bill'!C12,(('500MW model - typical bill'!E12-'500MW model - typical bill'!C12)),"")</f>
        <v/>
      </c>
      <c r="H79" s="50" t="str">
        <f>IF('500MW model - typical bill'!C12,(('500MW model - typical bill'!E12-'500MW model - typical bill'!D12)),"")</f>
        <v/>
      </c>
      <c r="I79" s="38"/>
      <c r="J79" s="39"/>
      <c r="K79" s="55" t="s">
        <v>115</v>
      </c>
      <c r="L79" s="57" t="str">
        <f>IF('500MW model - typical bill'!C12,(('500MW model - typical bill'!F12-'500MW model - typical bill'!C12)/'500MW model - typical bill'!C12),"")</f>
        <v/>
      </c>
      <c r="M79" s="43" t="str">
        <f>IF('500MW model - typical bill'!C12,(('500MW model - typical bill'!G12-'500MW model - typical bill'!C12)/'500MW model - typical bill'!C12),"")</f>
        <v/>
      </c>
      <c r="N79" s="58" t="str">
        <f>IF('500MW model - typical bill'!C12,(('500MW model - typical bill'!G12-'500MW model - typical bill'!F12)/'500MW model - typical bill'!F12),"")</f>
        <v/>
      </c>
      <c r="O79" s="49" t="str">
        <f>IF('500MW model - typical bill'!C12,(('500MW model - typical bill'!F12-'500MW model - typical bill'!C12)),"")</f>
        <v/>
      </c>
      <c r="P79" s="46" t="str">
        <f>IF('500MW model - typical bill'!C12,(('500MW model - typical bill'!G12-'500MW model - typical bill'!C12)),"")</f>
        <v/>
      </c>
      <c r="Q79" s="50" t="str">
        <f>IF('500MW model - typical bill'!C12,(('500MW model - typical bill'!G12-'500MW model - typical bill'!F12)),"")</f>
        <v/>
      </c>
    </row>
    <row r="80" spans="2:17" ht="27.75" customHeight="1">
      <c r="B80" s="56" t="s">
        <v>50</v>
      </c>
      <c r="C80" s="57">
        <f>IF('500MW model - typical bill'!C13,(('500MW model - typical bill'!D13-'500MW model - typical bill'!C13)/'500MW model - typical bill'!C13),"")</f>
        <v>0</v>
      </c>
      <c r="D80" s="43">
        <f>IF('500MW model - typical bill'!C13,(('500MW model - typical bill'!E13-'500MW model - typical bill'!C13)/'500MW model - typical bill'!C13),"")</f>
        <v>0</v>
      </c>
      <c r="E80" s="58">
        <f>IF('500MW model - typical bill'!C13,(('500MW model - typical bill'!E13-'500MW model - typical bill'!D13)/'500MW model - typical bill'!D13),"")</f>
        <v>0</v>
      </c>
      <c r="F80" s="49">
        <f>IF('500MW model - typical bill'!C13,('500MW model - typical bill'!D13-'500MW model - typical bill'!C13),"")</f>
        <v>0</v>
      </c>
      <c r="G80" s="46">
        <f>IF('500MW model - typical bill'!C13,(('500MW model - typical bill'!E13-'500MW model - typical bill'!C13)),"")</f>
        <v>0</v>
      </c>
      <c r="H80" s="50">
        <f>IF('500MW model - typical bill'!C13,(('500MW model - typical bill'!E13-'500MW model - typical bill'!D13)),"")</f>
        <v>0</v>
      </c>
      <c r="I80" s="38"/>
      <c r="J80" s="39"/>
      <c r="K80" s="56" t="s">
        <v>50</v>
      </c>
      <c r="L80" s="57">
        <f>IF('500MW model - typical bill'!C13,(('500MW model - typical bill'!F13-'500MW model - typical bill'!C13)/'500MW model - typical bill'!C13),"")</f>
        <v>0</v>
      </c>
      <c r="M80" s="43">
        <f>IF('500MW model - typical bill'!C13,(('500MW model - typical bill'!G13-'500MW model - typical bill'!C13)/'500MW model - typical bill'!C13),"")</f>
        <v>1.2820512820512759E-2</v>
      </c>
      <c r="N80" s="58">
        <f>IF('500MW model - typical bill'!C13,(('500MW model - typical bill'!G13-'500MW model - typical bill'!F13)/'500MW model - typical bill'!F13),"")</f>
        <v>1.2820512820512759E-2</v>
      </c>
      <c r="O80" s="49">
        <f>IF('500MW model - typical bill'!C13,(('500MW model - typical bill'!F13-'500MW model - typical bill'!C13)),"")</f>
        <v>0</v>
      </c>
      <c r="P80" s="46">
        <f>IF('500MW model - typical bill'!C13,(('500MW model - typical bill'!G13-'500MW model - typical bill'!C13)),"")</f>
        <v>0.12879316854532696</v>
      </c>
      <c r="Q80" s="50">
        <f>IF('500MW model - typical bill'!C13,(('500MW model - typical bill'!G13-'500MW model - typical bill'!F13)),"")</f>
        <v>0.12879316854532696</v>
      </c>
    </row>
    <row r="81" spans="2:17" ht="27.75" customHeight="1">
      <c r="B81" s="56" t="s">
        <v>77</v>
      </c>
      <c r="C81" s="57" t="e">
        <f>IF('500MW model - typical bill'!C14,(('500MW model - typical bill'!D14-'500MW model - typical bill'!C14)/'500MW model - typical bill'!C14),"")</f>
        <v>#VALUE!</v>
      </c>
      <c r="D81" s="43" t="e">
        <f>IF('500MW model - typical bill'!C14,(('500MW model - typical bill'!E14-'500MW model - typical bill'!C14)/'500MW model - typical bill'!C14),"")</f>
        <v>#VALUE!</v>
      </c>
      <c r="E81" s="58" t="e">
        <f>IF('500MW model - typical bill'!C14,(('500MW model - typical bill'!E14-'500MW model - typical bill'!D14)/'500MW model - typical bill'!D14),"")</f>
        <v>#VALUE!</v>
      </c>
      <c r="F81" s="49" t="e">
        <f>IF('500MW model - typical bill'!C14,('500MW model - typical bill'!D14-'500MW model - typical bill'!C14),"")</f>
        <v>#VALUE!</v>
      </c>
      <c r="G81" s="46" t="e">
        <f>IF('500MW model - typical bill'!C14,(('500MW model - typical bill'!E14-'500MW model - typical bill'!C14)),"")</f>
        <v>#VALUE!</v>
      </c>
      <c r="H81" s="50" t="e">
        <f>IF('500MW model - typical bill'!C14,(('500MW model - typical bill'!E14-'500MW model - typical bill'!D14)),"")</f>
        <v>#VALUE!</v>
      </c>
      <c r="I81" s="38"/>
      <c r="J81" s="39"/>
      <c r="K81" s="56" t="s">
        <v>77</v>
      </c>
      <c r="L81" s="57" t="e">
        <f>IF('500MW model - typical bill'!C14,(('500MW model - typical bill'!F14-'500MW model - typical bill'!C14)/'500MW model - typical bill'!C14),"")</f>
        <v>#VALUE!</v>
      </c>
      <c r="M81" s="43" t="e">
        <f>IF('500MW model - typical bill'!C14,(('500MW model - typical bill'!G14-'500MW model - typical bill'!C14)/'500MW model - typical bill'!C14),"")</f>
        <v>#VALUE!</v>
      </c>
      <c r="N81" s="58" t="e">
        <f>IF('500MW model - typical bill'!C14,(('500MW model - typical bill'!G14-'500MW model - typical bill'!F14)/'500MW model - typical bill'!F14),"")</f>
        <v>#VALUE!</v>
      </c>
      <c r="O81" s="49" t="e">
        <f>IF('500MW model - typical bill'!C14,(('500MW model - typical bill'!F14-'500MW model - typical bill'!C14)),"")</f>
        <v>#VALUE!</v>
      </c>
      <c r="P81" s="46" t="e">
        <f>IF('500MW model - typical bill'!C14,(('500MW model - typical bill'!G14-'500MW model - typical bill'!C14)),"")</f>
        <v>#VALUE!</v>
      </c>
      <c r="Q81" s="50" t="e">
        <f>IF('500MW model - typical bill'!C14,(('500MW model - typical bill'!G14-'500MW model - typical bill'!F14)),"")</f>
        <v>#VALUE!</v>
      </c>
    </row>
    <row r="82" spans="2:17" ht="27.75" customHeight="1">
      <c r="B82" s="56" t="s">
        <v>90</v>
      </c>
      <c r="C82" s="57" t="e">
        <f>IF('500MW model - typical bill'!C15,(('500MW model - typical bill'!D15-'500MW model - typical bill'!C15)/'500MW model - typical bill'!C15),"")</f>
        <v>#VALUE!</v>
      </c>
      <c r="D82" s="43" t="e">
        <f>IF('500MW model - typical bill'!C15,(('500MW model - typical bill'!E15-'500MW model - typical bill'!C15)/'500MW model - typical bill'!C15),"")</f>
        <v>#VALUE!</v>
      </c>
      <c r="E82" s="58" t="e">
        <f>IF('500MW model - typical bill'!C15,(('500MW model - typical bill'!E15-'500MW model - typical bill'!D15)/'500MW model - typical bill'!D15),"")</f>
        <v>#VALUE!</v>
      </c>
      <c r="F82" s="49" t="e">
        <f>IF('500MW model - typical bill'!C15,('500MW model - typical bill'!D15-'500MW model - typical bill'!C15),"")</f>
        <v>#VALUE!</v>
      </c>
      <c r="G82" s="46" t="e">
        <f>IF('500MW model - typical bill'!C15,(('500MW model - typical bill'!E15-'500MW model - typical bill'!C15)),"")</f>
        <v>#VALUE!</v>
      </c>
      <c r="H82" s="50" t="e">
        <f>IF('500MW model - typical bill'!C15,(('500MW model - typical bill'!E15-'500MW model - typical bill'!D15)),"")</f>
        <v>#VALUE!</v>
      </c>
      <c r="I82" s="38"/>
      <c r="J82" s="39"/>
      <c r="K82" s="56" t="s">
        <v>90</v>
      </c>
      <c r="L82" s="57" t="e">
        <f>IF('500MW model - typical bill'!C15,(('500MW model - typical bill'!F15-'500MW model - typical bill'!C15)/'500MW model - typical bill'!C15),"")</f>
        <v>#VALUE!</v>
      </c>
      <c r="M82" s="43" t="e">
        <f>IF('500MW model - typical bill'!C15,(('500MW model - typical bill'!G15-'500MW model - typical bill'!C15)/'500MW model - typical bill'!C15),"")</f>
        <v>#VALUE!</v>
      </c>
      <c r="N82" s="58" t="e">
        <f>IF('500MW model - typical bill'!C15,(('500MW model - typical bill'!G15-'500MW model - typical bill'!F15)/'500MW model - typical bill'!F15),"")</f>
        <v>#VALUE!</v>
      </c>
      <c r="O82" s="49" t="e">
        <f>IF('500MW model - typical bill'!C15,(('500MW model - typical bill'!F15-'500MW model - typical bill'!C15)),"")</f>
        <v>#VALUE!</v>
      </c>
      <c r="P82" s="46" t="e">
        <f>IF('500MW model - typical bill'!C15,(('500MW model - typical bill'!G15-'500MW model - typical bill'!C15)),"")</f>
        <v>#VALUE!</v>
      </c>
      <c r="Q82" s="50" t="e">
        <f>IF('500MW model - typical bill'!C15,(('500MW model - typical bill'!G15-'500MW model - typical bill'!F15)),"")</f>
        <v>#VALUE!</v>
      </c>
    </row>
    <row r="83" spans="2:17" ht="27.75" customHeight="1">
      <c r="B83" s="55" t="s">
        <v>117</v>
      </c>
      <c r="C83" s="57" t="str">
        <f>IF('500MW model - typical bill'!C16,(('500MW model - typical bill'!D16-'500MW model - typical bill'!C16)/'500MW model - typical bill'!C16),"")</f>
        <v/>
      </c>
      <c r="D83" s="43" t="str">
        <f>IF('500MW model - typical bill'!C16,(('500MW model - typical bill'!E16-'500MW model - typical bill'!C16)/'500MW model - typical bill'!C16),"")</f>
        <v/>
      </c>
      <c r="E83" s="58" t="str">
        <f>IF('500MW model - typical bill'!C16,(('500MW model - typical bill'!E16-'500MW model - typical bill'!D16)/'500MW model - typical bill'!D16),"")</f>
        <v/>
      </c>
      <c r="F83" s="49" t="str">
        <f>IF('500MW model - typical bill'!C16,('500MW model - typical bill'!D16-'500MW model - typical bill'!C16),"")</f>
        <v/>
      </c>
      <c r="G83" s="46" t="str">
        <f>IF('500MW model - typical bill'!C16,(('500MW model - typical bill'!E16-'500MW model - typical bill'!C16)),"")</f>
        <v/>
      </c>
      <c r="H83" s="50" t="str">
        <f>IF('500MW model - typical bill'!C16,(('500MW model - typical bill'!E16-'500MW model - typical bill'!D16)),"")</f>
        <v/>
      </c>
      <c r="I83" s="38"/>
      <c r="J83" s="39"/>
      <c r="K83" s="55" t="s">
        <v>117</v>
      </c>
      <c r="L83" s="57" t="str">
        <f>IF('500MW model - typical bill'!C16,(('500MW model - typical bill'!F16-'500MW model - typical bill'!C16)/'500MW model - typical bill'!C16),"")</f>
        <v/>
      </c>
      <c r="M83" s="43" t="str">
        <f>IF('500MW model - typical bill'!C16,(('500MW model - typical bill'!G16-'500MW model - typical bill'!C16)/'500MW model - typical bill'!C16),"")</f>
        <v/>
      </c>
      <c r="N83" s="58" t="str">
        <f>IF('500MW model - typical bill'!C16,(('500MW model - typical bill'!G16-'500MW model - typical bill'!F16)/'500MW model - typical bill'!F16),"")</f>
        <v/>
      </c>
      <c r="O83" s="49" t="str">
        <f>IF('500MW model - typical bill'!C16,(('500MW model - typical bill'!F16-'500MW model - typical bill'!C16)),"")</f>
        <v/>
      </c>
      <c r="P83" s="46" t="str">
        <f>IF('500MW model - typical bill'!C16,(('500MW model - typical bill'!G16-'500MW model - typical bill'!C16)),"")</f>
        <v/>
      </c>
      <c r="Q83" s="50" t="str">
        <f>IF('500MW model - typical bill'!C16,(('500MW model - typical bill'!G16-'500MW model - typical bill'!F16)),"")</f>
        <v/>
      </c>
    </row>
    <row r="84" spans="2:17" ht="27.75" customHeight="1">
      <c r="B84" s="56" t="s">
        <v>51</v>
      </c>
      <c r="C84" s="57">
        <f>IF('500MW model - typical bill'!C17,(('500MW model - typical bill'!D17-'500MW model - typical bill'!C17)/'500MW model - typical bill'!C17),"")</f>
        <v>0</v>
      </c>
      <c r="D84" s="43">
        <f>IF('500MW model - typical bill'!C17,(('500MW model - typical bill'!E17-'500MW model - typical bill'!C17)/'500MW model - typical bill'!C17),"")</f>
        <v>0</v>
      </c>
      <c r="E84" s="58">
        <f>IF('500MW model - typical bill'!C17,(('500MW model - typical bill'!E17-'500MW model - typical bill'!D17)/'500MW model - typical bill'!D17),"")</f>
        <v>0</v>
      </c>
      <c r="F84" s="49">
        <f>IF('500MW model - typical bill'!C17,('500MW model - typical bill'!D17-'500MW model - typical bill'!C17),"")</f>
        <v>0</v>
      </c>
      <c r="G84" s="46">
        <f>IF('500MW model - typical bill'!C17,(('500MW model - typical bill'!E17-'500MW model - typical bill'!C17)),"")</f>
        <v>0</v>
      </c>
      <c r="H84" s="50">
        <f>IF('500MW model - typical bill'!C17,(('500MW model - typical bill'!E17-'500MW model - typical bill'!D17)),"")</f>
        <v>0</v>
      </c>
      <c r="I84" s="38"/>
      <c r="J84" s="39"/>
      <c r="K84" s="56" t="s">
        <v>51</v>
      </c>
      <c r="L84" s="57">
        <f>IF('500MW model - typical bill'!C17,(('500MW model - typical bill'!F17-'500MW model - typical bill'!C17)/'500MW model - typical bill'!C17),"")</f>
        <v>-3.6615250527876643E-4</v>
      </c>
      <c r="M84" s="43">
        <f>IF('500MW model - typical bill'!C17,(('500MW model - typical bill'!G17-'500MW model - typical bill'!C17)/'500MW model - typical bill'!C17),"")</f>
        <v>3.4021148853907946E-4</v>
      </c>
      <c r="N84" s="58">
        <f>IF('500MW model - typical bill'!C17,(('500MW model - typical bill'!G17-'500MW model - typical bill'!F17)/'500MW model - typical bill'!F17),"")</f>
        <v>7.0662272549907429E-4</v>
      </c>
      <c r="O84" s="49">
        <f>IF('500MW model - typical bill'!C17,(('500MW model - typical bill'!F17-'500MW model - typical bill'!C17)),"")</f>
        <v>-0.14964887028855856</v>
      </c>
      <c r="P84" s="46">
        <f>IF('500MW model - typical bill'!C17,(('500MW model - typical bill'!G17-'500MW model - typical bill'!C17)),"")</f>
        <v>0.13904661086587566</v>
      </c>
      <c r="Q84" s="50">
        <f>IF('500MW model - typical bill'!C17,(('500MW model - typical bill'!G17-'500MW model - typical bill'!F17)),"")</f>
        <v>0.28869548115443422</v>
      </c>
    </row>
    <row r="85" spans="2:17" ht="27.75" customHeight="1">
      <c r="B85" s="56" t="s">
        <v>78</v>
      </c>
      <c r="C85" s="57">
        <f>IF('500MW model - typical bill'!C18,(('500MW model - typical bill'!D18-'500MW model - typical bill'!C18)/'500MW model - typical bill'!C18),"")</f>
        <v>0</v>
      </c>
      <c r="D85" s="43">
        <f>IF('500MW model - typical bill'!C18,(('500MW model - typical bill'!E18-'500MW model - typical bill'!C18)/'500MW model - typical bill'!C18),"")</f>
        <v>0</v>
      </c>
      <c r="E85" s="58">
        <f>IF('500MW model - typical bill'!C18,(('500MW model - typical bill'!E18-'500MW model - typical bill'!D18)/'500MW model - typical bill'!D18),"")</f>
        <v>0</v>
      </c>
      <c r="F85" s="49">
        <f>IF('500MW model - typical bill'!C18,('500MW model - typical bill'!D18-'500MW model - typical bill'!C18),"")</f>
        <v>0</v>
      </c>
      <c r="G85" s="46">
        <f>IF('500MW model - typical bill'!C18,(('500MW model - typical bill'!E18-'500MW model - typical bill'!C18)),"")</f>
        <v>0</v>
      </c>
      <c r="H85" s="50">
        <f>IF('500MW model - typical bill'!C18,(('500MW model - typical bill'!E18-'500MW model - typical bill'!D18)),"")</f>
        <v>0</v>
      </c>
      <c r="I85" s="38"/>
      <c r="J85" s="39"/>
      <c r="K85" s="56" t="s">
        <v>78</v>
      </c>
      <c r="L85" s="57">
        <f>IF('500MW model - typical bill'!C18,(('500MW model - typical bill'!F18-'500MW model - typical bill'!C18)/'500MW model - typical bill'!C18),"")</f>
        <v>-2.238472478822044E-4</v>
      </c>
      <c r="M85" s="43">
        <f>IF('500MW model - typical bill'!C18,(('500MW model - typical bill'!G18-'500MW model - typical bill'!C18)/'500MW model - typical bill'!C18),"")</f>
        <v>-1.0376894832561589E-3</v>
      </c>
      <c r="N85" s="58">
        <f>IF('500MW model - typical bill'!C18,(('500MW model - typical bill'!G18-'500MW model - typical bill'!F18)/'500MW model - typical bill'!F18),"")</f>
        <v>-8.1402445250735699E-4</v>
      </c>
      <c r="O85" s="49">
        <f>IF('500MW model - typical bill'!C18,(('500MW model - typical bill'!F18-'500MW model - typical bill'!C18)),"")</f>
        <v>-2.6981663957002411E-2</v>
      </c>
      <c r="P85" s="46">
        <f>IF('500MW model - typical bill'!C18,(('500MW model - typical bill'!G18-'500MW model - typical bill'!C18)),"")</f>
        <v>-0.12507899558214319</v>
      </c>
      <c r="Q85" s="50">
        <f>IF('500MW model - typical bill'!C18,(('500MW model - typical bill'!G18-'500MW model - typical bill'!F18)),"")</f>
        <v>-9.8097331625140782E-2</v>
      </c>
    </row>
    <row r="86" spans="2:17">
      <c r="B86" s="56" t="s">
        <v>91</v>
      </c>
      <c r="C86" s="57">
        <f>IF('500MW model - typical bill'!C19,(('500MW model - typical bill'!D19-'500MW model - typical bill'!C19)/'500MW model - typical bill'!C19),"")</f>
        <v>0</v>
      </c>
      <c r="D86" s="43">
        <f>IF('500MW model - typical bill'!C19,(('500MW model - typical bill'!E19-'500MW model - typical bill'!C19)/'500MW model - typical bill'!C19),"")</f>
        <v>0</v>
      </c>
      <c r="E86" s="58">
        <f>IF('500MW model - typical bill'!C19,(('500MW model - typical bill'!E19-'500MW model - typical bill'!D19)/'500MW model - typical bill'!D19),"")</f>
        <v>0</v>
      </c>
      <c r="F86" s="49">
        <f>IF('500MW model - typical bill'!C19,('500MW model - typical bill'!D19-'500MW model - typical bill'!C19),"")</f>
        <v>0</v>
      </c>
      <c r="G86" s="46">
        <f>IF('500MW model - typical bill'!C19,(('500MW model - typical bill'!E19-'500MW model - typical bill'!C19)),"")</f>
        <v>0</v>
      </c>
      <c r="H86" s="50">
        <f>IF('500MW model - typical bill'!C19,(('500MW model - typical bill'!E19-'500MW model - typical bill'!D19)),"")</f>
        <v>0</v>
      </c>
      <c r="I86" s="38"/>
      <c r="J86" s="39"/>
      <c r="K86" s="56" t="s">
        <v>91</v>
      </c>
      <c r="L86" s="57">
        <f>IF('500MW model - typical bill'!C19,(('500MW model - typical bill'!F19-'500MW model - typical bill'!C19)/'500MW model - typical bill'!C19),"")</f>
        <v>-3.5961961277156649E-4</v>
      </c>
      <c r="M86" s="43">
        <f>IF('500MW model - typical bill'!C19,(('500MW model - typical bill'!G19-'500MW model - typical bill'!C19)/'500MW model - typical bill'!C19),"")</f>
        <v>2.7695536505183631E-4</v>
      </c>
      <c r="N86" s="58">
        <f>IF('500MW model - typical bill'!C19,(('500MW model - typical bill'!G19-'500MW model - typical bill'!F19)/'500MW model - typical bill'!F19),"")</f>
        <v>6.3680398502590928E-4</v>
      </c>
      <c r="O86" s="49">
        <f>IF('500MW model - typical bill'!C19,(('500MW model - typical bill'!F19-'500MW model - typical bill'!C19)),"")</f>
        <v>-4.7655561610156383E-2</v>
      </c>
      <c r="P86" s="46">
        <f>IF('500MW model - typical bill'!C19,(('500MW model - typical bill'!G19-'500MW model - typical bill'!C19)),"")</f>
        <v>3.670117811643081E-2</v>
      </c>
      <c r="Q86" s="50">
        <f>IF('500MW model - typical bill'!C19,(('500MW model - typical bill'!G19-'500MW model - typical bill'!F19)),"")</f>
        <v>8.4356739726587193E-2</v>
      </c>
    </row>
    <row r="87" spans="2:17">
      <c r="B87" s="55" t="s">
        <v>118</v>
      </c>
      <c r="C87" s="57" t="str">
        <f>IF('500MW model - typical bill'!C20,(('500MW model - typical bill'!D20-'500MW model - typical bill'!C20)/'500MW model - typical bill'!C20),"")</f>
        <v/>
      </c>
      <c r="D87" s="43" t="str">
        <f>IF('500MW model - typical bill'!C20,(('500MW model - typical bill'!E20-'500MW model - typical bill'!C20)/'500MW model - typical bill'!C20),"")</f>
        <v/>
      </c>
      <c r="E87" s="58" t="str">
        <f>IF('500MW model - typical bill'!C20,(('500MW model - typical bill'!E20-'500MW model - typical bill'!D20)/'500MW model - typical bill'!D20),"")</f>
        <v/>
      </c>
      <c r="F87" s="49" t="str">
        <f>IF('500MW model - typical bill'!C20,('500MW model - typical bill'!D20-'500MW model - typical bill'!C20),"")</f>
        <v/>
      </c>
      <c r="G87" s="46" t="str">
        <f>IF('500MW model - typical bill'!C20,(('500MW model - typical bill'!E20-'500MW model - typical bill'!C20)),"")</f>
        <v/>
      </c>
      <c r="H87" s="50" t="str">
        <f>IF('500MW model - typical bill'!C20,(('500MW model - typical bill'!E20-'500MW model - typical bill'!D20)),"")</f>
        <v/>
      </c>
      <c r="I87" s="38"/>
      <c r="J87" s="39"/>
      <c r="K87" s="55" t="s">
        <v>118</v>
      </c>
      <c r="L87" s="57" t="str">
        <f>IF('500MW model - typical bill'!C20,(('500MW model - typical bill'!F20-'500MW model - typical bill'!C20)/'500MW model - typical bill'!C20),"")</f>
        <v/>
      </c>
      <c r="M87" s="43" t="str">
        <f>IF('500MW model - typical bill'!C20,(('500MW model - typical bill'!G20-'500MW model - typical bill'!C20)/'500MW model - typical bill'!C20),"")</f>
        <v/>
      </c>
      <c r="N87" s="58" t="str">
        <f>IF('500MW model - typical bill'!C20,(('500MW model - typical bill'!G20-'500MW model - typical bill'!F20)/'500MW model - typical bill'!F20),"")</f>
        <v/>
      </c>
      <c r="O87" s="49" t="str">
        <f>IF('500MW model - typical bill'!C20,(('500MW model - typical bill'!F20-'500MW model - typical bill'!C20)),"")</f>
        <v/>
      </c>
      <c r="P87" s="46" t="str">
        <f>IF('500MW model - typical bill'!C20,(('500MW model - typical bill'!G20-'500MW model - typical bill'!C20)),"")</f>
        <v/>
      </c>
      <c r="Q87" s="50" t="str">
        <f>IF('500MW model - typical bill'!C20,(('500MW model - typical bill'!G20-'500MW model - typical bill'!F20)),"")</f>
        <v/>
      </c>
    </row>
    <row r="88" spans="2:17">
      <c r="B88" s="56" t="s">
        <v>52</v>
      </c>
      <c r="C88" s="57">
        <f>IF('500MW model - typical bill'!C21,(('500MW model - typical bill'!D21-'500MW model - typical bill'!C21)/'500MW model - typical bill'!C21),"")</f>
        <v>0</v>
      </c>
      <c r="D88" s="43">
        <f>IF('500MW model - typical bill'!C21,(('500MW model - typical bill'!E21-'500MW model - typical bill'!C21)/'500MW model - typical bill'!C21),"")</f>
        <v>0</v>
      </c>
      <c r="E88" s="58">
        <f>IF('500MW model - typical bill'!C21,(('500MW model - typical bill'!E21-'500MW model - typical bill'!D21)/'500MW model - typical bill'!D21),"")</f>
        <v>0</v>
      </c>
      <c r="F88" s="49">
        <f>IF('500MW model - typical bill'!C21,('500MW model - typical bill'!D21-'500MW model - typical bill'!C21),"")</f>
        <v>0</v>
      </c>
      <c r="G88" s="46">
        <f>IF('500MW model - typical bill'!C21,(('500MW model - typical bill'!E21-'500MW model - typical bill'!C21)),"")</f>
        <v>0</v>
      </c>
      <c r="H88" s="50">
        <f>IF('500MW model - typical bill'!C21,(('500MW model - typical bill'!E21-'500MW model - typical bill'!D21)),"")</f>
        <v>0</v>
      </c>
      <c r="I88" s="38"/>
      <c r="J88" s="39"/>
      <c r="K88" s="56" t="s">
        <v>52</v>
      </c>
      <c r="L88" s="57">
        <f>IF('500MW model - typical bill'!C21,(('500MW model - typical bill'!F21-'500MW model - typical bill'!C21)/'500MW model - typical bill'!C21),"")</f>
        <v>8.7611496816567105E-5</v>
      </c>
      <c r="M88" s="43">
        <f>IF('500MW model - typical bill'!C21,(('500MW model - typical bill'!G21-'500MW model - typical bill'!C21)/'500MW model - typical bill'!C21),"")</f>
        <v>7.5282007686587723E-4</v>
      </c>
      <c r="N88" s="58">
        <f>IF('500MW model - typical bill'!C21,(('500MW model - typical bill'!G21-'500MW model - typical bill'!F21)/'500MW model - typical bill'!F21),"")</f>
        <v>6.6515030523546048E-4</v>
      </c>
      <c r="O88" s="49">
        <f>IF('500MW model - typical bill'!C21,(('500MW model - typical bill'!F21-'500MW model - typical bill'!C21)),"")</f>
        <v>3.6499999999989541E-2</v>
      </c>
      <c r="P88" s="46">
        <f>IF('500MW model - typical bill'!C21,(('500MW model - typical bill'!G21-'500MW model - typical bill'!C21)),"")</f>
        <v>0.31363387002880927</v>
      </c>
      <c r="Q88" s="50">
        <f>IF('500MW model - typical bill'!C21,(('500MW model - typical bill'!G21-'500MW model - typical bill'!F21)),"")</f>
        <v>0.27713387002881973</v>
      </c>
    </row>
    <row r="89" spans="2:17">
      <c r="B89" s="56" t="s">
        <v>79</v>
      </c>
      <c r="C89" s="57" t="e">
        <f>IF('500MW model - typical bill'!C22,(('500MW model - typical bill'!D22-'500MW model - typical bill'!C22)/'500MW model - typical bill'!C22),"")</f>
        <v>#VALUE!</v>
      </c>
      <c r="D89" s="43" t="e">
        <f>IF('500MW model - typical bill'!C22,(('500MW model - typical bill'!E22-'500MW model - typical bill'!C22)/'500MW model - typical bill'!C22),"")</f>
        <v>#VALUE!</v>
      </c>
      <c r="E89" s="58" t="e">
        <f>IF('500MW model - typical bill'!C22,(('500MW model - typical bill'!E22-'500MW model - typical bill'!D22)/'500MW model - typical bill'!D22),"")</f>
        <v>#VALUE!</v>
      </c>
      <c r="F89" s="49" t="e">
        <f>IF('500MW model - typical bill'!C22,('500MW model - typical bill'!D22-'500MW model - typical bill'!C22),"")</f>
        <v>#VALUE!</v>
      </c>
      <c r="G89" s="46" t="e">
        <f>IF('500MW model - typical bill'!C22,(('500MW model - typical bill'!E22-'500MW model - typical bill'!C22)),"")</f>
        <v>#VALUE!</v>
      </c>
      <c r="H89" s="50" t="e">
        <f>IF('500MW model - typical bill'!C22,(('500MW model - typical bill'!E22-'500MW model - typical bill'!D22)),"")</f>
        <v>#VALUE!</v>
      </c>
      <c r="I89" s="38"/>
      <c r="J89" s="39"/>
      <c r="K89" s="56" t="s">
        <v>79</v>
      </c>
      <c r="L89" s="57" t="e">
        <f>IF('500MW model - typical bill'!C22,(('500MW model - typical bill'!F22-'500MW model - typical bill'!C22)/'500MW model - typical bill'!C22),"")</f>
        <v>#VALUE!</v>
      </c>
      <c r="M89" s="43" t="e">
        <f>IF('500MW model - typical bill'!C22,(('500MW model - typical bill'!G22-'500MW model - typical bill'!C22)/'500MW model - typical bill'!C22),"")</f>
        <v>#VALUE!</v>
      </c>
      <c r="N89" s="58" t="e">
        <f>IF('500MW model - typical bill'!C22,(('500MW model - typical bill'!G22-'500MW model - typical bill'!F22)/'500MW model - typical bill'!F22),"")</f>
        <v>#VALUE!</v>
      </c>
      <c r="O89" s="49" t="e">
        <f>IF('500MW model - typical bill'!C22,(('500MW model - typical bill'!F22-'500MW model - typical bill'!C22)),"")</f>
        <v>#VALUE!</v>
      </c>
      <c r="P89" s="46" t="e">
        <f>IF('500MW model - typical bill'!C22,(('500MW model - typical bill'!G22-'500MW model - typical bill'!C22)),"")</f>
        <v>#VALUE!</v>
      </c>
      <c r="Q89" s="50" t="e">
        <f>IF('500MW model - typical bill'!C22,(('500MW model - typical bill'!G22-'500MW model - typical bill'!F22)),"")</f>
        <v>#VALUE!</v>
      </c>
    </row>
    <row r="90" spans="2:17" ht="27" customHeight="1">
      <c r="B90" s="56" t="s">
        <v>92</v>
      </c>
      <c r="C90" s="57">
        <f>IF('500MW model - typical bill'!C23,(('500MW model - typical bill'!D23-'500MW model - typical bill'!C23)/'500MW model - typical bill'!C23),"")</f>
        <v>0</v>
      </c>
      <c r="D90" s="43">
        <f>IF('500MW model - typical bill'!C23,(('500MW model - typical bill'!E23-'500MW model - typical bill'!C23)/'500MW model - typical bill'!C23),"")</f>
        <v>0</v>
      </c>
      <c r="E90" s="58">
        <f>IF('500MW model - typical bill'!C23,(('500MW model - typical bill'!E23-'500MW model - typical bill'!D23)/'500MW model - typical bill'!D23),"")</f>
        <v>0</v>
      </c>
      <c r="F90" s="49">
        <f>IF('500MW model - typical bill'!C23,('500MW model - typical bill'!D23-'500MW model - typical bill'!C23),"")</f>
        <v>0</v>
      </c>
      <c r="G90" s="46">
        <f>IF('500MW model - typical bill'!C23,(('500MW model - typical bill'!E23-'500MW model - typical bill'!C23)),"")</f>
        <v>0</v>
      </c>
      <c r="H90" s="50">
        <f>IF('500MW model - typical bill'!C23,(('500MW model - typical bill'!E23-'500MW model - typical bill'!D23)),"")</f>
        <v>0</v>
      </c>
      <c r="I90" s="38"/>
      <c r="J90" s="39"/>
      <c r="K90" s="56" t="s">
        <v>92</v>
      </c>
      <c r="L90" s="57">
        <f>IF('500MW model - typical bill'!C23,(('500MW model - typical bill'!F23-'500MW model - typical bill'!C23)/'500MW model - typical bill'!C23),"")</f>
        <v>2.2031463151757157E-5</v>
      </c>
      <c r="M90" s="43">
        <f>IF('500MW model - typical bill'!C23,(('500MW model - typical bill'!G23-'500MW model - typical bill'!C23)/'500MW model - typical bill'!C23),"")</f>
        <v>1.0858912036968657E-3</v>
      </c>
      <c r="N90" s="58">
        <f>IF('500MW model - typical bill'!C23,(('500MW model - typical bill'!G23-'500MW model - typical bill'!F23)/'500MW model - typical bill'!F23),"")</f>
        <v>1.0638363026748065E-3</v>
      </c>
      <c r="O90" s="49">
        <f>IF('500MW model - typical bill'!C23,(('500MW model - typical bill'!F23-'500MW model - typical bill'!C23)),"")</f>
        <v>1.2515943836888255E-2</v>
      </c>
      <c r="P90" s="46">
        <f>IF('500MW model - typical bill'!C23,(('500MW model - typical bill'!G23-'500MW model - typical bill'!C23)),"")</f>
        <v>0.61688836664291102</v>
      </c>
      <c r="Q90" s="50">
        <f>IF('500MW model - typical bill'!C23,(('500MW model - typical bill'!G23-'500MW model - typical bill'!F23)),"")</f>
        <v>0.60437242280602277</v>
      </c>
    </row>
    <row r="91" spans="2:17" ht="27" customHeight="1">
      <c r="B91" s="55" t="s">
        <v>119</v>
      </c>
      <c r="C91" s="57" t="str">
        <f>IF('500MW model - typical bill'!C24,(('500MW model - typical bill'!D24-'500MW model - typical bill'!C24)/'500MW model - typical bill'!C24),"")</f>
        <v/>
      </c>
      <c r="D91" s="43" t="str">
        <f>IF('500MW model - typical bill'!C24,(('500MW model - typical bill'!E24-'500MW model - typical bill'!C24)/'500MW model - typical bill'!C24),"")</f>
        <v/>
      </c>
      <c r="E91" s="58" t="str">
        <f>IF('500MW model - typical bill'!C24,(('500MW model - typical bill'!E24-'500MW model - typical bill'!D24)/'500MW model - typical bill'!D24),"")</f>
        <v/>
      </c>
      <c r="F91" s="49" t="str">
        <f>IF('500MW model - typical bill'!C24,('500MW model - typical bill'!D24-'500MW model - typical bill'!C24),"")</f>
        <v/>
      </c>
      <c r="G91" s="46" t="str">
        <f>IF('500MW model - typical bill'!C24,(('500MW model - typical bill'!E24-'500MW model - typical bill'!C24)),"")</f>
        <v/>
      </c>
      <c r="H91" s="50" t="str">
        <f>IF('500MW model - typical bill'!C24,(('500MW model - typical bill'!E24-'500MW model - typical bill'!D24)),"")</f>
        <v/>
      </c>
      <c r="I91" s="38"/>
      <c r="J91" s="39"/>
      <c r="K91" s="55" t="s">
        <v>119</v>
      </c>
      <c r="L91" s="57" t="str">
        <f>IF('500MW model - typical bill'!C24,(('500MW model - typical bill'!F24-'500MW model - typical bill'!C24)/'500MW model - typical bill'!C24),"")</f>
        <v/>
      </c>
      <c r="M91" s="43" t="str">
        <f>IF('500MW model - typical bill'!C24,(('500MW model - typical bill'!G24-'500MW model - typical bill'!C24)/'500MW model - typical bill'!C24),"")</f>
        <v/>
      </c>
      <c r="N91" s="58" t="str">
        <f>IF('500MW model - typical bill'!C24,(('500MW model - typical bill'!G24-'500MW model - typical bill'!F24)/'500MW model - typical bill'!F24),"")</f>
        <v/>
      </c>
      <c r="O91" s="49" t="str">
        <f>IF('500MW model - typical bill'!C24,(('500MW model - typical bill'!F24-'500MW model - typical bill'!C24)),"")</f>
        <v/>
      </c>
      <c r="P91" s="46" t="str">
        <f>IF('500MW model - typical bill'!C24,(('500MW model - typical bill'!G24-'500MW model - typical bill'!C24)),"")</f>
        <v/>
      </c>
      <c r="Q91" s="50" t="str">
        <f>IF('500MW model - typical bill'!C24,(('500MW model - typical bill'!G24-'500MW model - typical bill'!F24)),"")</f>
        <v/>
      </c>
    </row>
    <row r="92" spans="2:17" ht="27" customHeight="1">
      <c r="B92" s="56" t="s">
        <v>53</v>
      </c>
      <c r="C92" s="57">
        <f>IF('500MW model - typical bill'!C25,(('500MW model - typical bill'!D25-'500MW model - typical bill'!C25)/'500MW model - typical bill'!C25),"")</f>
        <v>0</v>
      </c>
      <c r="D92" s="43">
        <f>IF('500MW model - typical bill'!C25,(('500MW model - typical bill'!E25-'500MW model - typical bill'!C25)/'500MW model - typical bill'!C25),"")</f>
        <v>0</v>
      </c>
      <c r="E92" s="58">
        <f>IF('500MW model - typical bill'!C25,(('500MW model - typical bill'!E25-'500MW model - typical bill'!D25)/'500MW model - typical bill'!D25),"")</f>
        <v>0</v>
      </c>
      <c r="F92" s="49">
        <f>IF('500MW model - typical bill'!C25,('500MW model - typical bill'!D25-'500MW model - typical bill'!C25),"")</f>
        <v>0</v>
      </c>
      <c r="G92" s="46">
        <f>IF('500MW model - typical bill'!C25,(('500MW model - typical bill'!E25-'500MW model - typical bill'!C25)),"")</f>
        <v>0</v>
      </c>
      <c r="H92" s="50">
        <f>IF('500MW model - typical bill'!C25,(('500MW model - typical bill'!E25-'500MW model - typical bill'!D25)),"")</f>
        <v>0</v>
      </c>
      <c r="I92" s="38"/>
      <c r="J92" s="39"/>
      <c r="K92" s="56" t="s">
        <v>53</v>
      </c>
      <c r="L92" s="57">
        <f>IF('500MW model - typical bill'!C25,(('500MW model - typical bill'!F25-'500MW model - typical bill'!C25)/'500MW model - typical bill'!C25),"")</f>
        <v>0</v>
      </c>
      <c r="M92" s="43">
        <f>IF('500MW model - typical bill'!C25,(('500MW model - typical bill'!G25-'500MW model - typical bill'!C25)/'500MW model - typical bill'!C25),"")</f>
        <v>3.7831021437577435E-3</v>
      </c>
      <c r="N92" s="58">
        <f>IF('500MW model - typical bill'!C25,(('500MW model - typical bill'!G25-'500MW model - typical bill'!F25)/'500MW model - typical bill'!F25),"")</f>
        <v>3.7831021437577435E-3</v>
      </c>
      <c r="O92" s="49">
        <f>IF('500MW model - typical bill'!C25,(('500MW model - typical bill'!F25-'500MW model - typical bill'!C25)),"")</f>
        <v>0</v>
      </c>
      <c r="P92" s="46">
        <f>IF('500MW model - typical bill'!C25,(('500MW model - typical bill'!G25-'500MW model - typical bill'!C25)),"")</f>
        <v>0.42089107095848988</v>
      </c>
      <c r="Q92" s="50">
        <f>IF('500MW model - typical bill'!C25,(('500MW model - typical bill'!G25-'500MW model - typical bill'!F25)),"")</f>
        <v>0.42089107095848988</v>
      </c>
    </row>
    <row r="93" spans="2:17" ht="27" customHeight="1">
      <c r="B93" s="56" t="s">
        <v>80</v>
      </c>
      <c r="C93" s="57" t="e">
        <f>IF('500MW model - typical bill'!C26,(('500MW model - typical bill'!D26-'500MW model - typical bill'!C26)/'500MW model - typical bill'!C26),"")</f>
        <v>#VALUE!</v>
      </c>
      <c r="D93" s="43" t="e">
        <f>IF('500MW model - typical bill'!C26,(('500MW model - typical bill'!E26-'500MW model - typical bill'!C26)/'500MW model - typical bill'!C26),"")</f>
        <v>#VALUE!</v>
      </c>
      <c r="E93" s="58" t="e">
        <f>IF('500MW model - typical bill'!C26,(('500MW model - typical bill'!E26-'500MW model - typical bill'!D26)/'500MW model - typical bill'!D26),"")</f>
        <v>#VALUE!</v>
      </c>
      <c r="F93" s="49" t="e">
        <f>IF('500MW model - typical bill'!C26,('500MW model - typical bill'!D26-'500MW model - typical bill'!C26),"")</f>
        <v>#VALUE!</v>
      </c>
      <c r="G93" s="46" t="e">
        <f>IF('500MW model - typical bill'!C26,(('500MW model - typical bill'!E26-'500MW model - typical bill'!C26)),"")</f>
        <v>#VALUE!</v>
      </c>
      <c r="H93" s="50" t="e">
        <f>IF('500MW model - typical bill'!C26,(('500MW model - typical bill'!E26-'500MW model - typical bill'!D26)),"")</f>
        <v>#VALUE!</v>
      </c>
      <c r="I93" s="38"/>
      <c r="J93" s="39"/>
      <c r="K93" s="56" t="s">
        <v>80</v>
      </c>
      <c r="L93" s="57" t="e">
        <f>IF('500MW model - typical bill'!C26,(('500MW model - typical bill'!F26-'500MW model - typical bill'!C26)/'500MW model - typical bill'!C26),"")</f>
        <v>#VALUE!</v>
      </c>
      <c r="M93" s="43" t="e">
        <f>IF('500MW model - typical bill'!C26,(('500MW model - typical bill'!G26-'500MW model - typical bill'!C26)/'500MW model - typical bill'!C26),"")</f>
        <v>#VALUE!</v>
      </c>
      <c r="N93" s="58" t="e">
        <f>IF('500MW model - typical bill'!C26,(('500MW model - typical bill'!G26-'500MW model - typical bill'!F26)/'500MW model - typical bill'!F26),"")</f>
        <v>#VALUE!</v>
      </c>
      <c r="O93" s="49" t="e">
        <f>IF('500MW model - typical bill'!C26,(('500MW model - typical bill'!F26-'500MW model - typical bill'!C26)),"")</f>
        <v>#VALUE!</v>
      </c>
      <c r="P93" s="46" t="e">
        <f>IF('500MW model - typical bill'!C26,(('500MW model - typical bill'!G26-'500MW model - typical bill'!C26)),"")</f>
        <v>#VALUE!</v>
      </c>
      <c r="Q93" s="50" t="e">
        <f>IF('500MW model - typical bill'!C26,(('500MW model - typical bill'!G26-'500MW model - typical bill'!F26)),"")</f>
        <v>#VALUE!</v>
      </c>
    </row>
    <row r="94" spans="2:17" ht="27" customHeight="1">
      <c r="B94" s="56" t="s">
        <v>93</v>
      </c>
      <c r="C94" s="57" t="e">
        <f>IF('500MW model - typical bill'!C27,(('500MW model - typical bill'!D27-'500MW model - typical bill'!C27)/'500MW model - typical bill'!C27),"")</f>
        <v>#VALUE!</v>
      </c>
      <c r="D94" s="43" t="e">
        <f>IF('500MW model - typical bill'!C27,(('500MW model - typical bill'!E27-'500MW model - typical bill'!C27)/'500MW model - typical bill'!C27),"")</f>
        <v>#VALUE!</v>
      </c>
      <c r="E94" s="58" t="e">
        <f>IF('500MW model - typical bill'!C27,(('500MW model - typical bill'!E27-'500MW model - typical bill'!D27)/'500MW model - typical bill'!D27),"")</f>
        <v>#VALUE!</v>
      </c>
      <c r="F94" s="49" t="e">
        <f>IF('500MW model - typical bill'!C27,('500MW model - typical bill'!D27-'500MW model - typical bill'!C27),"")</f>
        <v>#VALUE!</v>
      </c>
      <c r="G94" s="46" t="e">
        <f>IF('500MW model - typical bill'!C27,(('500MW model - typical bill'!E27-'500MW model - typical bill'!C27)),"")</f>
        <v>#VALUE!</v>
      </c>
      <c r="H94" s="50" t="e">
        <f>IF('500MW model - typical bill'!C27,(('500MW model - typical bill'!E27-'500MW model - typical bill'!D27)),"")</f>
        <v>#VALUE!</v>
      </c>
      <c r="I94" s="38"/>
      <c r="J94" s="39"/>
      <c r="K94" s="56" t="s">
        <v>93</v>
      </c>
      <c r="L94" s="57" t="e">
        <f>IF('500MW model - typical bill'!C27,(('500MW model - typical bill'!F27-'500MW model - typical bill'!C27)/'500MW model - typical bill'!C27),"")</f>
        <v>#VALUE!</v>
      </c>
      <c r="M94" s="43" t="e">
        <f>IF('500MW model - typical bill'!C27,(('500MW model - typical bill'!G27-'500MW model - typical bill'!C27)/'500MW model - typical bill'!C27),"")</f>
        <v>#VALUE!</v>
      </c>
      <c r="N94" s="58" t="e">
        <f>IF('500MW model - typical bill'!C27,(('500MW model - typical bill'!G27-'500MW model - typical bill'!F27)/'500MW model - typical bill'!F27),"")</f>
        <v>#VALUE!</v>
      </c>
      <c r="O94" s="49" t="e">
        <f>IF('500MW model - typical bill'!C27,(('500MW model - typical bill'!F27-'500MW model - typical bill'!C27)),"")</f>
        <v>#VALUE!</v>
      </c>
      <c r="P94" s="46" t="e">
        <f>IF('500MW model - typical bill'!C27,(('500MW model - typical bill'!G27-'500MW model - typical bill'!C27)),"")</f>
        <v>#VALUE!</v>
      </c>
      <c r="Q94" s="50" t="e">
        <f>IF('500MW model - typical bill'!C27,(('500MW model - typical bill'!G27-'500MW model - typical bill'!F27)),"")</f>
        <v>#VALUE!</v>
      </c>
    </row>
    <row r="95" spans="2:17" ht="27" customHeight="1">
      <c r="B95" s="55" t="s">
        <v>120</v>
      </c>
      <c r="C95" s="57" t="str">
        <f>IF('500MW model - typical bill'!C28,(('500MW model - typical bill'!D28-'500MW model - typical bill'!C28)/'500MW model - typical bill'!C28),"")</f>
        <v/>
      </c>
      <c r="D95" s="43" t="str">
        <f>IF('500MW model - typical bill'!C28,(('500MW model - typical bill'!E28-'500MW model - typical bill'!C28)/'500MW model - typical bill'!C28),"")</f>
        <v/>
      </c>
      <c r="E95" s="58" t="str">
        <f>IF('500MW model - typical bill'!C28,(('500MW model - typical bill'!E28-'500MW model - typical bill'!D28)/'500MW model - typical bill'!D28),"")</f>
        <v/>
      </c>
      <c r="F95" s="49" t="str">
        <f>IF('500MW model - typical bill'!C28,('500MW model - typical bill'!D28-'500MW model - typical bill'!C28),"")</f>
        <v/>
      </c>
      <c r="G95" s="46" t="str">
        <f>IF('500MW model - typical bill'!C28,(('500MW model - typical bill'!E28-'500MW model - typical bill'!C28)),"")</f>
        <v/>
      </c>
      <c r="H95" s="50" t="str">
        <f>IF('500MW model - typical bill'!C28,(('500MW model - typical bill'!E28-'500MW model - typical bill'!D28)),"")</f>
        <v/>
      </c>
      <c r="I95" s="38"/>
      <c r="J95" s="39"/>
      <c r="K95" s="55" t="s">
        <v>120</v>
      </c>
      <c r="L95" s="57" t="str">
        <f>IF('500MW model - typical bill'!C28,(('500MW model - typical bill'!F28-'500MW model - typical bill'!C28)/'500MW model - typical bill'!C28),"")</f>
        <v/>
      </c>
      <c r="M95" s="43" t="str">
        <f>IF('500MW model - typical bill'!C28,(('500MW model - typical bill'!G28-'500MW model - typical bill'!C28)/'500MW model - typical bill'!C28),"")</f>
        <v/>
      </c>
      <c r="N95" s="58" t="str">
        <f>IF('500MW model - typical bill'!C28,(('500MW model - typical bill'!G28-'500MW model - typical bill'!F28)/'500MW model - typical bill'!F28),"")</f>
        <v/>
      </c>
      <c r="O95" s="49" t="str">
        <f>IF('500MW model - typical bill'!C28,(('500MW model - typical bill'!F28-'500MW model - typical bill'!C28)),"")</f>
        <v/>
      </c>
      <c r="P95" s="46" t="str">
        <f>IF('500MW model - typical bill'!C28,(('500MW model - typical bill'!G28-'500MW model - typical bill'!C28)),"")</f>
        <v/>
      </c>
      <c r="Q95" s="50" t="str">
        <f>IF('500MW model - typical bill'!C28,(('500MW model - typical bill'!G28-'500MW model - typical bill'!F28)),"")</f>
        <v/>
      </c>
    </row>
    <row r="96" spans="2:17" ht="27" customHeight="1">
      <c r="B96" s="56" t="s">
        <v>54</v>
      </c>
      <c r="C96" s="57">
        <f>IF('500MW model - typical bill'!C29,(('500MW model - typical bill'!D29-'500MW model - typical bill'!C29)/'500MW model - typical bill'!C29),"")</f>
        <v>0</v>
      </c>
      <c r="D96" s="43">
        <f>IF('500MW model - typical bill'!C29,(('500MW model - typical bill'!E29-'500MW model - typical bill'!C29)/'500MW model - typical bill'!C29),"")</f>
        <v>0</v>
      </c>
      <c r="E96" s="58">
        <f>IF('500MW model - typical bill'!C29,(('500MW model - typical bill'!E29-'500MW model - typical bill'!D29)/'500MW model - typical bill'!D29),"")</f>
        <v>0</v>
      </c>
      <c r="F96" s="49">
        <f>IF('500MW model - typical bill'!C29,('500MW model - typical bill'!D29-'500MW model - typical bill'!C29),"")</f>
        <v>0</v>
      </c>
      <c r="G96" s="46">
        <f>IF('500MW model - typical bill'!C29,(('500MW model - typical bill'!E29-'500MW model - typical bill'!C29)),"")</f>
        <v>0</v>
      </c>
      <c r="H96" s="50">
        <f>IF('500MW model - typical bill'!C29,(('500MW model - typical bill'!E29-'500MW model - typical bill'!D29)),"")</f>
        <v>0</v>
      </c>
      <c r="I96" s="38"/>
      <c r="J96" s="39"/>
      <c r="K96" s="56" t="s">
        <v>54</v>
      </c>
      <c r="L96" s="57">
        <f>IF('500MW model - typical bill'!C29,(('500MW model - typical bill'!F29-'500MW model - typical bill'!C29)/'500MW model - typical bill'!C29),"")</f>
        <v>-6.1329941125441018E-4</v>
      </c>
      <c r="M96" s="43">
        <f>IF('500MW model - typical bill'!C29,(('500MW model - typical bill'!G29-'500MW model - typical bill'!C29)/'500MW model - typical bill'!C29),"")</f>
        <v>5.0639455415965758E-4</v>
      </c>
      <c r="N96" s="58">
        <f>IF('500MW model - typical bill'!C29,(('500MW model - typical bill'!G29-'500MW model - typical bill'!F29)/'500MW model - typical bill'!F29),"")</f>
        <v>1.1203810944796927E-3</v>
      </c>
      <c r="O96" s="49">
        <f>IF('500MW model - typical bill'!C29,(('500MW model - typical bill'!F29-'500MW model - typical bill'!C29)),"")</f>
        <v>-1.1209400338143496</v>
      </c>
      <c r="P96" s="46">
        <f>IF('500MW model - typical bill'!C29,(('500MW model - typical bill'!G29-'500MW model - typical bill'!C29)),"")</f>
        <v>0.92554781277567599</v>
      </c>
      <c r="Q96" s="50">
        <f>IF('500MW model - typical bill'!C29,(('500MW model - typical bill'!G29-'500MW model - typical bill'!F29)),"")</f>
        <v>2.0464878465900256</v>
      </c>
    </row>
    <row r="97" spans="2:17" ht="27" customHeight="1">
      <c r="B97" s="56" t="s">
        <v>81</v>
      </c>
      <c r="C97" s="57">
        <f>IF('500MW model - typical bill'!C30,(('500MW model - typical bill'!D30-'500MW model - typical bill'!C30)/'500MW model - typical bill'!C30),"")</f>
        <v>0</v>
      </c>
      <c r="D97" s="43">
        <f>IF('500MW model - typical bill'!C30,(('500MW model - typical bill'!E30-'500MW model - typical bill'!C30)/'500MW model - typical bill'!C30),"")</f>
        <v>0</v>
      </c>
      <c r="E97" s="58">
        <f>IF('500MW model - typical bill'!C30,(('500MW model - typical bill'!E30-'500MW model - typical bill'!D30)/'500MW model - typical bill'!D30),"")</f>
        <v>0</v>
      </c>
      <c r="F97" s="49">
        <f>IF('500MW model - typical bill'!C30,('500MW model - typical bill'!D30-'500MW model - typical bill'!C30),"")</f>
        <v>0</v>
      </c>
      <c r="G97" s="46">
        <f>IF('500MW model - typical bill'!C30,(('500MW model - typical bill'!E30-'500MW model - typical bill'!C30)),"")</f>
        <v>0</v>
      </c>
      <c r="H97" s="50">
        <f>IF('500MW model - typical bill'!C30,(('500MW model - typical bill'!E30-'500MW model - typical bill'!D30)),"")</f>
        <v>0</v>
      </c>
      <c r="I97" s="38"/>
      <c r="J97" s="39"/>
      <c r="K97" s="56" t="s">
        <v>81</v>
      </c>
      <c r="L97" s="57">
        <f>IF('500MW model - typical bill'!C30,(('500MW model - typical bill'!F30-'500MW model - typical bill'!C30)/'500MW model - typical bill'!C30),"")</f>
        <v>-5.6608478489258215E-4</v>
      </c>
      <c r="M97" s="43">
        <f>IF('500MW model - typical bill'!C30,(('500MW model - typical bill'!G30-'500MW model - typical bill'!C30)/'500MW model - typical bill'!C30),"")</f>
        <v>2.4029338990413097E-4</v>
      </c>
      <c r="N97" s="58">
        <f>IF('500MW model - typical bill'!C30,(('500MW model - typical bill'!G30-'500MW model - typical bill'!F30)/'500MW model - typical bill'!F30),"")</f>
        <v>8.0683491176418301E-4</v>
      </c>
      <c r="O97" s="49">
        <f>IF('500MW model - typical bill'!C30,(('500MW model - typical bill'!F30-'500MW model - typical bill'!C30)),"")</f>
        <v>-0.29964570481240571</v>
      </c>
      <c r="P97" s="46">
        <f>IF('500MW model - typical bill'!C30,(('500MW model - typical bill'!G30-'500MW model - typical bill'!C30)),"")</f>
        <v>0.12719451944508364</v>
      </c>
      <c r="Q97" s="50">
        <f>IF('500MW model - typical bill'!C30,(('500MW model - typical bill'!G30-'500MW model - typical bill'!F30)),"")</f>
        <v>0.42684022425748935</v>
      </c>
    </row>
    <row r="98" spans="2:17" ht="27" customHeight="1">
      <c r="B98" s="56" t="s">
        <v>94</v>
      </c>
      <c r="C98" s="57">
        <f>IF('500MW model - typical bill'!C31,(('500MW model - typical bill'!D31-'500MW model - typical bill'!C31)/'500MW model - typical bill'!C31),"")</f>
        <v>0</v>
      </c>
      <c r="D98" s="43">
        <f>IF('500MW model - typical bill'!C31,(('500MW model - typical bill'!E31-'500MW model - typical bill'!C31)/'500MW model - typical bill'!C31),"")</f>
        <v>0</v>
      </c>
      <c r="E98" s="58">
        <f>IF('500MW model - typical bill'!C31,(('500MW model - typical bill'!E31-'500MW model - typical bill'!D31)/'500MW model - typical bill'!D31),"")</f>
        <v>0</v>
      </c>
      <c r="F98" s="49">
        <f>IF('500MW model - typical bill'!C31,('500MW model - typical bill'!D31-'500MW model - typical bill'!C31),"")</f>
        <v>0</v>
      </c>
      <c r="G98" s="46">
        <f>IF('500MW model - typical bill'!C31,(('500MW model - typical bill'!E31-'500MW model - typical bill'!C31)),"")</f>
        <v>0</v>
      </c>
      <c r="H98" s="50">
        <f>IF('500MW model - typical bill'!C31,(('500MW model - typical bill'!E31-'500MW model - typical bill'!D31)),"")</f>
        <v>0</v>
      </c>
      <c r="I98" s="38"/>
      <c r="J98" s="39"/>
      <c r="K98" s="56" t="s">
        <v>94</v>
      </c>
      <c r="L98" s="57">
        <f>IF('500MW model - typical bill'!C31,(('500MW model - typical bill'!F31-'500MW model - typical bill'!C31)/'500MW model - typical bill'!C31),"")</f>
        <v>-6.257634992674736E-4</v>
      </c>
      <c r="M98" s="43">
        <f>IF('500MW model - typical bill'!C31,(('500MW model - typical bill'!G31-'500MW model - typical bill'!C31)/'500MW model - typical bill'!C31),"")</f>
        <v>5.9294215191813828E-4</v>
      </c>
      <c r="N98" s="58">
        <f>IF('500MW model - typical bill'!C31,(('500MW model - typical bill'!G31-'500MW model - typical bill'!F31)/'500MW model - typical bill'!F31),"")</f>
        <v>1.2194687502179956E-3</v>
      </c>
      <c r="O98" s="49">
        <f>IF('500MW model - typical bill'!C31,(('500MW model - typical bill'!F31-'500MW model - typical bill'!C31)),"")</f>
        <v>-0.61245424104970425</v>
      </c>
      <c r="P98" s="46">
        <f>IF('500MW model - typical bill'!C31,(('500MW model - typical bill'!G31-'500MW model - typical bill'!C31)),"")</f>
        <v>0.58033096539588769</v>
      </c>
      <c r="Q98" s="50">
        <f>IF('500MW model - typical bill'!C31,(('500MW model - typical bill'!G31-'500MW model - typical bill'!F31)),"")</f>
        <v>1.1927852064455919</v>
      </c>
    </row>
    <row r="99" spans="2:17" ht="27" customHeight="1">
      <c r="B99" s="55" t="s">
        <v>121</v>
      </c>
      <c r="C99" s="57" t="str">
        <f>IF('500MW model - typical bill'!C32,(('500MW model - typical bill'!D32-'500MW model - typical bill'!C32)/'500MW model - typical bill'!C32),"")</f>
        <v/>
      </c>
      <c r="D99" s="43" t="str">
        <f>IF('500MW model - typical bill'!C32,(('500MW model - typical bill'!E32-'500MW model - typical bill'!C32)/'500MW model - typical bill'!C32),"")</f>
        <v/>
      </c>
      <c r="E99" s="58" t="str">
        <f>IF('500MW model - typical bill'!C32,(('500MW model - typical bill'!E32-'500MW model - typical bill'!D32)/'500MW model - typical bill'!D32),"")</f>
        <v/>
      </c>
      <c r="F99" s="49" t="str">
        <f>IF('500MW model - typical bill'!C32,('500MW model - typical bill'!D32-'500MW model - typical bill'!C32),"")</f>
        <v/>
      </c>
      <c r="G99" s="46" t="str">
        <f>IF('500MW model - typical bill'!C32,(('500MW model - typical bill'!E32-'500MW model - typical bill'!C32)),"")</f>
        <v/>
      </c>
      <c r="H99" s="50" t="str">
        <f>IF('500MW model - typical bill'!C32,(('500MW model - typical bill'!E32-'500MW model - typical bill'!D32)),"")</f>
        <v/>
      </c>
      <c r="I99" s="38"/>
      <c r="J99" s="39"/>
      <c r="K99" s="55" t="s">
        <v>121</v>
      </c>
      <c r="L99" s="57" t="str">
        <f>IF('500MW model - typical bill'!C32,(('500MW model - typical bill'!F32-'500MW model - typical bill'!C32)/'500MW model - typical bill'!C32),"")</f>
        <v/>
      </c>
      <c r="M99" s="43" t="str">
        <f>IF('500MW model - typical bill'!C32,(('500MW model - typical bill'!G32-'500MW model - typical bill'!C32)/'500MW model - typical bill'!C32),"")</f>
        <v/>
      </c>
      <c r="N99" s="58" t="str">
        <f>IF('500MW model - typical bill'!C32,(('500MW model - typical bill'!G32-'500MW model - typical bill'!F32)/'500MW model - typical bill'!F32),"")</f>
        <v/>
      </c>
      <c r="O99" s="49" t="str">
        <f>IF('500MW model - typical bill'!C32,(('500MW model - typical bill'!F32-'500MW model - typical bill'!C32)),"")</f>
        <v/>
      </c>
      <c r="P99" s="46" t="str">
        <f>IF('500MW model - typical bill'!C32,(('500MW model - typical bill'!G32-'500MW model - typical bill'!C32)),"")</f>
        <v/>
      </c>
      <c r="Q99" s="50" t="str">
        <f>IF('500MW model - typical bill'!C32,(('500MW model - typical bill'!G32-'500MW model - typical bill'!F32)),"")</f>
        <v/>
      </c>
    </row>
    <row r="100" spans="2:17" ht="27" customHeight="1">
      <c r="B100" s="56" t="s">
        <v>56</v>
      </c>
      <c r="C100" s="57" t="e">
        <f>IF('500MW model - typical bill'!C33,(('500MW model - typical bill'!D33-'500MW model - typical bill'!C33)/'500MW model - typical bill'!C33),"")</f>
        <v>#VALUE!</v>
      </c>
      <c r="D100" s="43" t="e">
        <f>IF('500MW model - typical bill'!C33,(('500MW model - typical bill'!E33-'500MW model - typical bill'!C33)/'500MW model - typical bill'!C33),"")</f>
        <v>#VALUE!</v>
      </c>
      <c r="E100" s="58" t="e">
        <f>IF('500MW model - typical bill'!C33,(('500MW model - typical bill'!E33-'500MW model - typical bill'!D33)/'500MW model - typical bill'!D33),"")</f>
        <v>#VALUE!</v>
      </c>
      <c r="F100" s="49" t="e">
        <f>IF('500MW model - typical bill'!C33,('500MW model - typical bill'!D33-'500MW model - typical bill'!C33),"")</f>
        <v>#VALUE!</v>
      </c>
      <c r="G100" s="46" t="e">
        <f>IF('500MW model - typical bill'!C33,(('500MW model - typical bill'!E33-'500MW model - typical bill'!C33)),"")</f>
        <v>#VALUE!</v>
      </c>
      <c r="H100" s="50" t="e">
        <f>IF('500MW model - typical bill'!C33,(('500MW model - typical bill'!E33-'500MW model - typical bill'!D33)),"")</f>
        <v>#VALUE!</v>
      </c>
      <c r="I100" s="38"/>
      <c r="J100" s="39"/>
      <c r="K100" s="56" t="s">
        <v>56</v>
      </c>
      <c r="L100" s="57" t="e">
        <f>IF('500MW model - typical bill'!C33,(('500MW model - typical bill'!F33-'500MW model - typical bill'!C33)/'500MW model - typical bill'!C33),"")</f>
        <v>#VALUE!</v>
      </c>
      <c r="M100" s="43" t="e">
        <f>IF('500MW model - typical bill'!C33,(('500MW model - typical bill'!G33-'500MW model - typical bill'!C33)/'500MW model - typical bill'!C33),"")</f>
        <v>#VALUE!</v>
      </c>
      <c r="N100" s="58" t="e">
        <f>IF('500MW model - typical bill'!C33,(('500MW model - typical bill'!G33-'500MW model - typical bill'!F33)/'500MW model - typical bill'!F33),"")</f>
        <v>#VALUE!</v>
      </c>
      <c r="O100" s="49" t="e">
        <f>IF('500MW model - typical bill'!C33,(('500MW model - typical bill'!F33-'500MW model - typical bill'!C33)),"")</f>
        <v>#VALUE!</v>
      </c>
      <c r="P100" s="46" t="e">
        <f>IF('500MW model - typical bill'!C33,(('500MW model - typical bill'!G33-'500MW model - typical bill'!C33)),"")</f>
        <v>#VALUE!</v>
      </c>
      <c r="Q100" s="50" t="e">
        <f>IF('500MW model - typical bill'!C33,(('500MW model - typical bill'!G33-'500MW model - typical bill'!F33)),"")</f>
        <v>#VALUE!</v>
      </c>
    </row>
    <row r="101" spans="2:17" ht="27" customHeight="1">
      <c r="B101" s="55" t="s">
        <v>122</v>
      </c>
      <c r="C101" s="57" t="str">
        <f>IF('500MW model - typical bill'!C34,(('500MW model - typical bill'!D34-'500MW model - typical bill'!C34)/'500MW model - typical bill'!C34),"")</f>
        <v/>
      </c>
      <c r="D101" s="43" t="str">
        <f>IF('500MW model - typical bill'!C34,(('500MW model - typical bill'!E34-'500MW model - typical bill'!C34)/'500MW model - typical bill'!C34),"")</f>
        <v/>
      </c>
      <c r="E101" s="58" t="str">
        <f>IF('500MW model - typical bill'!C34,(('500MW model - typical bill'!E34-'500MW model - typical bill'!D34)/'500MW model - typical bill'!D34),"")</f>
        <v/>
      </c>
      <c r="F101" s="49" t="str">
        <f>IF('500MW model - typical bill'!C34,('500MW model - typical bill'!D34-'500MW model - typical bill'!C34),"")</f>
        <v/>
      </c>
      <c r="G101" s="46" t="str">
        <f>IF('500MW model - typical bill'!C34,(('500MW model - typical bill'!E34-'500MW model - typical bill'!C34)),"")</f>
        <v/>
      </c>
      <c r="H101" s="50" t="str">
        <f>IF('500MW model - typical bill'!C34,(('500MW model - typical bill'!E34-'500MW model - typical bill'!D34)),"")</f>
        <v/>
      </c>
      <c r="I101" s="38"/>
      <c r="J101" s="39"/>
      <c r="K101" s="55" t="s">
        <v>122</v>
      </c>
      <c r="L101" s="57" t="str">
        <f>IF('500MW model - typical bill'!C34,(('500MW model - typical bill'!F34-'500MW model - typical bill'!C34)/'500MW model - typical bill'!C34),"")</f>
        <v/>
      </c>
      <c r="M101" s="43" t="str">
        <f>IF('500MW model - typical bill'!C34,(('500MW model - typical bill'!G34-'500MW model - typical bill'!C34)/'500MW model - typical bill'!C34),"")</f>
        <v/>
      </c>
      <c r="N101" s="58" t="str">
        <f>IF('500MW model - typical bill'!C34,(('500MW model - typical bill'!G34-'500MW model - typical bill'!F34)/'500MW model - typical bill'!F34),"")</f>
        <v/>
      </c>
      <c r="O101" s="49" t="str">
        <f>IF('500MW model - typical bill'!C34,(('500MW model - typical bill'!F34-'500MW model - typical bill'!C34)),"")</f>
        <v/>
      </c>
      <c r="P101" s="46" t="str">
        <f>IF('500MW model - typical bill'!C34,(('500MW model - typical bill'!G34-'500MW model - typical bill'!C34)),"")</f>
        <v/>
      </c>
      <c r="Q101" s="50" t="str">
        <f>IF('500MW model - typical bill'!C34,(('500MW model - typical bill'!G34-'500MW model - typical bill'!F34)),"")</f>
        <v/>
      </c>
    </row>
    <row r="102" spans="2:17" ht="27" customHeight="1">
      <c r="B102" s="56" t="s">
        <v>57</v>
      </c>
      <c r="C102" s="57">
        <f>IF('500MW model - typical bill'!C35,(('500MW model - typical bill'!D35-'500MW model - typical bill'!C35)/'500MW model - typical bill'!C35),"")</f>
        <v>0</v>
      </c>
      <c r="D102" s="43">
        <f>IF('500MW model - typical bill'!C35,(('500MW model - typical bill'!E35-'500MW model - typical bill'!C35)/'500MW model - typical bill'!C35),"")</f>
        <v>0</v>
      </c>
      <c r="E102" s="58">
        <f>IF('500MW model - typical bill'!C35,(('500MW model - typical bill'!E35-'500MW model - typical bill'!D35)/'500MW model - typical bill'!D35),"")</f>
        <v>0</v>
      </c>
      <c r="F102" s="49">
        <f>IF('500MW model - typical bill'!C35,('500MW model - typical bill'!D35-'500MW model - typical bill'!C35),"")</f>
        <v>0</v>
      </c>
      <c r="G102" s="46">
        <f>IF('500MW model - typical bill'!C35,(('500MW model - typical bill'!E35-'500MW model - typical bill'!C35)),"")</f>
        <v>0</v>
      </c>
      <c r="H102" s="50">
        <f>IF('500MW model - typical bill'!C35,(('500MW model - typical bill'!E35-'500MW model - typical bill'!D35)),"")</f>
        <v>0</v>
      </c>
      <c r="I102" s="38"/>
      <c r="J102" s="39"/>
      <c r="K102" s="56" t="s">
        <v>57</v>
      </c>
      <c r="L102" s="57">
        <f>IF('500MW model - typical bill'!C35,(('500MW model - typical bill'!F35-'500MW model - typical bill'!C35)/'500MW model - typical bill'!C35),"")</f>
        <v>1.0633422381309018E-3</v>
      </c>
      <c r="M102" s="43">
        <f>IF('500MW model - typical bill'!C35,(('500MW model - typical bill'!G35-'500MW model - typical bill'!C35)/'500MW model - typical bill'!C35),"")</f>
        <v>-5.7890006301266339E-3</v>
      </c>
      <c r="N102" s="58">
        <f>IF('500MW model - typical bill'!C35,(('500MW model - typical bill'!G35-'500MW model - typical bill'!F35)/'500MW model - typical bill'!F35),"")</f>
        <v>-6.8450642223471959E-3</v>
      </c>
      <c r="O102" s="49">
        <f>IF('500MW model - typical bill'!C35,(('500MW model - typical bill'!F35-'500MW model - typical bill'!C35)),"")</f>
        <v>3.2714896895645325</v>
      </c>
      <c r="P102" s="46">
        <f>IF('500MW model - typical bill'!C35,(('500MW model - typical bill'!G35-'500MW model - typical bill'!C35)),"")</f>
        <v>-17.810499005128804</v>
      </c>
      <c r="Q102" s="50">
        <f>IF('500MW model - typical bill'!C35,(('500MW model - typical bill'!G35-'500MW model - typical bill'!F35)),"")</f>
        <v>-21.081988694693337</v>
      </c>
    </row>
    <row r="103" spans="2:17" ht="27" customHeight="1">
      <c r="B103" s="55" t="s">
        <v>123</v>
      </c>
      <c r="C103" s="57" t="str">
        <f>IF('500MW model - typical bill'!C36,(('500MW model - typical bill'!D36-'500MW model - typical bill'!C36)/'500MW model - typical bill'!C36),"")</f>
        <v/>
      </c>
      <c r="D103" s="43" t="str">
        <f>IF('500MW model - typical bill'!C36,(('500MW model - typical bill'!E36-'500MW model - typical bill'!C36)/'500MW model - typical bill'!C36),"")</f>
        <v/>
      </c>
      <c r="E103" s="58" t="str">
        <f>IF('500MW model - typical bill'!C36,(('500MW model - typical bill'!E36-'500MW model - typical bill'!D36)/'500MW model - typical bill'!D36),"")</f>
        <v/>
      </c>
      <c r="F103" s="49" t="str">
        <f>IF('500MW model - typical bill'!C36,('500MW model - typical bill'!D36-'500MW model - typical bill'!C36),"")</f>
        <v/>
      </c>
      <c r="G103" s="46" t="str">
        <f>IF('500MW model - typical bill'!C36,(('500MW model - typical bill'!E36-'500MW model - typical bill'!C36)),"")</f>
        <v/>
      </c>
      <c r="H103" s="50" t="str">
        <f>IF('500MW model - typical bill'!C36,(('500MW model - typical bill'!E36-'500MW model - typical bill'!D36)),"")</f>
        <v/>
      </c>
      <c r="I103" s="38"/>
      <c r="J103" s="39"/>
      <c r="K103" s="55" t="s">
        <v>123</v>
      </c>
      <c r="L103" s="57" t="str">
        <f>IF('500MW model - typical bill'!C36,(('500MW model - typical bill'!F36-'500MW model - typical bill'!C36)/'500MW model - typical bill'!C36),"")</f>
        <v/>
      </c>
      <c r="M103" s="43" t="str">
        <f>IF('500MW model - typical bill'!C36,(('500MW model - typical bill'!G36-'500MW model - typical bill'!C36)/'500MW model - typical bill'!C36),"")</f>
        <v/>
      </c>
      <c r="N103" s="58" t="str">
        <f>IF('500MW model - typical bill'!C36,(('500MW model - typical bill'!G36-'500MW model - typical bill'!F36)/'500MW model - typical bill'!F36),"")</f>
        <v/>
      </c>
      <c r="O103" s="49" t="str">
        <f>IF('500MW model - typical bill'!C36,(('500MW model - typical bill'!F36-'500MW model - typical bill'!C36)),"")</f>
        <v/>
      </c>
      <c r="P103" s="46" t="str">
        <f>IF('500MW model - typical bill'!C36,(('500MW model - typical bill'!G36-'500MW model - typical bill'!C36)),"")</f>
        <v/>
      </c>
      <c r="Q103" s="50" t="str">
        <f>IF('500MW model - typical bill'!C36,(('500MW model - typical bill'!G36-'500MW model - typical bill'!F36)),"")</f>
        <v/>
      </c>
    </row>
    <row r="104" spans="2:17" ht="27" customHeight="1">
      <c r="B104" s="56" t="s">
        <v>58</v>
      </c>
      <c r="C104" s="57">
        <f>IF('500MW model - typical bill'!C37,(('500MW model - typical bill'!D37-'500MW model - typical bill'!C37)/'500MW model - typical bill'!C37),"")</f>
        <v>0</v>
      </c>
      <c r="D104" s="43">
        <f>IF('500MW model - typical bill'!C37,(('500MW model - typical bill'!E37-'500MW model - typical bill'!C37)/'500MW model - typical bill'!C37),"")</f>
        <v>0</v>
      </c>
      <c r="E104" s="58">
        <f>IF('500MW model - typical bill'!C37,(('500MW model - typical bill'!E37-'500MW model - typical bill'!D37)/'500MW model - typical bill'!D37),"")</f>
        <v>0</v>
      </c>
      <c r="F104" s="49">
        <f>IF('500MW model - typical bill'!C37,('500MW model - typical bill'!D37-'500MW model - typical bill'!C37),"")</f>
        <v>0</v>
      </c>
      <c r="G104" s="46">
        <f>IF('500MW model - typical bill'!C37,(('500MW model - typical bill'!E37-'500MW model - typical bill'!C37)),"")</f>
        <v>0</v>
      </c>
      <c r="H104" s="50">
        <f>IF('500MW model - typical bill'!C37,(('500MW model - typical bill'!E37-'500MW model - typical bill'!D37)),"")</f>
        <v>0</v>
      </c>
      <c r="I104" s="38"/>
      <c r="J104" s="39"/>
      <c r="K104" s="56" t="s">
        <v>58</v>
      </c>
      <c r="L104" s="57">
        <f>IF('500MW model - typical bill'!C37,(('500MW model - typical bill'!F37-'500MW model - typical bill'!C37)/'500MW model - typical bill'!C37),"")</f>
        <v>-9.4922675353295658E-4</v>
      </c>
      <c r="M104" s="43">
        <f>IF('500MW model - typical bill'!C37,(('500MW model - typical bill'!G37-'500MW model - typical bill'!C37)/'500MW model - typical bill'!C37),"")</f>
        <v>4.0247241654219794E-3</v>
      </c>
      <c r="N104" s="58">
        <f>IF('500MW model - typical bill'!C37,(('500MW model - typical bill'!G37-'500MW model - typical bill'!F37)/'500MW model - typical bill'!F37),"")</f>
        <v>4.9786768121822542E-3</v>
      </c>
      <c r="O104" s="49">
        <f>IF('500MW model - typical bill'!C37,(('500MW model - typical bill'!F37-'500MW model - typical bill'!C37)),"")</f>
        <v>-8.6122037983641349</v>
      </c>
      <c r="P104" s="46">
        <f>IF('500MW model - typical bill'!C37,(('500MW model - typical bill'!G37-'500MW model - typical bill'!C37)),"")</f>
        <v>36.515768877990922</v>
      </c>
      <c r="Q104" s="50">
        <f>IF('500MW model - typical bill'!C37,(('500MW model - typical bill'!G37-'500MW model - typical bill'!F37)),"")</f>
        <v>45.127972676355057</v>
      </c>
    </row>
    <row r="105" spans="2:17">
      <c r="B105" s="56" t="s">
        <v>82</v>
      </c>
      <c r="C105" s="57">
        <f>IF('500MW model - typical bill'!C38,(('500MW model - typical bill'!D38-'500MW model - typical bill'!C38)/'500MW model - typical bill'!C38),"")</f>
        <v>0</v>
      </c>
      <c r="D105" s="43">
        <f>IF('500MW model - typical bill'!C38,(('500MW model - typical bill'!E38-'500MW model - typical bill'!C38)/'500MW model - typical bill'!C38),"")</f>
        <v>0</v>
      </c>
      <c r="E105" s="58">
        <f>IF('500MW model - typical bill'!C38,(('500MW model - typical bill'!E38-'500MW model - typical bill'!D38)/'500MW model - typical bill'!D38),"")</f>
        <v>0</v>
      </c>
      <c r="F105" s="49">
        <f>IF('500MW model - typical bill'!C38,('500MW model - typical bill'!D38-'500MW model - typical bill'!C38),"")</f>
        <v>0</v>
      </c>
      <c r="G105" s="46">
        <f>IF('500MW model - typical bill'!C38,(('500MW model - typical bill'!E38-'500MW model - typical bill'!C38)),"")</f>
        <v>0</v>
      </c>
      <c r="H105" s="50">
        <f>IF('500MW model - typical bill'!C38,(('500MW model - typical bill'!E38-'500MW model - typical bill'!D38)),"")</f>
        <v>0</v>
      </c>
      <c r="I105" s="38"/>
      <c r="J105" s="39"/>
      <c r="K105" s="56" t="s">
        <v>82</v>
      </c>
      <c r="L105" s="57">
        <f>IF('500MW model - typical bill'!C38,(('500MW model - typical bill'!F38-'500MW model - typical bill'!C38)/'500MW model - typical bill'!C38),"")</f>
        <v>-1.5000720173214467E-3</v>
      </c>
      <c r="M105" s="43">
        <f>IF('500MW model - typical bill'!C38,(('500MW model - typical bill'!G38-'500MW model - typical bill'!C38)/'500MW model - typical bill'!C38),"")</f>
        <v>7.3125123006041928E-3</v>
      </c>
      <c r="N105" s="58">
        <f>IF('500MW model - typical bill'!C38,(('500MW model - typical bill'!G38-'500MW model - typical bill'!F38)/'500MW model - typical bill'!F38),"")</f>
        <v>8.8258236890714284E-3</v>
      </c>
      <c r="O105" s="49">
        <f>IF('500MW model - typical bill'!C38,(('500MW model - typical bill'!F38-'500MW model - typical bill'!C38)),"")</f>
        <v>-4.9248503375060864</v>
      </c>
      <c r="P105" s="46">
        <f>IF('500MW model - typical bill'!C38,(('500MW model - typical bill'!G38-'500MW model - typical bill'!C38)),"")</f>
        <v>24.00753314227768</v>
      </c>
      <c r="Q105" s="50">
        <f>IF('500MW model - typical bill'!C38,(('500MW model - typical bill'!G38-'500MW model - typical bill'!F38)),"")</f>
        <v>28.932383479783766</v>
      </c>
    </row>
    <row r="106" spans="2:17">
      <c r="B106" s="56" t="s">
        <v>95</v>
      </c>
      <c r="C106" s="57">
        <f>IF('500MW model - typical bill'!C39,(('500MW model - typical bill'!D39-'500MW model - typical bill'!C39)/'500MW model - typical bill'!C39),"")</f>
        <v>0</v>
      </c>
      <c r="D106" s="43">
        <f>IF('500MW model - typical bill'!C39,(('500MW model - typical bill'!E39-'500MW model - typical bill'!C39)/'500MW model - typical bill'!C39),"")</f>
        <v>0</v>
      </c>
      <c r="E106" s="58">
        <f>IF('500MW model - typical bill'!C39,(('500MW model - typical bill'!E39-'500MW model - typical bill'!D39)/'500MW model - typical bill'!D39),"")</f>
        <v>0</v>
      </c>
      <c r="F106" s="49">
        <f>IF('500MW model - typical bill'!C39,('500MW model - typical bill'!D39-'500MW model - typical bill'!C39),"")</f>
        <v>0</v>
      </c>
      <c r="G106" s="46">
        <f>IF('500MW model - typical bill'!C39,(('500MW model - typical bill'!E39-'500MW model - typical bill'!C39)),"")</f>
        <v>0</v>
      </c>
      <c r="H106" s="50">
        <f>IF('500MW model - typical bill'!C39,(('500MW model - typical bill'!E39-'500MW model - typical bill'!D39)),"")</f>
        <v>0</v>
      </c>
      <c r="I106" s="38"/>
      <c r="J106" s="39"/>
      <c r="K106" s="56" t="s">
        <v>95</v>
      </c>
      <c r="L106" s="57">
        <f>IF('500MW model - typical bill'!C39,(('500MW model - typical bill'!F39-'500MW model - typical bill'!C39)/'500MW model - typical bill'!C39),"")</f>
        <v>-1.4102307494355127E-3</v>
      </c>
      <c r="M106" s="43">
        <f>IF('500MW model - typical bill'!C39,(('500MW model - typical bill'!G39-'500MW model - typical bill'!C39)/'500MW model - typical bill'!C39),"")</f>
        <v>6.7445342517670594E-3</v>
      </c>
      <c r="N106" s="58">
        <f>IF('500MW model - typical bill'!C39,(('500MW model - typical bill'!G39-'500MW model - typical bill'!F39)/'500MW model - typical bill'!F39),"")</f>
        <v>8.1662813422599678E-3</v>
      </c>
      <c r="O106" s="49">
        <f>IF('500MW model - typical bill'!C39,(('500MW model - typical bill'!F39-'500MW model - typical bill'!C39)),"")</f>
        <v>-4.1711765599434329</v>
      </c>
      <c r="P106" s="46">
        <f>IF('500MW model - typical bill'!C39,(('500MW model - typical bill'!G39-'500MW model - typical bill'!C39)),"")</f>
        <v>19.94896451518116</v>
      </c>
      <c r="Q106" s="50">
        <f>IF('500MW model - typical bill'!C39,(('500MW model - typical bill'!G39-'500MW model - typical bill'!F39)),"")</f>
        <v>24.120141075124593</v>
      </c>
    </row>
    <row r="107" spans="2:17">
      <c r="B107" s="55" t="s">
        <v>124</v>
      </c>
      <c r="C107" s="57" t="str">
        <f>IF('500MW model - typical bill'!C40,(('500MW model - typical bill'!D40-'500MW model - typical bill'!C40)/'500MW model - typical bill'!C40),"")</f>
        <v/>
      </c>
      <c r="D107" s="43" t="str">
        <f>IF('500MW model - typical bill'!C40,(('500MW model - typical bill'!E40-'500MW model - typical bill'!C40)/'500MW model - typical bill'!C40),"")</f>
        <v/>
      </c>
      <c r="E107" s="58" t="str">
        <f>IF('500MW model - typical bill'!C40,(('500MW model - typical bill'!E40-'500MW model - typical bill'!D40)/'500MW model - typical bill'!D40),"")</f>
        <v/>
      </c>
      <c r="F107" s="49" t="str">
        <f>IF('500MW model - typical bill'!C40,('500MW model - typical bill'!D40-'500MW model - typical bill'!C40),"")</f>
        <v/>
      </c>
      <c r="G107" s="46" t="str">
        <f>IF('500MW model - typical bill'!C40,(('500MW model - typical bill'!E40-'500MW model - typical bill'!C40)),"")</f>
        <v/>
      </c>
      <c r="H107" s="50" t="str">
        <f>IF('500MW model - typical bill'!C40,(('500MW model - typical bill'!E40-'500MW model - typical bill'!D40)),"")</f>
        <v/>
      </c>
      <c r="I107" s="38"/>
      <c r="J107" s="39"/>
      <c r="K107" s="55" t="s">
        <v>124</v>
      </c>
      <c r="L107" s="57" t="str">
        <f>IF('500MW model - typical bill'!C40,(('500MW model - typical bill'!F40-'500MW model - typical bill'!C40)/'500MW model - typical bill'!C40),"")</f>
        <v/>
      </c>
      <c r="M107" s="43" t="str">
        <f>IF('500MW model - typical bill'!C40,(('500MW model - typical bill'!G40-'500MW model - typical bill'!C40)/'500MW model - typical bill'!C40),"")</f>
        <v/>
      </c>
      <c r="N107" s="58" t="str">
        <f>IF('500MW model - typical bill'!C40,(('500MW model - typical bill'!G40-'500MW model - typical bill'!F40)/'500MW model - typical bill'!F40),"")</f>
        <v/>
      </c>
      <c r="O107" s="49" t="str">
        <f>IF('500MW model - typical bill'!C40,(('500MW model - typical bill'!F40-'500MW model - typical bill'!C40)),"")</f>
        <v/>
      </c>
      <c r="P107" s="46" t="str">
        <f>IF('500MW model - typical bill'!C40,(('500MW model - typical bill'!G40-'500MW model - typical bill'!C40)),"")</f>
        <v/>
      </c>
      <c r="Q107" s="50" t="str">
        <f>IF('500MW model - typical bill'!C40,(('500MW model - typical bill'!G40-'500MW model - typical bill'!F40)),"")</f>
        <v/>
      </c>
    </row>
    <row r="108" spans="2:17">
      <c r="B108" s="56" t="s">
        <v>59</v>
      </c>
      <c r="C108" s="57">
        <f>IF('500MW model - typical bill'!C41,(('500MW model - typical bill'!D41-'500MW model - typical bill'!C41)/'500MW model - typical bill'!C41),"")</f>
        <v>0</v>
      </c>
      <c r="D108" s="43">
        <f>IF('500MW model - typical bill'!C41,(('500MW model - typical bill'!E41-'500MW model - typical bill'!C41)/'500MW model - typical bill'!C41),"")</f>
        <v>0</v>
      </c>
      <c r="E108" s="58">
        <f>IF('500MW model - typical bill'!C41,(('500MW model - typical bill'!E41-'500MW model - typical bill'!D41)/'500MW model - typical bill'!D41),"")</f>
        <v>0</v>
      </c>
      <c r="F108" s="49">
        <f>IF('500MW model - typical bill'!C41,('500MW model - typical bill'!D41-'500MW model - typical bill'!C41),"")</f>
        <v>0</v>
      </c>
      <c r="G108" s="46">
        <f>IF('500MW model - typical bill'!C41,(('500MW model - typical bill'!E41-'500MW model - typical bill'!C41)),"")</f>
        <v>0</v>
      </c>
      <c r="H108" s="50">
        <f>IF('500MW model - typical bill'!C41,(('500MW model - typical bill'!E41-'500MW model - typical bill'!D41)),"")</f>
        <v>0</v>
      </c>
      <c r="I108" s="38"/>
      <c r="J108" s="39"/>
      <c r="K108" s="56" t="s">
        <v>59</v>
      </c>
      <c r="L108" s="57">
        <f>IF('500MW model - typical bill'!C41,(('500MW model - typical bill'!F41-'500MW model - typical bill'!C41)/'500MW model - typical bill'!C41),"")</f>
        <v>-6.8724633000828803E-4</v>
      </c>
      <c r="M108" s="43">
        <f>IF('500MW model - typical bill'!C41,(('500MW model - typical bill'!G41-'500MW model - typical bill'!C41)/'500MW model - typical bill'!C41),"")</f>
        <v>1.2651636753165899E-2</v>
      </c>
      <c r="N108" s="58">
        <f>IF('500MW model - typical bill'!C41,(('500MW model - typical bill'!G41-'500MW model - typical bill'!F41)/'500MW model - typical bill'!F41),"")</f>
        <v>1.3348056486006938E-2</v>
      </c>
      <c r="O108" s="49">
        <f>IF('500MW model - typical bill'!C41,(('500MW model - typical bill'!F41-'500MW model - typical bill'!C41)),"")</f>
        <v>-3.128196405383278</v>
      </c>
      <c r="P108" s="46">
        <f>IF('500MW model - typical bill'!C41,(('500MW model - typical bill'!G41-'500MW model - typical bill'!C41)),"")</f>
        <v>57.587509580431288</v>
      </c>
      <c r="Q108" s="50">
        <f>IF('500MW model - typical bill'!C41,(('500MW model - typical bill'!G41-'500MW model - typical bill'!F41)),"")</f>
        <v>60.715705985814566</v>
      </c>
    </row>
    <row r="109" spans="2:17" ht="27" customHeight="1">
      <c r="B109" s="56" t="s">
        <v>96</v>
      </c>
      <c r="C109" s="57" t="e">
        <f>IF('500MW model - typical bill'!C42,(('500MW model - typical bill'!D42-'500MW model - typical bill'!C42)/'500MW model - typical bill'!C42),"")</f>
        <v>#VALUE!</v>
      </c>
      <c r="D109" s="43" t="e">
        <f>IF('500MW model - typical bill'!C42,(('500MW model - typical bill'!E42-'500MW model - typical bill'!C42)/'500MW model - typical bill'!C42),"")</f>
        <v>#VALUE!</v>
      </c>
      <c r="E109" s="58" t="e">
        <f>IF('500MW model - typical bill'!C42,(('500MW model - typical bill'!E42-'500MW model - typical bill'!D42)/'500MW model - typical bill'!D42),"")</f>
        <v>#VALUE!</v>
      </c>
      <c r="F109" s="49" t="e">
        <f>IF('500MW model - typical bill'!C42,('500MW model - typical bill'!D42-'500MW model - typical bill'!C42),"")</f>
        <v>#VALUE!</v>
      </c>
      <c r="G109" s="46" t="e">
        <f>IF('500MW model - typical bill'!C42,(('500MW model - typical bill'!E42-'500MW model - typical bill'!C42)),"")</f>
        <v>#VALUE!</v>
      </c>
      <c r="H109" s="50" t="e">
        <f>IF('500MW model - typical bill'!C42,(('500MW model - typical bill'!E42-'500MW model - typical bill'!D42)),"")</f>
        <v>#VALUE!</v>
      </c>
      <c r="I109" s="38"/>
      <c r="J109" s="39"/>
      <c r="K109" s="56" t="s">
        <v>96</v>
      </c>
      <c r="L109" s="57" t="e">
        <f>IF('500MW model - typical bill'!C42,(('500MW model - typical bill'!F42-'500MW model - typical bill'!C42)/'500MW model - typical bill'!C42),"")</f>
        <v>#VALUE!</v>
      </c>
      <c r="M109" s="43" t="e">
        <f>IF('500MW model - typical bill'!C42,(('500MW model - typical bill'!G42-'500MW model - typical bill'!C42)/'500MW model - typical bill'!C42),"")</f>
        <v>#VALUE!</v>
      </c>
      <c r="N109" s="58" t="e">
        <f>IF('500MW model - typical bill'!C42,(('500MW model - typical bill'!G42-'500MW model - typical bill'!F42)/'500MW model - typical bill'!F42),"")</f>
        <v>#VALUE!</v>
      </c>
      <c r="O109" s="49" t="e">
        <f>IF('500MW model - typical bill'!C42,(('500MW model - typical bill'!F42-'500MW model - typical bill'!C42)),"")</f>
        <v>#VALUE!</v>
      </c>
      <c r="P109" s="46" t="e">
        <f>IF('500MW model - typical bill'!C42,(('500MW model - typical bill'!G42-'500MW model - typical bill'!C42)),"")</f>
        <v>#VALUE!</v>
      </c>
      <c r="Q109" s="50" t="e">
        <f>IF('500MW model - typical bill'!C42,(('500MW model - typical bill'!G42-'500MW model - typical bill'!F42)),"")</f>
        <v>#VALUE!</v>
      </c>
    </row>
    <row r="110" spans="2:17" ht="27" customHeight="1">
      <c r="B110" s="55" t="s">
        <v>125</v>
      </c>
      <c r="C110" s="57" t="str">
        <f>IF('500MW model - typical bill'!C43,(('500MW model - typical bill'!D43-'500MW model - typical bill'!C43)/'500MW model - typical bill'!C43),"")</f>
        <v/>
      </c>
      <c r="D110" s="43" t="str">
        <f>IF('500MW model - typical bill'!C43,(('500MW model - typical bill'!E43-'500MW model - typical bill'!C43)/'500MW model - typical bill'!C43),"")</f>
        <v/>
      </c>
      <c r="E110" s="58" t="str">
        <f>IF('500MW model - typical bill'!C43,(('500MW model - typical bill'!E43-'500MW model - typical bill'!D43)/'500MW model - typical bill'!D43),"")</f>
        <v/>
      </c>
      <c r="F110" s="49" t="str">
        <f>IF('500MW model - typical bill'!C43,('500MW model - typical bill'!D43-'500MW model - typical bill'!C43),"")</f>
        <v/>
      </c>
      <c r="G110" s="46" t="str">
        <f>IF('500MW model - typical bill'!C43,(('500MW model - typical bill'!E43-'500MW model - typical bill'!C43)),"")</f>
        <v/>
      </c>
      <c r="H110" s="50" t="str">
        <f>IF('500MW model - typical bill'!C43,(('500MW model - typical bill'!E43-'500MW model - typical bill'!D43)),"")</f>
        <v/>
      </c>
      <c r="I110" s="38"/>
      <c r="J110" s="39"/>
      <c r="K110" s="55" t="s">
        <v>125</v>
      </c>
      <c r="L110" s="57" t="str">
        <f>IF('500MW model - typical bill'!C43,(('500MW model - typical bill'!F43-'500MW model - typical bill'!C43)/'500MW model - typical bill'!C43),"")</f>
        <v/>
      </c>
      <c r="M110" s="43" t="str">
        <f>IF('500MW model - typical bill'!C43,(('500MW model - typical bill'!G43-'500MW model - typical bill'!C43)/'500MW model - typical bill'!C43),"")</f>
        <v/>
      </c>
      <c r="N110" s="58" t="str">
        <f>IF('500MW model - typical bill'!C43,(('500MW model - typical bill'!G43-'500MW model - typical bill'!F43)/'500MW model - typical bill'!F43),"")</f>
        <v/>
      </c>
      <c r="O110" s="49" t="str">
        <f>IF('500MW model - typical bill'!C43,(('500MW model - typical bill'!F43-'500MW model - typical bill'!C43)),"")</f>
        <v/>
      </c>
      <c r="P110" s="46" t="str">
        <f>IF('500MW model - typical bill'!C43,(('500MW model - typical bill'!G43-'500MW model - typical bill'!C43)),"")</f>
        <v/>
      </c>
      <c r="Q110" s="50" t="str">
        <f>IF('500MW model - typical bill'!C43,(('500MW model - typical bill'!G43-'500MW model - typical bill'!F43)),"")</f>
        <v/>
      </c>
    </row>
    <row r="111" spans="2:17" ht="27" customHeight="1">
      <c r="B111" s="56" t="s">
        <v>60</v>
      </c>
      <c r="C111" s="57">
        <f>IF('500MW model - typical bill'!C44,(('500MW model - typical bill'!D44-'500MW model - typical bill'!C44)/'500MW model - typical bill'!C44),"")</f>
        <v>0</v>
      </c>
      <c r="D111" s="43">
        <f>IF('500MW model - typical bill'!C44,(('500MW model - typical bill'!E44-'500MW model - typical bill'!C44)/'500MW model - typical bill'!C44),"")</f>
        <v>0</v>
      </c>
      <c r="E111" s="58">
        <f>IF('500MW model - typical bill'!C44,(('500MW model - typical bill'!E44-'500MW model - typical bill'!D44)/'500MW model - typical bill'!D44),"")</f>
        <v>0</v>
      </c>
      <c r="F111" s="49">
        <f>IF('500MW model - typical bill'!C44,('500MW model - typical bill'!D44-'500MW model - typical bill'!C44),"")</f>
        <v>0</v>
      </c>
      <c r="G111" s="46">
        <f>IF('500MW model - typical bill'!C44,(('500MW model - typical bill'!E44-'500MW model - typical bill'!C44)),"")</f>
        <v>0</v>
      </c>
      <c r="H111" s="50">
        <f>IF('500MW model - typical bill'!C44,(('500MW model - typical bill'!E44-'500MW model - typical bill'!D44)),"")</f>
        <v>0</v>
      </c>
      <c r="I111" s="38"/>
      <c r="J111" s="39"/>
      <c r="K111" s="56" t="s">
        <v>60</v>
      </c>
      <c r="L111" s="57">
        <f>IF('500MW model - typical bill'!C44,(('500MW model - typical bill'!F44-'500MW model - typical bill'!C44)/'500MW model - typical bill'!C44),"")</f>
        <v>-3.2826088277273645E-4</v>
      </c>
      <c r="M111" s="43">
        <f>IF('500MW model - typical bill'!C44,(('500MW model - typical bill'!G44-'500MW model - typical bill'!C44)/'500MW model - typical bill'!C44),"")</f>
        <v>4.4307517547361426E-3</v>
      </c>
      <c r="N111" s="58">
        <f>IF('500MW model - typical bill'!C44,(('500MW model - typical bill'!G44-'500MW model - typical bill'!F44)/'500MW model - typical bill'!F44),"")</f>
        <v>4.7605753481751775E-3</v>
      </c>
      <c r="O111" s="49">
        <f>IF('500MW model - typical bill'!C44,(('500MW model - typical bill'!F44-'500MW model - typical bill'!C44)),"")</f>
        <v>-17.304097931148135</v>
      </c>
      <c r="P111" s="46">
        <f>IF('500MW model - typical bill'!C44,(('500MW model - typical bill'!G44-'500MW model - typical bill'!C44)),"")</f>
        <v>233.56472335341095</v>
      </c>
      <c r="Q111" s="50">
        <f>IF('500MW model - typical bill'!C44,(('500MW model - typical bill'!G44-'500MW model - typical bill'!F44)),"")</f>
        <v>250.86882128455909</v>
      </c>
    </row>
    <row r="112" spans="2:17" ht="27" customHeight="1">
      <c r="B112" s="56" t="s">
        <v>97</v>
      </c>
      <c r="C112" s="57">
        <f>IF('500MW model - typical bill'!C45,(('500MW model - typical bill'!D45-'500MW model - typical bill'!C45)/'500MW model - typical bill'!C45),"")</f>
        <v>0</v>
      </c>
      <c r="D112" s="43">
        <f>IF('500MW model - typical bill'!C45,(('500MW model - typical bill'!E45-'500MW model - typical bill'!C45)/'500MW model - typical bill'!C45),"")</f>
        <v>0</v>
      </c>
      <c r="E112" s="58">
        <f>IF('500MW model - typical bill'!C45,(('500MW model - typical bill'!E45-'500MW model - typical bill'!D45)/'500MW model - typical bill'!D45),"")</f>
        <v>0</v>
      </c>
      <c r="F112" s="49">
        <f>IF('500MW model - typical bill'!C45,('500MW model - typical bill'!D45-'500MW model - typical bill'!C45),"")</f>
        <v>0</v>
      </c>
      <c r="G112" s="46">
        <f>IF('500MW model - typical bill'!C45,(('500MW model - typical bill'!E45-'500MW model - typical bill'!C45)),"")</f>
        <v>0</v>
      </c>
      <c r="H112" s="50">
        <f>IF('500MW model - typical bill'!C45,(('500MW model - typical bill'!E45-'500MW model - typical bill'!D45)),"")</f>
        <v>0</v>
      </c>
      <c r="I112" s="38"/>
      <c r="J112" s="39"/>
      <c r="K112" s="56" t="s">
        <v>97</v>
      </c>
      <c r="L112" s="57">
        <f>IF('500MW model - typical bill'!C45,(('500MW model - typical bill'!F45-'500MW model - typical bill'!C45)/'500MW model - typical bill'!C45),"")</f>
        <v>-6.8155902539260261E-4</v>
      </c>
      <c r="M112" s="43">
        <f>IF('500MW model - typical bill'!C45,(('500MW model - typical bill'!G45-'500MW model - typical bill'!C45)/'500MW model - typical bill'!C45),"")</f>
        <v>9.8911701753522461E-3</v>
      </c>
      <c r="N112" s="58">
        <f>IF('500MW model - typical bill'!C45,(('500MW model - typical bill'!G45-'500MW model - typical bill'!F45)/'500MW model - typical bill'!F45),"")</f>
        <v>1.0579940054377021E-2</v>
      </c>
      <c r="O112" s="49">
        <f>IF('500MW model - typical bill'!C45,(('500MW model - typical bill'!F45-'500MW model - typical bill'!C45)),"")</f>
        <v>-10.360909184264528</v>
      </c>
      <c r="P112" s="46">
        <f>IF('500MW model - typical bill'!C45,(('500MW model - typical bill'!G45-'500MW model - typical bill'!C45)),"")</f>
        <v>150.36337587033995</v>
      </c>
      <c r="Q112" s="50">
        <f>IF('500MW model - typical bill'!C45,(('500MW model - typical bill'!G45-'500MW model - typical bill'!F45)),"")</f>
        <v>160.72428505460448</v>
      </c>
    </row>
    <row r="113" spans="2:17" ht="27" customHeight="1">
      <c r="B113" s="55" t="s">
        <v>126</v>
      </c>
      <c r="C113" s="57" t="str">
        <f>IF('500MW model - typical bill'!C46,(('500MW model - typical bill'!D46-'500MW model - typical bill'!C46)/'500MW model - typical bill'!C46),"")</f>
        <v/>
      </c>
      <c r="D113" s="43" t="str">
        <f>IF('500MW model - typical bill'!C46,(('500MW model - typical bill'!E46-'500MW model - typical bill'!C46)/'500MW model - typical bill'!C46),"")</f>
        <v/>
      </c>
      <c r="E113" s="58" t="str">
        <f>IF('500MW model - typical bill'!C46,(('500MW model - typical bill'!E46-'500MW model - typical bill'!D46)/'500MW model - typical bill'!D46),"")</f>
        <v/>
      </c>
      <c r="F113" s="49" t="str">
        <f>IF('500MW model - typical bill'!C46,('500MW model - typical bill'!D46-'500MW model - typical bill'!C46),"")</f>
        <v/>
      </c>
      <c r="G113" s="46" t="str">
        <f>IF('500MW model - typical bill'!C46,(('500MW model - typical bill'!E46-'500MW model - typical bill'!C46)),"")</f>
        <v/>
      </c>
      <c r="H113" s="50" t="str">
        <f>IF('500MW model - typical bill'!C46,(('500MW model - typical bill'!E46-'500MW model - typical bill'!D46)),"")</f>
        <v/>
      </c>
      <c r="I113" s="38"/>
      <c r="J113" s="39"/>
      <c r="K113" s="55" t="s">
        <v>126</v>
      </c>
      <c r="L113" s="57" t="str">
        <f>IF('500MW model - typical bill'!C46,(('500MW model - typical bill'!F46-'500MW model - typical bill'!C46)/'500MW model - typical bill'!C46),"")</f>
        <v/>
      </c>
      <c r="M113" s="43" t="str">
        <f>IF('500MW model - typical bill'!C46,(('500MW model - typical bill'!G46-'500MW model - typical bill'!C46)/'500MW model - typical bill'!C46),"")</f>
        <v/>
      </c>
      <c r="N113" s="58" t="str">
        <f>IF('500MW model - typical bill'!C46,(('500MW model - typical bill'!G46-'500MW model - typical bill'!F46)/'500MW model - typical bill'!F46),"")</f>
        <v/>
      </c>
      <c r="O113" s="49" t="str">
        <f>IF('500MW model - typical bill'!C46,(('500MW model - typical bill'!F46-'500MW model - typical bill'!C46)),"")</f>
        <v/>
      </c>
      <c r="P113" s="46" t="str">
        <f>IF('500MW model - typical bill'!C46,(('500MW model - typical bill'!G46-'500MW model - typical bill'!C46)),"")</f>
        <v/>
      </c>
      <c r="Q113" s="50" t="str">
        <f>IF('500MW model - typical bill'!C46,(('500MW model - typical bill'!G46-'500MW model - typical bill'!F46)),"")</f>
        <v/>
      </c>
    </row>
    <row r="114" spans="2:17" ht="27" customHeight="1">
      <c r="B114" s="56" t="s">
        <v>61</v>
      </c>
      <c r="C114" s="57" t="e">
        <f>IF('500MW model - typical bill'!C47,(('500MW model - typical bill'!D47-'500MW model - typical bill'!C47)/'500MW model - typical bill'!C47),"")</f>
        <v>#VALUE!</v>
      </c>
      <c r="D114" s="43" t="e">
        <f>IF('500MW model - typical bill'!C47,(('500MW model - typical bill'!E47-'500MW model - typical bill'!C47)/'500MW model - typical bill'!C47),"")</f>
        <v>#VALUE!</v>
      </c>
      <c r="E114" s="58" t="e">
        <f>IF('500MW model - typical bill'!C47,(('500MW model - typical bill'!E47-'500MW model - typical bill'!D47)/'500MW model - typical bill'!D47),"")</f>
        <v>#VALUE!</v>
      </c>
      <c r="F114" s="49" t="e">
        <f>IF('500MW model - typical bill'!C47,('500MW model - typical bill'!D47-'500MW model - typical bill'!C47),"")</f>
        <v>#VALUE!</v>
      </c>
      <c r="G114" s="46" t="e">
        <f>IF('500MW model - typical bill'!C47,(('500MW model - typical bill'!E47-'500MW model - typical bill'!C47)),"")</f>
        <v>#VALUE!</v>
      </c>
      <c r="H114" s="50" t="e">
        <f>IF('500MW model - typical bill'!C47,(('500MW model - typical bill'!E47-'500MW model - typical bill'!D47)),"")</f>
        <v>#VALUE!</v>
      </c>
      <c r="I114" s="38"/>
      <c r="J114" s="39"/>
      <c r="K114" s="56" t="s">
        <v>61</v>
      </c>
      <c r="L114" s="57" t="e">
        <f>IF('500MW model - typical bill'!C47,(('500MW model - typical bill'!F47-'500MW model - typical bill'!C47)/'500MW model - typical bill'!C47),"")</f>
        <v>#VALUE!</v>
      </c>
      <c r="M114" s="43" t="e">
        <f>IF('500MW model - typical bill'!C47,(('500MW model - typical bill'!G47-'500MW model - typical bill'!C47)/'500MW model - typical bill'!C47),"")</f>
        <v>#VALUE!</v>
      </c>
      <c r="N114" s="58" t="e">
        <f>IF('500MW model - typical bill'!C47,(('500MW model - typical bill'!G47-'500MW model - typical bill'!F47)/'500MW model - typical bill'!F47),"")</f>
        <v>#VALUE!</v>
      </c>
      <c r="O114" s="49" t="e">
        <f>IF('500MW model - typical bill'!C47,(('500MW model - typical bill'!F47-'500MW model - typical bill'!C47)),"")</f>
        <v>#VALUE!</v>
      </c>
      <c r="P114" s="46" t="e">
        <f>IF('500MW model - typical bill'!C47,(('500MW model - typical bill'!G47-'500MW model - typical bill'!C47)),"")</f>
        <v>#VALUE!</v>
      </c>
      <c r="Q114" s="50" t="e">
        <f>IF('500MW model - typical bill'!C47,(('500MW model - typical bill'!G47-'500MW model - typical bill'!F47)),"")</f>
        <v>#VALUE!</v>
      </c>
    </row>
    <row r="115" spans="2:17" ht="27" customHeight="1">
      <c r="B115" s="55" t="s">
        <v>127</v>
      </c>
      <c r="C115" s="57" t="str">
        <f>IF('500MW model - typical bill'!C48,(('500MW model - typical bill'!D48-'500MW model - typical bill'!C48)/'500MW model - typical bill'!C48),"")</f>
        <v/>
      </c>
      <c r="D115" s="43" t="str">
        <f>IF('500MW model - typical bill'!C48,(('500MW model - typical bill'!E48-'500MW model - typical bill'!C48)/'500MW model - typical bill'!C48),"")</f>
        <v/>
      </c>
      <c r="E115" s="58" t="str">
        <f>IF('500MW model - typical bill'!C48,(('500MW model - typical bill'!E48-'500MW model - typical bill'!D48)/'500MW model - typical bill'!D48),"")</f>
        <v/>
      </c>
      <c r="F115" s="49" t="str">
        <f>IF('500MW model - typical bill'!C48,('500MW model - typical bill'!D48-'500MW model - typical bill'!C48),"")</f>
        <v/>
      </c>
      <c r="G115" s="46" t="str">
        <f>IF('500MW model - typical bill'!C48,(('500MW model - typical bill'!E48-'500MW model - typical bill'!C48)),"")</f>
        <v/>
      </c>
      <c r="H115" s="50" t="str">
        <f>IF('500MW model - typical bill'!C48,(('500MW model - typical bill'!E48-'500MW model - typical bill'!D48)),"")</f>
        <v/>
      </c>
      <c r="I115" s="38"/>
      <c r="J115" s="39"/>
      <c r="K115" s="55" t="s">
        <v>127</v>
      </c>
      <c r="L115" s="57" t="str">
        <f>IF('500MW model - typical bill'!C48,(('500MW model - typical bill'!F48-'500MW model - typical bill'!C48)/'500MW model - typical bill'!C48),"")</f>
        <v/>
      </c>
      <c r="M115" s="43" t="str">
        <f>IF('500MW model - typical bill'!C48,(('500MW model - typical bill'!G48-'500MW model - typical bill'!C48)/'500MW model - typical bill'!C48),"")</f>
        <v/>
      </c>
      <c r="N115" s="58" t="str">
        <f>IF('500MW model - typical bill'!C48,(('500MW model - typical bill'!G48-'500MW model - typical bill'!F48)/'500MW model - typical bill'!F48),"")</f>
        <v/>
      </c>
      <c r="O115" s="49" t="str">
        <f>IF('500MW model - typical bill'!C48,(('500MW model - typical bill'!F48-'500MW model - typical bill'!C48)),"")</f>
        <v/>
      </c>
      <c r="P115" s="46" t="str">
        <f>IF('500MW model - typical bill'!C48,(('500MW model - typical bill'!G48-'500MW model - typical bill'!C48)),"")</f>
        <v/>
      </c>
      <c r="Q115" s="50" t="str">
        <f>IF('500MW model - typical bill'!C48,(('500MW model - typical bill'!G48-'500MW model - typical bill'!F48)),"")</f>
        <v/>
      </c>
    </row>
    <row r="116" spans="2:17" ht="27" customHeight="1">
      <c r="B116" s="56" t="s">
        <v>62</v>
      </c>
      <c r="C116" s="57">
        <f>IF('500MW model - typical bill'!C49,(('500MW model - typical bill'!D49-'500MW model - typical bill'!C49)/'500MW model - typical bill'!C49),"")</f>
        <v>0</v>
      </c>
      <c r="D116" s="43">
        <f>IF('500MW model - typical bill'!C49,(('500MW model - typical bill'!E49-'500MW model - typical bill'!C49)/'500MW model - typical bill'!C49),"")</f>
        <v>0</v>
      </c>
      <c r="E116" s="58">
        <f>IF('500MW model - typical bill'!C49,(('500MW model - typical bill'!E49-'500MW model - typical bill'!D49)/'500MW model - typical bill'!D49),"")</f>
        <v>0</v>
      </c>
      <c r="F116" s="49">
        <f>IF('500MW model - typical bill'!C49,('500MW model - typical bill'!D49-'500MW model - typical bill'!C49),"")</f>
        <v>0</v>
      </c>
      <c r="G116" s="46">
        <f>IF('500MW model - typical bill'!C49,(('500MW model - typical bill'!E49-'500MW model - typical bill'!C49)),"")</f>
        <v>0</v>
      </c>
      <c r="H116" s="50">
        <f>IF('500MW model - typical bill'!C49,(('500MW model - typical bill'!E49-'500MW model - typical bill'!D49)),"")</f>
        <v>0</v>
      </c>
      <c r="I116" s="38"/>
      <c r="J116" s="39"/>
      <c r="K116" s="56" t="s">
        <v>62</v>
      </c>
      <c r="L116" s="57">
        <f>IF('500MW model - typical bill'!C49,(('500MW model - typical bill'!F49-'500MW model - typical bill'!C49)/'500MW model - typical bill'!C49),"")</f>
        <v>0</v>
      </c>
      <c r="M116" s="43">
        <f>IF('500MW model - typical bill'!C49,(('500MW model - typical bill'!G49-'500MW model - typical bill'!C49)/'500MW model - typical bill'!C49),"")</f>
        <v>-4.5090180360719918E-3</v>
      </c>
      <c r="N116" s="58">
        <f>IF('500MW model - typical bill'!C49,(('500MW model - typical bill'!G49-'500MW model - typical bill'!F49)/'500MW model - typical bill'!F49),"")</f>
        <v>-4.5090180360719918E-3</v>
      </c>
      <c r="O116" s="49">
        <f>IF('500MW model - typical bill'!C49,(('500MW model - typical bill'!F49-'500MW model - typical bill'!C49)),"")</f>
        <v>0</v>
      </c>
      <c r="P116" s="46">
        <f>IF('500MW model - typical bill'!C49,(('500MW model - typical bill'!G49-'500MW model - typical bill'!C49)),"")</f>
        <v>-3.827623332489452</v>
      </c>
      <c r="Q116" s="50">
        <f>IF('500MW model - typical bill'!C49,(('500MW model - typical bill'!G49-'500MW model - typical bill'!F49)),"")</f>
        <v>-3.827623332489452</v>
      </c>
    </row>
    <row r="117" spans="2:17" ht="27" customHeight="1">
      <c r="B117" s="56" t="s">
        <v>83</v>
      </c>
      <c r="C117" s="57" t="e">
        <f>IF('500MW model - typical bill'!C50,(('500MW model - typical bill'!D50-'500MW model - typical bill'!C50)/'500MW model - typical bill'!C50),"")</f>
        <v>#VALUE!</v>
      </c>
      <c r="D117" s="43" t="e">
        <f>IF('500MW model - typical bill'!C50,(('500MW model - typical bill'!E50-'500MW model - typical bill'!C50)/'500MW model - typical bill'!C50),"")</f>
        <v>#VALUE!</v>
      </c>
      <c r="E117" s="58" t="e">
        <f>IF('500MW model - typical bill'!C50,(('500MW model - typical bill'!E50-'500MW model - typical bill'!D50)/'500MW model - typical bill'!D50),"")</f>
        <v>#VALUE!</v>
      </c>
      <c r="F117" s="49" t="e">
        <f>IF('500MW model - typical bill'!C50,('500MW model - typical bill'!D50-'500MW model - typical bill'!C50),"")</f>
        <v>#VALUE!</v>
      </c>
      <c r="G117" s="46" t="e">
        <f>IF('500MW model - typical bill'!C50,(('500MW model - typical bill'!E50-'500MW model - typical bill'!C50)),"")</f>
        <v>#VALUE!</v>
      </c>
      <c r="H117" s="50" t="e">
        <f>IF('500MW model - typical bill'!C50,(('500MW model - typical bill'!E50-'500MW model - typical bill'!D50)),"")</f>
        <v>#VALUE!</v>
      </c>
      <c r="I117" s="38"/>
      <c r="J117" s="39"/>
      <c r="K117" s="56" t="s">
        <v>83</v>
      </c>
      <c r="L117" s="57" t="e">
        <f>IF('500MW model - typical bill'!C50,(('500MW model - typical bill'!F50-'500MW model - typical bill'!C50)/'500MW model - typical bill'!C50),"")</f>
        <v>#VALUE!</v>
      </c>
      <c r="M117" s="43" t="e">
        <f>IF('500MW model - typical bill'!C50,(('500MW model - typical bill'!G50-'500MW model - typical bill'!C50)/'500MW model - typical bill'!C50),"")</f>
        <v>#VALUE!</v>
      </c>
      <c r="N117" s="58" t="e">
        <f>IF('500MW model - typical bill'!C50,(('500MW model - typical bill'!G50-'500MW model - typical bill'!F50)/'500MW model - typical bill'!F50),"")</f>
        <v>#VALUE!</v>
      </c>
      <c r="O117" s="49" t="e">
        <f>IF('500MW model - typical bill'!C50,(('500MW model - typical bill'!F50-'500MW model - typical bill'!C50)),"")</f>
        <v>#VALUE!</v>
      </c>
      <c r="P117" s="46" t="e">
        <f>IF('500MW model - typical bill'!C50,(('500MW model - typical bill'!G50-'500MW model - typical bill'!C50)),"")</f>
        <v>#VALUE!</v>
      </c>
      <c r="Q117" s="50" t="e">
        <f>IF('500MW model - typical bill'!C50,(('500MW model - typical bill'!G50-'500MW model - typical bill'!F50)),"")</f>
        <v>#VALUE!</v>
      </c>
    </row>
    <row r="118" spans="2:17" ht="27" customHeight="1">
      <c r="B118" s="56" t="s">
        <v>98</v>
      </c>
      <c r="C118" s="57" t="e">
        <f>IF('500MW model - typical bill'!C51,(('500MW model - typical bill'!D51-'500MW model - typical bill'!C51)/'500MW model - typical bill'!C51),"")</f>
        <v>#VALUE!</v>
      </c>
      <c r="D118" s="43" t="e">
        <f>IF('500MW model - typical bill'!C51,(('500MW model - typical bill'!E51-'500MW model - typical bill'!C51)/'500MW model - typical bill'!C51),"")</f>
        <v>#VALUE!</v>
      </c>
      <c r="E118" s="58" t="e">
        <f>IF('500MW model - typical bill'!C51,(('500MW model - typical bill'!E51-'500MW model - typical bill'!D51)/'500MW model - typical bill'!D51),"")</f>
        <v>#VALUE!</v>
      </c>
      <c r="F118" s="49" t="e">
        <f>IF('500MW model - typical bill'!C51,('500MW model - typical bill'!D51-'500MW model - typical bill'!C51),"")</f>
        <v>#VALUE!</v>
      </c>
      <c r="G118" s="46" t="e">
        <f>IF('500MW model - typical bill'!C51,(('500MW model - typical bill'!E51-'500MW model - typical bill'!C51)),"")</f>
        <v>#VALUE!</v>
      </c>
      <c r="H118" s="50" t="e">
        <f>IF('500MW model - typical bill'!C51,(('500MW model - typical bill'!E51-'500MW model - typical bill'!D51)),"")</f>
        <v>#VALUE!</v>
      </c>
      <c r="I118" s="38"/>
      <c r="J118" s="39"/>
      <c r="K118" s="56" t="s">
        <v>98</v>
      </c>
      <c r="L118" s="57" t="e">
        <f>IF('500MW model - typical bill'!C51,(('500MW model - typical bill'!F51-'500MW model - typical bill'!C51)/'500MW model - typical bill'!C51),"")</f>
        <v>#VALUE!</v>
      </c>
      <c r="M118" s="43" t="e">
        <f>IF('500MW model - typical bill'!C51,(('500MW model - typical bill'!G51-'500MW model - typical bill'!C51)/'500MW model - typical bill'!C51),"")</f>
        <v>#VALUE!</v>
      </c>
      <c r="N118" s="58" t="e">
        <f>IF('500MW model - typical bill'!C51,(('500MW model - typical bill'!G51-'500MW model - typical bill'!F51)/'500MW model - typical bill'!F51),"")</f>
        <v>#VALUE!</v>
      </c>
      <c r="O118" s="49" t="e">
        <f>IF('500MW model - typical bill'!C51,(('500MW model - typical bill'!F51-'500MW model - typical bill'!C51)),"")</f>
        <v>#VALUE!</v>
      </c>
      <c r="P118" s="46" t="e">
        <f>IF('500MW model - typical bill'!C51,(('500MW model - typical bill'!G51-'500MW model - typical bill'!C51)),"")</f>
        <v>#VALUE!</v>
      </c>
      <c r="Q118" s="50" t="e">
        <f>IF('500MW model - typical bill'!C51,(('500MW model - typical bill'!G51-'500MW model - typical bill'!F51)),"")</f>
        <v>#VALUE!</v>
      </c>
    </row>
    <row r="119" spans="2:17" ht="27" customHeight="1">
      <c r="B119" s="55" t="s">
        <v>128</v>
      </c>
      <c r="C119" s="57" t="str">
        <f>IF('500MW model - typical bill'!C52,(('500MW model - typical bill'!D52-'500MW model - typical bill'!C52)/'500MW model - typical bill'!C52),"")</f>
        <v/>
      </c>
      <c r="D119" s="43" t="str">
        <f>IF('500MW model - typical bill'!C52,(('500MW model - typical bill'!E52-'500MW model - typical bill'!C52)/'500MW model - typical bill'!C52),"")</f>
        <v/>
      </c>
      <c r="E119" s="58" t="str">
        <f>IF('500MW model - typical bill'!C52,(('500MW model - typical bill'!E52-'500MW model - typical bill'!D52)/'500MW model - typical bill'!D52),"")</f>
        <v/>
      </c>
      <c r="F119" s="49" t="str">
        <f>IF('500MW model - typical bill'!C52,('500MW model - typical bill'!D52-'500MW model - typical bill'!C52),"")</f>
        <v/>
      </c>
      <c r="G119" s="46" t="str">
        <f>IF('500MW model - typical bill'!C52,(('500MW model - typical bill'!E52-'500MW model - typical bill'!C52)),"")</f>
        <v/>
      </c>
      <c r="H119" s="50" t="str">
        <f>IF('500MW model - typical bill'!C52,(('500MW model - typical bill'!E52-'500MW model - typical bill'!D52)),"")</f>
        <v/>
      </c>
      <c r="I119" s="38"/>
      <c r="J119" s="39"/>
      <c r="K119" s="55" t="s">
        <v>128</v>
      </c>
      <c r="L119" s="57" t="str">
        <f>IF('500MW model - typical bill'!C52,(('500MW model - typical bill'!F52-'500MW model - typical bill'!C52)/'500MW model - typical bill'!C52),"")</f>
        <v/>
      </c>
      <c r="M119" s="43" t="str">
        <f>IF('500MW model - typical bill'!C52,(('500MW model - typical bill'!G52-'500MW model - typical bill'!C52)/'500MW model - typical bill'!C52),"")</f>
        <v/>
      </c>
      <c r="N119" s="58" t="str">
        <f>IF('500MW model - typical bill'!C52,(('500MW model - typical bill'!G52-'500MW model - typical bill'!F52)/'500MW model - typical bill'!F52),"")</f>
        <v/>
      </c>
      <c r="O119" s="49" t="str">
        <f>IF('500MW model - typical bill'!C52,(('500MW model - typical bill'!F52-'500MW model - typical bill'!C52)),"")</f>
        <v/>
      </c>
      <c r="P119" s="46" t="str">
        <f>IF('500MW model - typical bill'!C52,(('500MW model - typical bill'!G52-'500MW model - typical bill'!C52)),"")</f>
        <v/>
      </c>
      <c r="Q119" s="50" t="str">
        <f>IF('500MW model - typical bill'!C52,(('500MW model - typical bill'!G52-'500MW model - typical bill'!F52)),"")</f>
        <v/>
      </c>
    </row>
    <row r="120" spans="2:17" ht="27" customHeight="1">
      <c r="B120" s="56" t="s">
        <v>64</v>
      </c>
      <c r="C120" s="57">
        <f>IF('500MW model - typical bill'!C53,(('500MW model - typical bill'!D53-'500MW model - typical bill'!C53)/'500MW model - typical bill'!C53),"")</f>
        <v>0</v>
      </c>
      <c r="D120" s="43">
        <f>IF('500MW model - typical bill'!C53,(('500MW model - typical bill'!E53-'500MW model - typical bill'!C53)/'500MW model - typical bill'!C53),"")</f>
        <v>0</v>
      </c>
      <c r="E120" s="58">
        <f>IF('500MW model - typical bill'!C53,(('500MW model - typical bill'!E53-'500MW model - typical bill'!D53)/'500MW model - typical bill'!D53),"")</f>
        <v>0</v>
      </c>
      <c r="F120" s="49">
        <f>IF('500MW model - typical bill'!C53,('500MW model - typical bill'!D53-'500MW model - typical bill'!C53),"")</f>
        <v>0</v>
      </c>
      <c r="G120" s="46">
        <f>IF('500MW model - typical bill'!C53,(('500MW model - typical bill'!E53-'500MW model - typical bill'!C53)),"")</f>
        <v>0</v>
      </c>
      <c r="H120" s="50">
        <f>IF('500MW model - typical bill'!C53,(('500MW model - typical bill'!E53-'500MW model - typical bill'!D53)),"")</f>
        <v>0</v>
      </c>
      <c r="I120" s="38"/>
      <c r="J120" s="39"/>
      <c r="K120" s="56" t="s">
        <v>64</v>
      </c>
      <c r="L120" s="57">
        <f>IF('500MW model - typical bill'!C53,(('500MW model - typical bill'!F53-'500MW model - typical bill'!C53)/'500MW model - typical bill'!C53),"")</f>
        <v>4.9187711956245634E-4</v>
      </c>
      <c r="M120" s="43">
        <f>IF('500MW model - typical bill'!C53,(('500MW model - typical bill'!G53-'500MW model - typical bill'!C53)/'500MW model - typical bill'!C53),"")</f>
        <v>-4.1829627946660952E-3</v>
      </c>
      <c r="N120" s="58">
        <f>IF('500MW model - typical bill'!C53,(('500MW model - typical bill'!G53-'500MW model - typical bill'!F53)/'500MW model - typical bill'!F53),"")</f>
        <v>-4.6725415979263279E-3</v>
      </c>
      <c r="O120" s="49">
        <f>IF('500MW model - typical bill'!C53,(('500MW model - typical bill'!F53-'500MW model - typical bill'!C53)),"")</f>
        <v>165.97142492682906</v>
      </c>
      <c r="P120" s="46">
        <f>IF('500MW model - typical bill'!C53,(('500MW model - typical bill'!G53-'500MW model - typical bill'!C53)),"")</f>
        <v>-1411.4344169214601</v>
      </c>
      <c r="Q120" s="50">
        <f>IF('500MW model - typical bill'!C53,(('500MW model - typical bill'!G53-'500MW model - typical bill'!F53)),"")</f>
        <v>-1577.4058418482891</v>
      </c>
    </row>
    <row r="121" spans="2:17" ht="27" customHeight="1">
      <c r="B121" s="56" t="s">
        <v>84</v>
      </c>
      <c r="C121" s="57" t="e">
        <f>IF('500MW model - typical bill'!C54,(('500MW model - typical bill'!D54-'500MW model - typical bill'!C54)/'500MW model - typical bill'!C54),"")</f>
        <v>#VALUE!</v>
      </c>
      <c r="D121" s="43" t="e">
        <f>IF('500MW model - typical bill'!C54,(('500MW model - typical bill'!E54-'500MW model - typical bill'!C54)/'500MW model - typical bill'!C54),"")</f>
        <v>#VALUE!</v>
      </c>
      <c r="E121" s="58" t="e">
        <f>IF('500MW model - typical bill'!C54,(('500MW model - typical bill'!E54-'500MW model - typical bill'!D54)/'500MW model - typical bill'!D54),"")</f>
        <v>#VALUE!</v>
      </c>
      <c r="F121" s="49" t="e">
        <f>IF('500MW model - typical bill'!C54,('500MW model - typical bill'!D54-'500MW model - typical bill'!C54),"")</f>
        <v>#VALUE!</v>
      </c>
      <c r="G121" s="46" t="e">
        <f>IF('500MW model - typical bill'!C54,(('500MW model - typical bill'!E54-'500MW model - typical bill'!C54)),"")</f>
        <v>#VALUE!</v>
      </c>
      <c r="H121" s="50" t="e">
        <f>IF('500MW model - typical bill'!C54,(('500MW model - typical bill'!E54-'500MW model - typical bill'!D54)),"")</f>
        <v>#VALUE!</v>
      </c>
      <c r="I121" s="38"/>
      <c r="J121" s="39"/>
      <c r="K121" s="56" t="s">
        <v>84</v>
      </c>
      <c r="L121" s="57" t="e">
        <f>IF('500MW model - typical bill'!C54,(('500MW model - typical bill'!F54-'500MW model - typical bill'!C54)/'500MW model - typical bill'!C54),"")</f>
        <v>#VALUE!</v>
      </c>
      <c r="M121" s="43" t="e">
        <f>IF('500MW model - typical bill'!C54,(('500MW model - typical bill'!G54-'500MW model - typical bill'!C54)/'500MW model - typical bill'!C54),"")</f>
        <v>#VALUE!</v>
      </c>
      <c r="N121" s="58" t="e">
        <f>IF('500MW model - typical bill'!C54,(('500MW model - typical bill'!G54-'500MW model - typical bill'!F54)/'500MW model - typical bill'!F54),"")</f>
        <v>#VALUE!</v>
      </c>
      <c r="O121" s="49" t="e">
        <f>IF('500MW model - typical bill'!C54,(('500MW model - typical bill'!F54-'500MW model - typical bill'!C54)),"")</f>
        <v>#VALUE!</v>
      </c>
      <c r="P121" s="46" t="e">
        <f>IF('500MW model - typical bill'!C54,(('500MW model - typical bill'!G54-'500MW model - typical bill'!C54)),"")</f>
        <v>#VALUE!</v>
      </c>
      <c r="Q121" s="50" t="e">
        <f>IF('500MW model - typical bill'!C54,(('500MW model - typical bill'!G54-'500MW model - typical bill'!F54)),"")</f>
        <v>#VALUE!</v>
      </c>
    </row>
    <row r="122" spans="2:17" ht="27" customHeight="1">
      <c r="B122" s="56" t="s">
        <v>99</v>
      </c>
      <c r="C122" s="57" t="e">
        <f>IF('500MW model - typical bill'!C55,(('500MW model - typical bill'!D55-'500MW model - typical bill'!C55)/'500MW model - typical bill'!C55),"")</f>
        <v>#VALUE!</v>
      </c>
      <c r="D122" s="43" t="e">
        <f>IF('500MW model - typical bill'!C55,(('500MW model - typical bill'!E55-'500MW model - typical bill'!C55)/'500MW model - typical bill'!C55),"")</f>
        <v>#VALUE!</v>
      </c>
      <c r="E122" s="58" t="e">
        <f>IF('500MW model - typical bill'!C55,(('500MW model - typical bill'!E55-'500MW model - typical bill'!D55)/'500MW model - typical bill'!D55),"")</f>
        <v>#VALUE!</v>
      </c>
      <c r="F122" s="49" t="e">
        <f>IF('500MW model - typical bill'!C55,('500MW model - typical bill'!D55-'500MW model - typical bill'!C55),"")</f>
        <v>#VALUE!</v>
      </c>
      <c r="G122" s="46" t="e">
        <f>IF('500MW model - typical bill'!C55,(('500MW model - typical bill'!E55-'500MW model - typical bill'!C55)),"")</f>
        <v>#VALUE!</v>
      </c>
      <c r="H122" s="50" t="e">
        <f>IF('500MW model - typical bill'!C55,(('500MW model - typical bill'!E55-'500MW model - typical bill'!D55)),"")</f>
        <v>#VALUE!</v>
      </c>
      <c r="I122" s="38"/>
      <c r="J122" s="39"/>
      <c r="K122" s="56" t="s">
        <v>99</v>
      </c>
      <c r="L122" s="57" t="e">
        <f>IF('500MW model - typical bill'!C55,(('500MW model - typical bill'!F55-'500MW model - typical bill'!C55)/'500MW model - typical bill'!C55),"")</f>
        <v>#VALUE!</v>
      </c>
      <c r="M122" s="43" t="e">
        <f>IF('500MW model - typical bill'!C55,(('500MW model - typical bill'!G55-'500MW model - typical bill'!C55)/'500MW model - typical bill'!C55),"")</f>
        <v>#VALUE!</v>
      </c>
      <c r="N122" s="58" t="e">
        <f>IF('500MW model - typical bill'!C55,(('500MW model - typical bill'!G55-'500MW model - typical bill'!F55)/'500MW model - typical bill'!F55),"")</f>
        <v>#VALUE!</v>
      </c>
      <c r="O122" s="49" t="e">
        <f>IF('500MW model - typical bill'!C55,(('500MW model - typical bill'!F55-'500MW model - typical bill'!C55)),"")</f>
        <v>#VALUE!</v>
      </c>
      <c r="P122" s="46" t="e">
        <f>IF('500MW model - typical bill'!C55,(('500MW model - typical bill'!G55-'500MW model - typical bill'!C55)),"")</f>
        <v>#VALUE!</v>
      </c>
      <c r="Q122" s="50" t="e">
        <f>IF('500MW model - typical bill'!C55,(('500MW model - typical bill'!G55-'500MW model - typical bill'!F55)),"")</f>
        <v>#VALUE!</v>
      </c>
    </row>
    <row r="123" spans="2:17" ht="27" customHeight="1">
      <c r="B123" s="55" t="s">
        <v>129</v>
      </c>
      <c r="C123" s="57" t="str">
        <f>IF('500MW model - typical bill'!C56,(('500MW model - typical bill'!D56-'500MW model - typical bill'!C56)/'500MW model - typical bill'!C56),"")</f>
        <v/>
      </c>
      <c r="D123" s="43" t="str">
        <f>IF('500MW model - typical bill'!C56,(('500MW model - typical bill'!E56-'500MW model - typical bill'!C56)/'500MW model - typical bill'!C56),"")</f>
        <v/>
      </c>
      <c r="E123" s="58" t="str">
        <f>IF('500MW model - typical bill'!C56,(('500MW model - typical bill'!E56-'500MW model - typical bill'!D56)/'500MW model - typical bill'!D56),"")</f>
        <v/>
      </c>
      <c r="F123" s="49" t="str">
        <f>IF('500MW model - typical bill'!C56,('500MW model - typical bill'!D56-'500MW model - typical bill'!C56),"")</f>
        <v/>
      </c>
      <c r="G123" s="46" t="str">
        <f>IF('500MW model - typical bill'!C56,(('500MW model - typical bill'!E56-'500MW model - typical bill'!C56)),"")</f>
        <v/>
      </c>
      <c r="H123" s="50" t="str">
        <f>IF('500MW model - typical bill'!C56,(('500MW model - typical bill'!E56-'500MW model - typical bill'!D56)),"")</f>
        <v/>
      </c>
      <c r="I123" s="38"/>
      <c r="J123" s="39"/>
      <c r="K123" s="55" t="s">
        <v>129</v>
      </c>
      <c r="L123" s="57" t="str">
        <f>IF('500MW model - typical bill'!C56,(('500MW model - typical bill'!F56-'500MW model - typical bill'!C56)/'500MW model - typical bill'!C56),"")</f>
        <v/>
      </c>
      <c r="M123" s="43" t="str">
        <f>IF('500MW model - typical bill'!C56,(('500MW model - typical bill'!G56-'500MW model - typical bill'!C56)/'500MW model - typical bill'!C56),"")</f>
        <v/>
      </c>
      <c r="N123" s="58" t="str">
        <f>IF('500MW model - typical bill'!C56,(('500MW model - typical bill'!G56-'500MW model - typical bill'!F56)/'500MW model - typical bill'!F56),"")</f>
        <v/>
      </c>
      <c r="O123" s="49" t="str">
        <f>IF('500MW model - typical bill'!C56,(('500MW model - typical bill'!F56-'500MW model - typical bill'!C56)),"")</f>
        <v/>
      </c>
      <c r="P123" s="46" t="str">
        <f>IF('500MW model - typical bill'!C56,(('500MW model - typical bill'!G56-'500MW model - typical bill'!C56)),"")</f>
        <v/>
      </c>
      <c r="Q123" s="50" t="str">
        <f>IF('500MW model - typical bill'!C56,(('500MW model - typical bill'!G56-'500MW model - typical bill'!F56)),"")</f>
        <v/>
      </c>
    </row>
    <row r="124" spans="2:17">
      <c r="B124" s="56" t="s">
        <v>65</v>
      </c>
      <c r="C124" s="57">
        <f>IF('500MW model - typical bill'!C57,(('500MW model - typical bill'!D57-'500MW model - typical bill'!C57)/'500MW model - typical bill'!C57),"")</f>
        <v>0</v>
      </c>
      <c r="D124" s="43">
        <f>IF('500MW model - typical bill'!C57,(('500MW model - typical bill'!E57-'500MW model - typical bill'!C57)/'500MW model - typical bill'!C57),"")</f>
        <v>0</v>
      </c>
      <c r="E124" s="58">
        <f>IF('500MW model - typical bill'!C57,(('500MW model - typical bill'!E57-'500MW model - typical bill'!D57)/'500MW model - typical bill'!D57),"")</f>
        <v>0</v>
      </c>
      <c r="F124" s="49">
        <f>IF('500MW model - typical bill'!C57,('500MW model - typical bill'!D57-'500MW model - typical bill'!C57),"")</f>
        <v>0</v>
      </c>
      <c r="G124" s="46">
        <f>IF('500MW model - typical bill'!C57,(('500MW model - typical bill'!E57-'500MW model - typical bill'!C57)),"")</f>
        <v>0</v>
      </c>
      <c r="H124" s="50">
        <f>IF('500MW model - typical bill'!C57,(('500MW model - typical bill'!E57-'500MW model - typical bill'!D57)),"")</f>
        <v>0</v>
      </c>
      <c r="I124" s="38"/>
      <c r="J124" s="39"/>
      <c r="K124" s="56" t="s">
        <v>65</v>
      </c>
      <c r="L124" s="57">
        <f>IF('500MW model - typical bill'!C57,(('500MW model - typical bill'!F57-'500MW model - typical bill'!C57)/'500MW model - typical bill'!C57),"")</f>
        <v>-1.4903129657225162E-3</v>
      </c>
      <c r="M124" s="43">
        <f>IF('500MW model - typical bill'!C57,(('500MW model - typical bill'!G57-'500MW model - typical bill'!C57)/'500MW model - typical bill'!C57),"")</f>
        <v>2.6825633383010361E-2</v>
      </c>
      <c r="N124" s="58">
        <f>IF('500MW model - typical bill'!C57,(('500MW model - typical bill'!G57-'500MW model - typical bill'!F57)/'500MW model - typical bill'!F57),"")</f>
        <v>2.8358208955223514E-2</v>
      </c>
      <c r="O124" s="49">
        <f>IF('500MW model - typical bill'!C57,(('500MW model - typical bill'!F57-'500MW model - typical bill'!C57)),"")</f>
        <v>5.4318904109578625E-2</v>
      </c>
      <c r="P124" s="46">
        <f>IF('500MW model - typical bill'!C57,(('500MW model - typical bill'!G57-'500MW model - typical bill'!C57)),"")</f>
        <v>-0.97774027397259999</v>
      </c>
      <c r="Q124" s="50">
        <f>IF('500MW model - typical bill'!C57,(('500MW model - typical bill'!G57-'500MW model - typical bill'!F57)),"")</f>
        <v>-1.0320591780821786</v>
      </c>
    </row>
    <row r="125" spans="2:17">
      <c r="B125" s="56" t="s">
        <v>85</v>
      </c>
      <c r="C125" s="57" t="e">
        <f>IF('500MW model - typical bill'!C58,(('500MW model - typical bill'!D58-'500MW model - typical bill'!C58)/'500MW model - typical bill'!C58),"")</f>
        <v>#VALUE!</v>
      </c>
      <c r="D125" s="43" t="e">
        <f>IF('500MW model - typical bill'!C58,(('500MW model - typical bill'!E58-'500MW model - typical bill'!C58)/'500MW model - typical bill'!C58),"")</f>
        <v>#VALUE!</v>
      </c>
      <c r="E125" s="58" t="e">
        <f>IF('500MW model - typical bill'!C58,(('500MW model - typical bill'!E58-'500MW model - typical bill'!D58)/'500MW model - typical bill'!D58),"")</f>
        <v>#VALUE!</v>
      </c>
      <c r="F125" s="49" t="e">
        <f>IF('500MW model - typical bill'!C58,('500MW model - typical bill'!D58-'500MW model - typical bill'!C58),"")</f>
        <v>#VALUE!</v>
      </c>
      <c r="G125" s="46" t="e">
        <f>IF('500MW model - typical bill'!C58,(('500MW model - typical bill'!E58-'500MW model - typical bill'!C58)),"")</f>
        <v>#VALUE!</v>
      </c>
      <c r="H125" s="50" t="e">
        <f>IF('500MW model - typical bill'!C58,(('500MW model - typical bill'!E58-'500MW model - typical bill'!D58)),"")</f>
        <v>#VALUE!</v>
      </c>
      <c r="I125" s="38"/>
      <c r="J125" s="39"/>
      <c r="K125" s="56" t="s">
        <v>85</v>
      </c>
      <c r="L125" s="57" t="e">
        <f>IF('500MW model - typical bill'!C58,(('500MW model - typical bill'!F58-'500MW model - typical bill'!C58)/'500MW model - typical bill'!C58),"")</f>
        <v>#VALUE!</v>
      </c>
      <c r="M125" s="43" t="e">
        <f>IF('500MW model - typical bill'!C58,(('500MW model - typical bill'!G58-'500MW model - typical bill'!C58)/'500MW model - typical bill'!C58),"")</f>
        <v>#VALUE!</v>
      </c>
      <c r="N125" s="58" t="e">
        <f>IF('500MW model - typical bill'!C58,(('500MW model - typical bill'!G58-'500MW model - typical bill'!F58)/'500MW model - typical bill'!F58),"")</f>
        <v>#VALUE!</v>
      </c>
      <c r="O125" s="49" t="e">
        <f>IF('500MW model - typical bill'!C58,(('500MW model - typical bill'!F58-'500MW model - typical bill'!C58)),"")</f>
        <v>#VALUE!</v>
      </c>
      <c r="P125" s="46" t="e">
        <f>IF('500MW model - typical bill'!C58,(('500MW model - typical bill'!G58-'500MW model - typical bill'!C58)),"")</f>
        <v>#VALUE!</v>
      </c>
      <c r="Q125" s="50" t="e">
        <f>IF('500MW model - typical bill'!C58,(('500MW model - typical bill'!G58-'500MW model - typical bill'!F58)),"")</f>
        <v>#VALUE!</v>
      </c>
    </row>
    <row r="126" spans="2:17">
      <c r="B126" s="56" t="s">
        <v>100</v>
      </c>
      <c r="C126" s="57" t="e">
        <f>IF('500MW model - typical bill'!C59,(('500MW model - typical bill'!D59-'500MW model - typical bill'!C59)/'500MW model - typical bill'!C59),"")</f>
        <v>#VALUE!</v>
      </c>
      <c r="D126" s="43" t="e">
        <f>IF('500MW model - typical bill'!C59,(('500MW model - typical bill'!E59-'500MW model - typical bill'!C59)/'500MW model - typical bill'!C59),"")</f>
        <v>#VALUE!</v>
      </c>
      <c r="E126" s="58" t="e">
        <f>IF('500MW model - typical bill'!C59,(('500MW model - typical bill'!E59-'500MW model - typical bill'!D59)/'500MW model - typical bill'!D59),"")</f>
        <v>#VALUE!</v>
      </c>
      <c r="F126" s="49" t="e">
        <f>IF('500MW model - typical bill'!C59,('500MW model - typical bill'!D59-'500MW model - typical bill'!C59),"")</f>
        <v>#VALUE!</v>
      </c>
      <c r="G126" s="46" t="e">
        <f>IF('500MW model - typical bill'!C59,(('500MW model - typical bill'!E59-'500MW model - typical bill'!C59)),"")</f>
        <v>#VALUE!</v>
      </c>
      <c r="H126" s="50" t="e">
        <f>IF('500MW model - typical bill'!C59,(('500MW model - typical bill'!E59-'500MW model - typical bill'!D59)),"")</f>
        <v>#VALUE!</v>
      </c>
      <c r="I126" s="38"/>
      <c r="J126" s="39"/>
      <c r="K126" s="56" t="s">
        <v>100</v>
      </c>
      <c r="L126" s="57" t="e">
        <f>IF('500MW model - typical bill'!C59,(('500MW model - typical bill'!F59-'500MW model - typical bill'!C59)/'500MW model - typical bill'!C59),"")</f>
        <v>#VALUE!</v>
      </c>
      <c r="M126" s="43" t="e">
        <f>IF('500MW model - typical bill'!C59,(('500MW model - typical bill'!G59-'500MW model - typical bill'!C59)/'500MW model - typical bill'!C59),"")</f>
        <v>#VALUE!</v>
      </c>
      <c r="N126" s="58" t="e">
        <f>IF('500MW model - typical bill'!C59,(('500MW model - typical bill'!G59-'500MW model - typical bill'!F59)/'500MW model - typical bill'!F59),"")</f>
        <v>#VALUE!</v>
      </c>
      <c r="O126" s="49" t="e">
        <f>IF('500MW model - typical bill'!C59,(('500MW model - typical bill'!F59-'500MW model - typical bill'!C59)),"")</f>
        <v>#VALUE!</v>
      </c>
      <c r="P126" s="46" t="e">
        <f>IF('500MW model - typical bill'!C59,(('500MW model - typical bill'!G59-'500MW model - typical bill'!C59)),"")</f>
        <v>#VALUE!</v>
      </c>
      <c r="Q126" s="50" t="e">
        <f>IF('500MW model - typical bill'!C59,(('500MW model - typical bill'!G59-'500MW model - typical bill'!F59)),"")</f>
        <v>#VALUE!</v>
      </c>
    </row>
    <row r="127" spans="2:17">
      <c r="B127" s="55" t="s">
        <v>130</v>
      </c>
      <c r="C127" s="57" t="str">
        <f>IF('500MW model - typical bill'!C60,(('500MW model - typical bill'!D60-'500MW model - typical bill'!C60)/'500MW model - typical bill'!C60),"")</f>
        <v/>
      </c>
      <c r="D127" s="43" t="str">
        <f>IF('500MW model - typical bill'!C60,(('500MW model - typical bill'!E60-'500MW model - typical bill'!C60)/'500MW model - typical bill'!C60),"")</f>
        <v/>
      </c>
      <c r="E127" s="58" t="str">
        <f>IF('500MW model - typical bill'!C60,(('500MW model - typical bill'!E60-'500MW model - typical bill'!D60)/'500MW model - typical bill'!D60),"")</f>
        <v/>
      </c>
      <c r="F127" s="49" t="str">
        <f>IF('500MW model - typical bill'!C60,('500MW model - typical bill'!D60-'500MW model - typical bill'!C60),"")</f>
        <v/>
      </c>
      <c r="G127" s="46" t="str">
        <f>IF('500MW model - typical bill'!C60,(('500MW model - typical bill'!E60-'500MW model - typical bill'!C60)),"")</f>
        <v/>
      </c>
      <c r="H127" s="50" t="str">
        <f>IF('500MW model - typical bill'!C60,(('500MW model - typical bill'!E60-'500MW model - typical bill'!D60)),"")</f>
        <v/>
      </c>
      <c r="I127" s="38"/>
      <c r="J127" s="39"/>
      <c r="K127" s="55" t="s">
        <v>130</v>
      </c>
      <c r="L127" s="57" t="str">
        <f>IF('500MW model - typical bill'!C60,(('500MW model - typical bill'!F60-'500MW model - typical bill'!C60)/'500MW model - typical bill'!C60),"")</f>
        <v/>
      </c>
      <c r="M127" s="43" t="str">
        <f>IF('500MW model - typical bill'!C60,(('500MW model - typical bill'!G60-'500MW model - typical bill'!C60)/'500MW model - typical bill'!C60),"")</f>
        <v/>
      </c>
      <c r="N127" s="58" t="str">
        <f>IF('500MW model - typical bill'!C60,(('500MW model - typical bill'!G60-'500MW model - typical bill'!F60)/'500MW model - typical bill'!F60),"")</f>
        <v/>
      </c>
      <c r="O127" s="49" t="str">
        <f>IF('500MW model - typical bill'!C60,(('500MW model - typical bill'!F60-'500MW model - typical bill'!C60)),"")</f>
        <v/>
      </c>
      <c r="P127" s="46" t="str">
        <f>IF('500MW model - typical bill'!C60,(('500MW model - typical bill'!G60-'500MW model - typical bill'!C60)),"")</f>
        <v/>
      </c>
      <c r="Q127" s="50" t="str">
        <f>IF('500MW model - typical bill'!C60,(('500MW model - typical bill'!G60-'500MW model - typical bill'!F60)),"")</f>
        <v/>
      </c>
    </row>
    <row r="128" spans="2:17">
      <c r="B128" s="56" t="s">
        <v>66</v>
      </c>
      <c r="C128" s="57">
        <f>IF('500MW model - typical bill'!C61,(('500MW model - typical bill'!D61-'500MW model - typical bill'!C61)/'500MW model - typical bill'!C61),"")</f>
        <v>0</v>
      </c>
      <c r="D128" s="43">
        <f>IF('500MW model - typical bill'!C61,(('500MW model - typical bill'!E61-'500MW model - typical bill'!C61)/'500MW model - typical bill'!C61),"")</f>
        <v>0</v>
      </c>
      <c r="E128" s="58">
        <f>IF('500MW model - typical bill'!C61,(('500MW model - typical bill'!E61-'500MW model - typical bill'!D61)/'500MW model - typical bill'!D61),"")</f>
        <v>0</v>
      </c>
      <c r="F128" s="49">
        <f>IF('500MW model - typical bill'!C61,('500MW model - typical bill'!D61-'500MW model - typical bill'!C61),"")</f>
        <v>0</v>
      </c>
      <c r="G128" s="46">
        <f>IF('500MW model - typical bill'!C61,(('500MW model - typical bill'!E61-'500MW model - typical bill'!C61)),"")</f>
        <v>0</v>
      </c>
      <c r="H128" s="50">
        <f>IF('500MW model - typical bill'!C61,(('500MW model - typical bill'!E61-'500MW model - typical bill'!D61)),"")</f>
        <v>0</v>
      </c>
      <c r="I128" s="38"/>
      <c r="J128" s="39"/>
      <c r="K128" s="56" t="s">
        <v>66</v>
      </c>
      <c r="L128" s="57">
        <f>IF('500MW model - typical bill'!C61,(('500MW model - typical bill'!F61-'500MW model - typical bill'!C61)/'500MW model - typical bill'!C61),"")</f>
        <v>-3.3955857385398551E-3</v>
      </c>
      <c r="M128" s="43">
        <f>IF('500MW model - typical bill'!C61,(('500MW model - typical bill'!G61-'500MW model - typical bill'!C61)/'500MW model - typical bill'!C61),"")</f>
        <v>2.5466893039049213E-2</v>
      </c>
      <c r="N128" s="58">
        <f>IF('500MW model - typical bill'!C61,(('500MW model - typical bill'!G61-'500MW model - typical bill'!F61)/'500MW model - typical bill'!F61),"")</f>
        <v>2.8960817717206065E-2</v>
      </c>
      <c r="O128" s="49">
        <f>IF('500MW model - typical bill'!C61,(('500MW model - typical bill'!F61-'500MW model - typical bill'!C61)),"")</f>
        <v>0.4864599999999939</v>
      </c>
      <c r="P128" s="46">
        <f>IF('500MW model - typical bill'!C61,(('500MW model - typical bill'!G61-'500MW model - typical bill'!C61)),"")</f>
        <v>-3.6484499999999969</v>
      </c>
      <c r="Q128" s="50">
        <f>IF('500MW model - typical bill'!C61,(('500MW model - typical bill'!G61-'500MW model - typical bill'!F61)),"")</f>
        <v>-4.1349099999999908</v>
      </c>
    </row>
    <row r="129" spans="2:17">
      <c r="B129" s="56" t="s">
        <v>101</v>
      </c>
      <c r="C129" s="57" t="e">
        <f>IF('500MW model - typical bill'!C62,(('500MW model - typical bill'!D62-'500MW model - typical bill'!C62)/'500MW model - typical bill'!C62),"")</f>
        <v>#VALUE!</v>
      </c>
      <c r="D129" s="43" t="e">
        <f>IF('500MW model - typical bill'!C62,(('500MW model - typical bill'!E62-'500MW model - typical bill'!C62)/'500MW model - typical bill'!C62),"")</f>
        <v>#VALUE!</v>
      </c>
      <c r="E129" s="58" t="e">
        <f>IF('500MW model - typical bill'!C62,(('500MW model - typical bill'!E62-'500MW model - typical bill'!D62)/'500MW model - typical bill'!D62),"")</f>
        <v>#VALUE!</v>
      </c>
      <c r="F129" s="49" t="e">
        <f>IF('500MW model - typical bill'!C62,('500MW model - typical bill'!D62-'500MW model - typical bill'!C62),"")</f>
        <v>#VALUE!</v>
      </c>
      <c r="G129" s="46" t="e">
        <f>IF('500MW model - typical bill'!C62,(('500MW model - typical bill'!E62-'500MW model - typical bill'!C62)),"")</f>
        <v>#VALUE!</v>
      </c>
      <c r="H129" s="50" t="e">
        <f>IF('500MW model - typical bill'!C62,(('500MW model - typical bill'!E62-'500MW model - typical bill'!D62)),"")</f>
        <v>#VALUE!</v>
      </c>
      <c r="I129" s="38"/>
      <c r="J129" s="39"/>
      <c r="K129" s="56" t="s">
        <v>101</v>
      </c>
      <c r="L129" s="57" t="e">
        <f>IF('500MW model - typical bill'!C62,(('500MW model - typical bill'!F62-'500MW model - typical bill'!C62)/'500MW model - typical bill'!C62),"")</f>
        <v>#VALUE!</v>
      </c>
      <c r="M129" s="43" t="e">
        <f>IF('500MW model - typical bill'!C62,(('500MW model - typical bill'!G62-'500MW model - typical bill'!C62)/'500MW model - typical bill'!C62),"")</f>
        <v>#VALUE!</v>
      </c>
      <c r="N129" s="58" t="e">
        <f>IF('500MW model - typical bill'!C62,(('500MW model - typical bill'!G62-'500MW model - typical bill'!F62)/'500MW model - typical bill'!F62),"")</f>
        <v>#VALUE!</v>
      </c>
      <c r="O129" s="49" t="e">
        <f>IF('500MW model - typical bill'!C62,(('500MW model - typical bill'!F62-'500MW model - typical bill'!C62)),"")</f>
        <v>#VALUE!</v>
      </c>
      <c r="P129" s="46" t="e">
        <f>IF('500MW model - typical bill'!C62,(('500MW model - typical bill'!G62-'500MW model - typical bill'!C62)),"")</f>
        <v>#VALUE!</v>
      </c>
      <c r="Q129" s="50" t="e">
        <f>IF('500MW model - typical bill'!C62,(('500MW model - typical bill'!G62-'500MW model - typical bill'!F62)),"")</f>
        <v>#VALUE!</v>
      </c>
    </row>
    <row r="130" spans="2:17">
      <c r="B130" s="55" t="s">
        <v>131</v>
      </c>
      <c r="C130" s="57" t="str">
        <f>IF('500MW model - typical bill'!C63,(('500MW model - typical bill'!D63-'500MW model - typical bill'!C63)/'500MW model - typical bill'!C63),"")</f>
        <v/>
      </c>
      <c r="D130" s="43" t="str">
        <f>IF('500MW model - typical bill'!C63,(('500MW model - typical bill'!E63-'500MW model - typical bill'!C63)/'500MW model - typical bill'!C63),"")</f>
        <v/>
      </c>
      <c r="E130" s="58" t="str">
        <f>IF('500MW model - typical bill'!C63,(('500MW model - typical bill'!E63-'500MW model - typical bill'!D63)/'500MW model - typical bill'!D63),"")</f>
        <v/>
      </c>
      <c r="F130" s="49" t="str">
        <f>IF('500MW model - typical bill'!C63,('500MW model - typical bill'!D63-'500MW model - typical bill'!C63),"")</f>
        <v/>
      </c>
      <c r="G130" s="46" t="str">
        <f>IF('500MW model - typical bill'!C63,(('500MW model - typical bill'!E63-'500MW model - typical bill'!C63)),"")</f>
        <v/>
      </c>
      <c r="H130" s="50" t="str">
        <f>IF('500MW model - typical bill'!C63,(('500MW model - typical bill'!E63-'500MW model - typical bill'!D63)),"")</f>
        <v/>
      </c>
      <c r="I130" s="38"/>
      <c r="J130" s="39"/>
      <c r="K130" s="55" t="s">
        <v>131</v>
      </c>
      <c r="L130" s="57" t="str">
        <f>IF('500MW model - typical bill'!C63,(('500MW model - typical bill'!F63-'500MW model - typical bill'!C63)/'500MW model - typical bill'!C63),"")</f>
        <v/>
      </c>
      <c r="M130" s="43" t="str">
        <f>IF('500MW model - typical bill'!C63,(('500MW model - typical bill'!G63-'500MW model - typical bill'!C63)/'500MW model - typical bill'!C63),"")</f>
        <v/>
      </c>
      <c r="N130" s="58" t="str">
        <f>IF('500MW model - typical bill'!C63,(('500MW model - typical bill'!G63-'500MW model - typical bill'!F63)/'500MW model - typical bill'!F63),"")</f>
        <v/>
      </c>
      <c r="O130" s="49" t="str">
        <f>IF('500MW model - typical bill'!C63,(('500MW model - typical bill'!F63-'500MW model - typical bill'!C63)),"")</f>
        <v/>
      </c>
      <c r="P130" s="46" t="str">
        <f>IF('500MW model - typical bill'!C63,(('500MW model - typical bill'!G63-'500MW model - typical bill'!C63)),"")</f>
        <v/>
      </c>
      <c r="Q130" s="50" t="str">
        <f>IF('500MW model - typical bill'!C63,(('500MW model - typical bill'!G63-'500MW model - typical bill'!F63)),"")</f>
        <v/>
      </c>
    </row>
    <row r="131" spans="2:17">
      <c r="B131" s="56" t="s">
        <v>67</v>
      </c>
      <c r="C131" s="57">
        <f>IF('500MW model - typical bill'!C64,(('500MW model - typical bill'!D64-'500MW model - typical bill'!C64)/'500MW model - typical bill'!C64),"")</f>
        <v>0</v>
      </c>
      <c r="D131" s="43">
        <f>IF('500MW model - typical bill'!C64,(('500MW model - typical bill'!E64-'500MW model - typical bill'!C64)/'500MW model - typical bill'!C64),"")</f>
        <v>0</v>
      </c>
      <c r="E131" s="58">
        <f>IF('500MW model - typical bill'!C64,(('500MW model - typical bill'!E64-'500MW model - typical bill'!D64)/'500MW model - typical bill'!D64),"")</f>
        <v>0</v>
      </c>
      <c r="F131" s="49">
        <f>IF('500MW model - typical bill'!C64,('500MW model - typical bill'!D64-'500MW model - typical bill'!C64),"")</f>
        <v>0</v>
      </c>
      <c r="G131" s="46">
        <f>IF('500MW model - typical bill'!C64,(('500MW model - typical bill'!E64-'500MW model - typical bill'!C64)),"")</f>
        <v>0</v>
      </c>
      <c r="H131" s="50">
        <f>IF('500MW model - typical bill'!C64,(('500MW model - typical bill'!E64-'500MW model - typical bill'!D64)),"")</f>
        <v>0</v>
      </c>
      <c r="I131" s="38"/>
      <c r="J131" s="39"/>
      <c r="K131" s="56" t="s">
        <v>67</v>
      </c>
      <c r="L131" s="57">
        <f>IF('500MW model - typical bill'!C64,(('500MW model - typical bill'!F64-'500MW model - typical bill'!C64)/'500MW model - typical bill'!C64),"")</f>
        <v>-1.5137262657161598E-3</v>
      </c>
      <c r="M131" s="43">
        <f>IF('500MW model - typical bill'!C64,(('500MW model - typical bill'!G64-'500MW model - typical bill'!C64)/'500MW model - typical bill'!C64),"")</f>
        <v>2.6791701064179278E-2</v>
      </c>
      <c r="N131" s="58">
        <f>IF('500MW model - typical bill'!C64,(('500MW model - typical bill'!G64-'500MW model - typical bill'!F64)/'500MW model - typical bill'!F64),"")</f>
        <v>2.8348338955161291E-2</v>
      </c>
      <c r="O131" s="49">
        <f>IF('500MW model - typical bill'!C64,(('500MW model - typical bill'!F64-'500MW model - typical bill'!C64)),"")</f>
        <v>2.2483376974664679</v>
      </c>
      <c r="P131" s="46">
        <f>IF('500MW model - typical bill'!C64,(('500MW model - typical bill'!G64-'500MW model - typical bill'!C64)),"")</f>
        <v>-39.793714918032492</v>
      </c>
      <c r="Q131" s="50">
        <f>IF('500MW model - typical bill'!C64,(('500MW model - typical bill'!G64-'500MW model - typical bill'!F64)),"")</f>
        <v>-42.04205261549896</v>
      </c>
    </row>
    <row r="132" spans="2:17">
      <c r="B132" s="56" t="s">
        <v>86</v>
      </c>
      <c r="C132" s="57" t="e">
        <f>IF('500MW model - typical bill'!C65,(('500MW model - typical bill'!D65-'500MW model - typical bill'!C65)/'500MW model - typical bill'!C65),"")</f>
        <v>#VALUE!</v>
      </c>
      <c r="D132" s="43" t="e">
        <f>IF('500MW model - typical bill'!C65,(('500MW model - typical bill'!E65-'500MW model - typical bill'!C65)/'500MW model - typical bill'!C65),"")</f>
        <v>#VALUE!</v>
      </c>
      <c r="E132" s="58" t="e">
        <f>IF('500MW model - typical bill'!C65,(('500MW model - typical bill'!E65-'500MW model - typical bill'!D65)/'500MW model - typical bill'!D65),"")</f>
        <v>#VALUE!</v>
      </c>
      <c r="F132" s="49" t="e">
        <f>IF('500MW model - typical bill'!C65,('500MW model - typical bill'!D65-'500MW model - typical bill'!C65),"")</f>
        <v>#VALUE!</v>
      </c>
      <c r="G132" s="46" t="e">
        <f>IF('500MW model - typical bill'!C65,(('500MW model - typical bill'!E65-'500MW model - typical bill'!C65)),"")</f>
        <v>#VALUE!</v>
      </c>
      <c r="H132" s="50" t="e">
        <f>IF('500MW model - typical bill'!C65,(('500MW model - typical bill'!E65-'500MW model - typical bill'!D65)),"")</f>
        <v>#VALUE!</v>
      </c>
      <c r="I132" s="38"/>
      <c r="J132" s="39"/>
      <c r="K132" s="56" t="s">
        <v>86</v>
      </c>
      <c r="L132" s="57" t="e">
        <f>IF('500MW model - typical bill'!C65,(('500MW model - typical bill'!F65-'500MW model - typical bill'!C65)/'500MW model - typical bill'!C65),"")</f>
        <v>#VALUE!</v>
      </c>
      <c r="M132" s="43" t="e">
        <f>IF('500MW model - typical bill'!C65,(('500MW model - typical bill'!G65-'500MW model - typical bill'!C65)/'500MW model - typical bill'!C65),"")</f>
        <v>#VALUE!</v>
      </c>
      <c r="N132" s="58" t="e">
        <f>IF('500MW model - typical bill'!C65,(('500MW model - typical bill'!G65-'500MW model - typical bill'!F65)/'500MW model - typical bill'!F65),"")</f>
        <v>#VALUE!</v>
      </c>
      <c r="O132" s="49" t="e">
        <f>IF('500MW model - typical bill'!C65,(('500MW model - typical bill'!F65-'500MW model - typical bill'!C65)),"")</f>
        <v>#VALUE!</v>
      </c>
      <c r="P132" s="46" t="e">
        <f>IF('500MW model - typical bill'!C65,(('500MW model - typical bill'!G65-'500MW model - typical bill'!C65)),"")</f>
        <v>#VALUE!</v>
      </c>
      <c r="Q132" s="50" t="e">
        <f>IF('500MW model - typical bill'!C65,(('500MW model - typical bill'!G65-'500MW model - typical bill'!F65)),"")</f>
        <v>#VALUE!</v>
      </c>
    </row>
    <row r="133" spans="2:17">
      <c r="B133" s="56" t="s">
        <v>102</v>
      </c>
      <c r="C133" s="57" t="e">
        <f>IF('500MW model - typical bill'!C66,(('500MW model - typical bill'!D66-'500MW model - typical bill'!C66)/'500MW model - typical bill'!C66),"")</f>
        <v>#VALUE!</v>
      </c>
      <c r="D133" s="43" t="e">
        <f>IF('500MW model - typical bill'!C66,(('500MW model - typical bill'!E66-'500MW model - typical bill'!C66)/'500MW model - typical bill'!C66),"")</f>
        <v>#VALUE!</v>
      </c>
      <c r="E133" s="58" t="e">
        <f>IF('500MW model - typical bill'!C66,(('500MW model - typical bill'!E66-'500MW model - typical bill'!D66)/'500MW model - typical bill'!D66),"")</f>
        <v>#VALUE!</v>
      </c>
      <c r="F133" s="49" t="e">
        <f>IF('500MW model - typical bill'!C66,('500MW model - typical bill'!D66-'500MW model - typical bill'!C66),"")</f>
        <v>#VALUE!</v>
      </c>
      <c r="G133" s="46" t="e">
        <f>IF('500MW model - typical bill'!C66,(('500MW model - typical bill'!E66-'500MW model - typical bill'!C66)),"")</f>
        <v>#VALUE!</v>
      </c>
      <c r="H133" s="50" t="e">
        <f>IF('500MW model - typical bill'!C66,(('500MW model - typical bill'!E66-'500MW model - typical bill'!D66)),"")</f>
        <v>#VALUE!</v>
      </c>
      <c r="I133" s="38"/>
      <c r="J133" s="39"/>
      <c r="K133" s="56" t="s">
        <v>102</v>
      </c>
      <c r="L133" s="57" t="e">
        <f>IF('500MW model - typical bill'!C66,(('500MW model - typical bill'!F66-'500MW model - typical bill'!C66)/'500MW model - typical bill'!C66),"")</f>
        <v>#VALUE!</v>
      </c>
      <c r="M133" s="43" t="e">
        <f>IF('500MW model - typical bill'!C66,(('500MW model - typical bill'!G66-'500MW model - typical bill'!C66)/'500MW model - typical bill'!C66),"")</f>
        <v>#VALUE!</v>
      </c>
      <c r="N133" s="58" t="e">
        <f>IF('500MW model - typical bill'!C66,(('500MW model - typical bill'!G66-'500MW model - typical bill'!F66)/'500MW model - typical bill'!F66),"")</f>
        <v>#VALUE!</v>
      </c>
      <c r="O133" s="49" t="e">
        <f>IF('500MW model - typical bill'!C66,(('500MW model - typical bill'!F66-'500MW model - typical bill'!C66)),"")</f>
        <v>#VALUE!</v>
      </c>
      <c r="P133" s="46" t="e">
        <f>IF('500MW model - typical bill'!C66,(('500MW model - typical bill'!G66-'500MW model - typical bill'!C66)),"")</f>
        <v>#VALUE!</v>
      </c>
      <c r="Q133" s="50" t="e">
        <f>IF('500MW model - typical bill'!C66,(('500MW model - typical bill'!G66-'500MW model - typical bill'!F66)),"")</f>
        <v>#VALUE!</v>
      </c>
    </row>
    <row r="134" spans="2:17">
      <c r="B134" s="55" t="s">
        <v>132</v>
      </c>
      <c r="C134" s="57" t="str">
        <f>IF('500MW model - typical bill'!C67,(('500MW model - typical bill'!D67-'500MW model - typical bill'!C67)/'500MW model - typical bill'!C67),"")</f>
        <v/>
      </c>
      <c r="D134" s="43" t="str">
        <f>IF('500MW model - typical bill'!C67,(('500MW model - typical bill'!E67-'500MW model - typical bill'!C67)/'500MW model - typical bill'!C67),"")</f>
        <v/>
      </c>
      <c r="E134" s="58" t="str">
        <f>IF('500MW model - typical bill'!C67,(('500MW model - typical bill'!E67-'500MW model - typical bill'!D67)/'500MW model - typical bill'!D67),"")</f>
        <v/>
      </c>
      <c r="F134" s="49" t="str">
        <f>IF('500MW model - typical bill'!C67,('500MW model - typical bill'!D67-'500MW model - typical bill'!C67),"")</f>
        <v/>
      </c>
      <c r="G134" s="46" t="str">
        <f>IF('500MW model - typical bill'!C67,(('500MW model - typical bill'!E67-'500MW model - typical bill'!C67)),"")</f>
        <v/>
      </c>
      <c r="H134" s="50" t="str">
        <f>IF('500MW model - typical bill'!C67,(('500MW model - typical bill'!E67-'500MW model - typical bill'!D67)),"")</f>
        <v/>
      </c>
      <c r="I134" s="38"/>
      <c r="J134" s="39"/>
      <c r="K134" s="55" t="s">
        <v>132</v>
      </c>
      <c r="L134" s="57" t="str">
        <f>IF('500MW model - typical bill'!C67,(('500MW model - typical bill'!F67-'500MW model - typical bill'!C67)/'500MW model - typical bill'!C67),"")</f>
        <v/>
      </c>
      <c r="M134" s="43" t="str">
        <f>IF('500MW model - typical bill'!C67,(('500MW model - typical bill'!G67-'500MW model - typical bill'!C67)/'500MW model - typical bill'!C67),"")</f>
        <v/>
      </c>
      <c r="N134" s="58" t="str">
        <f>IF('500MW model - typical bill'!C67,(('500MW model - typical bill'!G67-'500MW model - typical bill'!F67)/'500MW model - typical bill'!F67),"")</f>
        <v/>
      </c>
      <c r="O134" s="49" t="str">
        <f>IF('500MW model - typical bill'!C67,(('500MW model - typical bill'!F67-'500MW model - typical bill'!C67)),"")</f>
        <v/>
      </c>
      <c r="P134" s="46" t="str">
        <f>IF('500MW model - typical bill'!C67,(('500MW model - typical bill'!G67-'500MW model - typical bill'!C67)),"")</f>
        <v/>
      </c>
      <c r="Q134" s="50" t="str">
        <f>IF('500MW model - typical bill'!C67,(('500MW model - typical bill'!G67-'500MW model - typical bill'!F67)),"")</f>
        <v/>
      </c>
    </row>
    <row r="135" spans="2:17">
      <c r="B135" s="56" t="s">
        <v>68</v>
      </c>
      <c r="C135" s="57">
        <f>IF('500MW model - typical bill'!C68,(('500MW model - typical bill'!D68-'500MW model - typical bill'!C68)/'500MW model - typical bill'!C68),"")</f>
        <v>0</v>
      </c>
      <c r="D135" s="43">
        <f>IF('500MW model - typical bill'!C68,(('500MW model - typical bill'!E68-'500MW model - typical bill'!C68)/'500MW model - typical bill'!C68),"")</f>
        <v>0</v>
      </c>
      <c r="E135" s="58">
        <f>IF('500MW model - typical bill'!C68,(('500MW model - typical bill'!E68-'500MW model - typical bill'!D68)/'500MW model - typical bill'!D68),"")</f>
        <v>0</v>
      </c>
      <c r="F135" s="49">
        <f>IF('500MW model - typical bill'!C68,('500MW model - typical bill'!D68-'500MW model - typical bill'!C68),"")</f>
        <v>0</v>
      </c>
      <c r="G135" s="46">
        <f>IF('500MW model - typical bill'!C68,(('500MW model - typical bill'!E68-'500MW model - typical bill'!C68)),"")</f>
        <v>0</v>
      </c>
      <c r="H135" s="50">
        <f>IF('500MW model - typical bill'!C68,(('500MW model - typical bill'!E68-'500MW model - typical bill'!D68)),"")</f>
        <v>0</v>
      </c>
      <c r="I135" s="38"/>
      <c r="J135" s="39"/>
      <c r="K135" s="56" t="s">
        <v>68</v>
      </c>
      <c r="L135" s="57">
        <f>IF('500MW model - typical bill'!C68,(('500MW model - typical bill'!F68-'500MW model - typical bill'!C68)/'500MW model - typical bill'!C68),"")</f>
        <v>-2.7960014324690161E-3</v>
      </c>
      <c r="M135" s="43">
        <f>IF('500MW model - typical bill'!C68,(('500MW model - typical bill'!G68-'500MW model - typical bill'!C68)/'500MW model - typical bill'!C68),"")</f>
        <v>2.6292575971257635E-2</v>
      </c>
      <c r="N135" s="58">
        <f>IF('500MW model - typical bill'!C68,(('500MW model - typical bill'!G68-'500MW model - typical bill'!F68)/'500MW model - typical bill'!F68),"")</f>
        <v>2.9170137148980521E-2</v>
      </c>
      <c r="O135" s="49">
        <f>IF('500MW model - typical bill'!C68,(('500MW model - typical bill'!F68-'500MW model - typical bill'!C68)),"")</f>
        <v>5.8851168524588502</v>
      </c>
      <c r="P135" s="46">
        <f>IF('500MW model - typical bill'!C68,(('500MW model - typical bill'!G68-'500MW model - typical bill'!C68)),"")</f>
        <v>-55.341488794003908</v>
      </c>
      <c r="Q135" s="50">
        <f>IF('500MW model - typical bill'!C68,(('500MW model - typical bill'!G68-'500MW model - typical bill'!F68)),"")</f>
        <v>-61.226605646462758</v>
      </c>
    </row>
    <row r="136" spans="2:17">
      <c r="B136" s="56" t="s">
        <v>87</v>
      </c>
      <c r="C136" s="57" t="e">
        <f>IF('500MW model - typical bill'!C69,(('500MW model - typical bill'!D69-'500MW model - typical bill'!C69)/'500MW model - typical bill'!C69),"")</f>
        <v>#VALUE!</v>
      </c>
      <c r="D136" s="43" t="e">
        <f>IF('500MW model - typical bill'!C69,(('500MW model - typical bill'!E69-'500MW model - typical bill'!C69)/'500MW model - typical bill'!C69),"")</f>
        <v>#VALUE!</v>
      </c>
      <c r="E136" s="58" t="e">
        <f>IF('500MW model - typical bill'!C69,(('500MW model - typical bill'!E69-'500MW model - typical bill'!D69)/'500MW model - typical bill'!D69),"")</f>
        <v>#VALUE!</v>
      </c>
      <c r="F136" s="49" t="e">
        <f>IF('500MW model - typical bill'!C69,('500MW model - typical bill'!D69-'500MW model - typical bill'!C69),"")</f>
        <v>#VALUE!</v>
      </c>
      <c r="G136" s="46" t="e">
        <f>IF('500MW model - typical bill'!C69,(('500MW model - typical bill'!E69-'500MW model - typical bill'!C69)),"")</f>
        <v>#VALUE!</v>
      </c>
      <c r="H136" s="50" t="e">
        <f>IF('500MW model - typical bill'!C69,(('500MW model - typical bill'!E69-'500MW model - typical bill'!D69)),"")</f>
        <v>#VALUE!</v>
      </c>
      <c r="I136" s="38"/>
      <c r="J136" s="39"/>
      <c r="K136" s="56" t="s">
        <v>87</v>
      </c>
      <c r="L136" s="57" t="e">
        <f>IF('500MW model - typical bill'!C69,(('500MW model - typical bill'!F69-'500MW model - typical bill'!C69)/'500MW model - typical bill'!C69),"")</f>
        <v>#VALUE!</v>
      </c>
      <c r="M136" s="43" t="e">
        <f>IF('500MW model - typical bill'!C69,(('500MW model - typical bill'!G69-'500MW model - typical bill'!C69)/'500MW model - typical bill'!C69),"")</f>
        <v>#VALUE!</v>
      </c>
      <c r="N136" s="58" t="e">
        <f>IF('500MW model - typical bill'!C69,(('500MW model - typical bill'!G69-'500MW model - typical bill'!F69)/'500MW model - typical bill'!F69),"")</f>
        <v>#VALUE!</v>
      </c>
      <c r="O136" s="49" t="e">
        <f>IF('500MW model - typical bill'!C69,(('500MW model - typical bill'!F69-'500MW model - typical bill'!C69)),"")</f>
        <v>#VALUE!</v>
      </c>
      <c r="P136" s="46" t="e">
        <f>IF('500MW model - typical bill'!C69,(('500MW model - typical bill'!G69-'500MW model - typical bill'!C69)),"")</f>
        <v>#VALUE!</v>
      </c>
      <c r="Q136" s="50" t="e">
        <f>IF('500MW model - typical bill'!C69,(('500MW model - typical bill'!G69-'500MW model - typical bill'!F69)),"")</f>
        <v>#VALUE!</v>
      </c>
    </row>
    <row r="137" spans="2:17">
      <c r="B137" s="56" t="s">
        <v>103</v>
      </c>
      <c r="C137" s="57" t="e">
        <f>IF('500MW model - typical bill'!C70,(('500MW model - typical bill'!D70-'500MW model - typical bill'!C70)/'500MW model - typical bill'!C70),"")</f>
        <v>#VALUE!</v>
      </c>
      <c r="D137" s="43" t="e">
        <f>IF('500MW model - typical bill'!C70,(('500MW model - typical bill'!E70-'500MW model - typical bill'!C70)/'500MW model - typical bill'!C70),"")</f>
        <v>#VALUE!</v>
      </c>
      <c r="E137" s="58" t="e">
        <f>IF('500MW model - typical bill'!C70,(('500MW model - typical bill'!E70-'500MW model - typical bill'!D70)/'500MW model - typical bill'!D70),"")</f>
        <v>#VALUE!</v>
      </c>
      <c r="F137" s="49" t="e">
        <f>IF('500MW model - typical bill'!C70,('500MW model - typical bill'!D70-'500MW model - typical bill'!C70),"")</f>
        <v>#VALUE!</v>
      </c>
      <c r="G137" s="46" t="e">
        <f>IF('500MW model - typical bill'!C70,(('500MW model - typical bill'!E70-'500MW model - typical bill'!C70)),"")</f>
        <v>#VALUE!</v>
      </c>
      <c r="H137" s="50" t="e">
        <f>IF('500MW model - typical bill'!C70,(('500MW model - typical bill'!E70-'500MW model - typical bill'!D70)),"")</f>
        <v>#VALUE!</v>
      </c>
      <c r="I137" s="38"/>
      <c r="J137" s="39"/>
      <c r="K137" s="56" t="s">
        <v>103</v>
      </c>
      <c r="L137" s="57" t="e">
        <f>IF('500MW model - typical bill'!C70,(('500MW model - typical bill'!F70-'500MW model - typical bill'!C70)/'500MW model - typical bill'!C70),"")</f>
        <v>#VALUE!</v>
      </c>
      <c r="M137" s="43" t="e">
        <f>IF('500MW model - typical bill'!C70,(('500MW model - typical bill'!G70-'500MW model - typical bill'!C70)/'500MW model - typical bill'!C70),"")</f>
        <v>#VALUE!</v>
      </c>
      <c r="N137" s="58" t="e">
        <f>IF('500MW model - typical bill'!C70,(('500MW model - typical bill'!G70-'500MW model - typical bill'!F70)/'500MW model - typical bill'!F70),"")</f>
        <v>#VALUE!</v>
      </c>
      <c r="O137" s="49" t="e">
        <f>IF('500MW model - typical bill'!C70,(('500MW model - typical bill'!F70-'500MW model - typical bill'!C70)),"")</f>
        <v>#VALUE!</v>
      </c>
      <c r="P137" s="46" t="e">
        <f>IF('500MW model - typical bill'!C70,(('500MW model - typical bill'!G70-'500MW model - typical bill'!C70)),"")</f>
        <v>#VALUE!</v>
      </c>
      <c r="Q137" s="50" t="e">
        <f>IF('500MW model - typical bill'!C70,(('500MW model - typical bill'!G70-'500MW model - typical bill'!F70)),"")</f>
        <v>#VALUE!</v>
      </c>
    </row>
    <row r="138" spans="2:17">
      <c r="B138" s="55" t="s">
        <v>133</v>
      </c>
      <c r="C138" s="57" t="str">
        <f>IF('500MW model - typical bill'!C71,(('500MW model - typical bill'!D71-'500MW model - typical bill'!C71)/'500MW model - typical bill'!C71),"")</f>
        <v/>
      </c>
      <c r="D138" s="43" t="str">
        <f>IF('500MW model - typical bill'!C71,(('500MW model - typical bill'!E71-'500MW model - typical bill'!C71)/'500MW model - typical bill'!C71),"")</f>
        <v/>
      </c>
      <c r="E138" s="58" t="str">
        <f>IF('500MW model - typical bill'!C71,(('500MW model - typical bill'!E71-'500MW model - typical bill'!D71)/'500MW model - typical bill'!D71),"")</f>
        <v/>
      </c>
      <c r="F138" s="49" t="str">
        <f>IF('500MW model - typical bill'!C71,('500MW model - typical bill'!D71-'500MW model - typical bill'!C71),"")</f>
        <v/>
      </c>
      <c r="G138" s="46" t="str">
        <f>IF('500MW model - typical bill'!C71,(('500MW model - typical bill'!E71-'500MW model - typical bill'!C71)),"")</f>
        <v/>
      </c>
      <c r="H138" s="50" t="str">
        <f>IF('500MW model - typical bill'!C71,(('500MW model - typical bill'!E71-'500MW model - typical bill'!D71)),"")</f>
        <v/>
      </c>
      <c r="I138" s="38"/>
      <c r="J138" s="39"/>
      <c r="K138" s="55" t="s">
        <v>133</v>
      </c>
      <c r="L138" s="57" t="str">
        <f>IF('500MW model - typical bill'!C71,(('500MW model - typical bill'!F71-'500MW model - typical bill'!C71)/'500MW model - typical bill'!C71),"")</f>
        <v/>
      </c>
      <c r="M138" s="43" t="str">
        <f>IF('500MW model - typical bill'!C71,(('500MW model - typical bill'!G71-'500MW model - typical bill'!C71)/'500MW model - typical bill'!C71),"")</f>
        <v/>
      </c>
      <c r="N138" s="58" t="str">
        <f>IF('500MW model - typical bill'!C71,(('500MW model - typical bill'!G71-'500MW model - typical bill'!F71)/'500MW model - typical bill'!F71),"")</f>
        <v/>
      </c>
      <c r="O138" s="49" t="str">
        <f>IF('500MW model - typical bill'!C71,(('500MW model - typical bill'!F71-'500MW model - typical bill'!C71)),"")</f>
        <v/>
      </c>
      <c r="P138" s="46" t="str">
        <f>IF('500MW model - typical bill'!C71,(('500MW model - typical bill'!G71-'500MW model - typical bill'!C71)),"")</f>
        <v/>
      </c>
      <c r="Q138" s="50" t="str">
        <f>IF('500MW model - typical bill'!C71,(('500MW model - typical bill'!G71-'500MW model - typical bill'!F71)),"")</f>
        <v/>
      </c>
    </row>
    <row r="139" spans="2:17">
      <c r="B139" s="56" t="s">
        <v>69</v>
      </c>
      <c r="C139" s="57">
        <f>IF('500MW model - typical bill'!C72,(('500MW model - typical bill'!D72-'500MW model - typical bill'!C72)/'500MW model - typical bill'!C72),"")</f>
        <v>0</v>
      </c>
      <c r="D139" s="43">
        <f>IF('500MW model - typical bill'!C72,(('500MW model - typical bill'!E72-'500MW model - typical bill'!C72)/'500MW model - typical bill'!C72),"")</f>
        <v>0</v>
      </c>
      <c r="E139" s="58">
        <f>IF('500MW model - typical bill'!C72,(('500MW model - typical bill'!E72-'500MW model - typical bill'!D72)/'500MW model - typical bill'!D72),"")</f>
        <v>0</v>
      </c>
      <c r="F139" s="49">
        <f>IF('500MW model - typical bill'!C72,('500MW model - typical bill'!D72-'500MW model - typical bill'!C72),"")</f>
        <v>0</v>
      </c>
      <c r="G139" s="46">
        <f>IF('500MW model - typical bill'!C72,(('500MW model - typical bill'!E72-'500MW model - typical bill'!C72)),"")</f>
        <v>0</v>
      </c>
      <c r="H139" s="50">
        <f>IF('500MW model - typical bill'!C72,(('500MW model - typical bill'!E72-'500MW model - typical bill'!D72)),"")</f>
        <v>0</v>
      </c>
      <c r="I139" s="38"/>
      <c r="J139" s="39"/>
      <c r="K139" s="56" t="s">
        <v>69</v>
      </c>
      <c r="L139" s="57">
        <f>IF('500MW model - typical bill'!C72,(('500MW model - typical bill'!F72-'500MW model - typical bill'!C72)/'500MW model - typical bill'!C72),"")</f>
        <v>-3.2978364684550666E-3</v>
      </c>
      <c r="M139" s="43">
        <f>IF('500MW model - typical bill'!C72,(('500MW model - typical bill'!G72-'500MW model - typical bill'!C72)/'500MW model - typical bill'!C72),"")</f>
        <v>2.5493551930890659E-2</v>
      </c>
      <c r="N139" s="58">
        <f>IF('500MW model - typical bill'!C72,(('500MW model - typical bill'!G72-'500MW model - typical bill'!F72)/'500MW model - typical bill'!F72),"")</f>
        <v>2.8886651853279037E-2</v>
      </c>
      <c r="O139" s="49">
        <f>IF('500MW model - typical bill'!C72,(('500MW model - typical bill'!F72-'500MW model - typical bill'!C72)),"")</f>
        <v>1.4063297814207658</v>
      </c>
      <c r="P139" s="46">
        <f>IF('500MW model - typical bill'!C72,(('500MW model - typical bill'!G72-'500MW model - typical bill'!C72)),"")</f>
        <v>-10.871473360655784</v>
      </c>
      <c r="Q139" s="50">
        <f>IF('500MW model - typical bill'!C72,(('500MW model - typical bill'!G72-'500MW model - typical bill'!F72)),"")</f>
        <v>-12.27780314207655</v>
      </c>
    </row>
    <row r="140" spans="2:17">
      <c r="B140" s="56" t="s">
        <v>104</v>
      </c>
      <c r="C140" s="57" t="e">
        <f>IF('500MW model - typical bill'!C73,(('500MW model - typical bill'!D73-'500MW model - typical bill'!C73)/'500MW model - typical bill'!C73),"")</f>
        <v>#VALUE!</v>
      </c>
      <c r="D140" s="43" t="e">
        <f>IF('500MW model - typical bill'!C73,(('500MW model - typical bill'!E73-'500MW model - typical bill'!C73)/'500MW model - typical bill'!C73),"")</f>
        <v>#VALUE!</v>
      </c>
      <c r="E140" s="58" t="e">
        <f>IF('500MW model - typical bill'!C73,(('500MW model - typical bill'!E73-'500MW model - typical bill'!D73)/'500MW model - typical bill'!D73),"")</f>
        <v>#VALUE!</v>
      </c>
      <c r="F140" s="49" t="e">
        <f>IF('500MW model - typical bill'!C73,('500MW model - typical bill'!D73-'500MW model - typical bill'!C73),"")</f>
        <v>#VALUE!</v>
      </c>
      <c r="G140" s="46" t="e">
        <f>IF('500MW model - typical bill'!C73,(('500MW model - typical bill'!E73-'500MW model - typical bill'!C73)),"")</f>
        <v>#VALUE!</v>
      </c>
      <c r="H140" s="50" t="e">
        <f>IF('500MW model - typical bill'!C73,(('500MW model - typical bill'!E73-'500MW model - typical bill'!D73)),"")</f>
        <v>#VALUE!</v>
      </c>
      <c r="I140" s="38"/>
      <c r="J140" s="39"/>
      <c r="K140" s="56" t="s">
        <v>104</v>
      </c>
      <c r="L140" s="57" t="e">
        <f>IF('500MW model - typical bill'!C73,(('500MW model - typical bill'!F73-'500MW model - typical bill'!C73)/'500MW model - typical bill'!C73),"")</f>
        <v>#VALUE!</v>
      </c>
      <c r="M140" s="43" t="e">
        <f>IF('500MW model - typical bill'!C73,(('500MW model - typical bill'!G73-'500MW model - typical bill'!C73)/'500MW model - typical bill'!C73),"")</f>
        <v>#VALUE!</v>
      </c>
      <c r="N140" s="58" t="e">
        <f>IF('500MW model - typical bill'!C73,(('500MW model - typical bill'!G73-'500MW model - typical bill'!F73)/'500MW model - typical bill'!F73),"")</f>
        <v>#VALUE!</v>
      </c>
      <c r="O140" s="49" t="e">
        <f>IF('500MW model - typical bill'!C73,(('500MW model - typical bill'!F73-'500MW model - typical bill'!C73)),"")</f>
        <v>#VALUE!</v>
      </c>
      <c r="P140" s="46" t="e">
        <f>IF('500MW model - typical bill'!C73,(('500MW model - typical bill'!G73-'500MW model - typical bill'!C73)),"")</f>
        <v>#VALUE!</v>
      </c>
      <c r="Q140" s="50" t="e">
        <f>IF('500MW model - typical bill'!C73,(('500MW model - typical bill'!G73-'500MW model - typical bill'!F73)),"")</f>
        <v>#VALUE!</v>
      </c>
    </row>
    <row r="141" spans="2:17">
      <c r="B141" s="55" t="s">
        <v>134</v>
      </c>
      <c r="C141" s="57" t="str">
        <f>IF('500MW model - typical bill'!C74,(('500MW model - typical bill'!D74-'500MW model - typical bill'!C74)/'500MW model - typical bill'!C74),"")</f>
        <v/>
      </c>
      <c r="D141" s="43" t="str">
        <f>IF('500MW model - typical bill'!C74,(('500MW model - typical bill'!E74-'500MW model - typical bill'!C74)/'500MW model - typical bill'!C74),"")</f>
        <v/>
      </c>
      <c r="E141" s="58" t="str">
        <f>IF('500MW model - typical bill'!C74,(('500MW model - typical bill'!E74-'500MW model - typical bill'!D74)/'500MW model - typical bill'!D74),"")</f>
        <v/>
      </c>
      <c r="F141" s="49" t="str">
        <f>IF('500MW model - typical bill'!C74,('500MW model - typical bill'!D74-'500MW model - typical bill'!C74),"")</f>
        <v/>
      </c>
      <c r="G141" s="46" t="str">
        <f>IF('500MW model - typical bill'!C74,(('500MW model - typical bill'!E74-'500MW model - typical bill'!C74)),"")</f>
        <v/>
      </c>
      <c r="H141" s="50" t="str">
        <f>IF('500MW model - typical bill'!C74,(('500MW model - typical bill'!E74-'500MW model - typical bill'!D74)),"")</f>
        <v/>
      </c>
      <c r="I141" s="38"/>
      <c r="J141" s="39"/>
      <c r="K141" s="55" t="s">
        <v>134</v>
      </c>
      <c r="L141" s="57" t="str">
        <f>IF('500MW model - typical bill'!C74,(('500MW model - typical bill'!F74-'500MW model - typical bill'!C74)/'500MW model - typical bill'!C74),"")</f>
        <v/>
      </c>
      <c r="M141" s="43" t="str">
        <f>IF('500MW model - typical bill'!C74,(('500MW model - typical bill'!G74-'500MW model - typical bill'!C74)/'500MW model - typical bill'!C74),"")</f>
        <v/>
      </c>
      <c r="N141" s="58" t="str">
        <f>IF('500MW model - typical bill'!C74,(('500MW model - typical bill'!G74-'500MW model - typical bill'!F74)/'500MW model - typical bill'!F74),"")</f>
        <v/>
      </c>
      <c r="O141" s="49" t="str">
        <f>IF('500MW model - typical bill'!C74,(('500MW model - typical bill'!F74-'500MW model - typical bill'!C74)),"")</f>
        <v/>
      </c>
      <c r="P141" s="46" t="str">
        <f>IF('500MW model - typical bill'!C74,(('500MW model - typical bill'!G74-'500MW model - typical bill'!C74)),"")</f>
        <v/>
      </c>
      <c r="Q141" s="50" t="str">
        <f>IF('500MW model - typical bill'!C74,(('500MW model - typical bill'!G74-'500MW model - typical bill'!F74)),"")</f>
        <v/>
      </c>
    </row>
    <row r="142" spans="2:17">
      <c r="B142" s="56" t="s">
        <v>70</v>
      </c>
      <c r="C142" s="57" t="e">
        <f>IF('500MW model - typical bill'!C75,(('500MW model - typical bill'!D75-'500MW model - typical bill'!C75)/'500MW model - typical bill'!C75),"")</f>
        <v>#VALUE!</v>
      </c>
      <c r="D142" s="43" t="e">
        <f>IF('500MW model - typical bill'!C75,(('500MW model - typical bill'!E75-'500MW model - typical bill'!C75)/'500MW model - typical bill'!C75),"")</f>
        <v>#VALUE!</v>
      </c>
      <c r="E142" s="58" t="e">
        <f>IF('500MW model - typical bill'!C75,(('500MW model - typical bill'!E75-'500MW model - typical bill'!D75)/'500MW model - typical bill'!D75),"")</f>
        <v>#VALUE!</v>
      </c>
      <c r="F142" s="49" t="e">
        <f>IF('500MW model - typical bill'!C75,('500MW model - typical bill'!D75-'500MW model - typical bill'!C75),"")</f>
        <v>#VALUE!</v>
      </c>
      <c r="G142" s="46" t="e">
        <f>IF('500MW model - typical bill'!C75,(('500MW model - typical bill'!E75-'500MW model - typical bill'!C75)),"")</f>
        <v>#VALUE!</v>
      </c>
      <c r="H142" s="50" t="e">
        <f>IF('500MW model - typical bill'!C75,(('500MW model - typical bill'!E75-'500MW model - typical bill'!D75)),"")</f>
        <v>#VALUE!</v>
      </c>
      <c r="I142" s="38"/>
      <c r="J142" s="39"/>
      <c r="K142" s="56" t="s">
        <v>70</v>
      </c>
      <c r="L142" s="57" t="e">
        <f>IF('500MW model - typical bill'!C75,(('500MW model - typical bill'!F75-'500MW model - typical bill'!C75)/'500MW model - typical bill'!C75),"")</f>
        <v>#VALUE!</v>
      </c>
      <c r="M142" s="43" t="e">
        <f>IF('500MW model - typical bill'!C75,(('500MW model - typical bill'!G75-'500MW model - typical bill'!C75)/'500MW model - typical bill'!C75),"")</f>
        <v>#VALUE!</v>
      </c>
      <c r="N142" s="58" t="e">
        <f>IF('500MW model - typical bill'!C75,(('500MW model - typical bill'!G75-'500MW model - typical bill'!F75)/'500MW model - typical bill'!F75),"")</f>
        <v>#VALUE!</v>
      </c>
      <c r="O142" s="49" t="e">
        <f>IF('500MW model - typical bill'!C75,(('500MW model - typical bill'!F75-'500MW model - typical bill'!C75)),"")</f>
        <v>#VALUE!</v>
      </c>
      <c r="P142" s="46" t="e">
        <f>IF('500MW model - typical bill'!C75,(('500MW model - typical bill'!G75-'500MW model - typical bill'!C75)),"")</f>
        <v>#VALUE!</v>
      </c>
      <c r="Q142" s="50" t="e">
        <f>IF('500MW model - typical bill'!C75,(('500MW model - typical bill'!G75-'500MW model - typical bill'!F75)),"")</f>
        <v>#VALUE!</v>
      </c>
    </row>
    <row r="143" spans="2:17">
      <c r="B143" s="56" t="s">
        <v>105</v>
      </c>
      <c r="C143" s="57" t="e">
        <f>IF('500MW model - typical bill'!C76,(('500MW model - typical bill'!D76-'500MW model - typical bill'!C76)/'500MW model - typical bill'!C76),"")</f>
        <v>#VALUE!</v>
      </c>
      <c r="D143" s="43" t="e">
        <f>IF('500MW model - typical bill'!C76,(('500MW model - typical bill'!E76-'500MW model - typical bill'!C76)/'500MW model - typical bill'!C76),"")</f>
        <v>#VALUE!</v>
      </c>
      <c r="E143" s="58" t="e">
        <f>IF('500MW model - typical bill'!C76,(('500MW model - typical bill'!E76-'500MW model - typical bill'!D76)/'500MW model - typical bill'!D76),"")</f>
        <v>#VALUE!</v>
      </c>
      <c r="F143" s="49" t="e">
        <f>IF('500MW model - typical bill'!C76,('500MW model - typical bill'!D76-'500MW model - typical bill'!C76),"")</f>
        <v>#VALUE!</v>
      </c>
      <c r="G143" s="46" t="e">
        <f>IF('500MW model - typical bill'!C76,(('500MW model - typical bill'!E76-'500MW model - typical bill'!C76)),"")</f>
        <v>#VALUE!</v>
      </c>
      <c r="H143" s="50" t="e">
        <f>IF('500MW model - typical bill'!C76,(('500MW model - typical bill'!E76-'500MW model - typical bill'!D76)),"")</f>
        <v>#VALUE!</v>
      </c>
      <c r="I143" s="38"/>
      <c r="J143" s="39"/>
      <c r="K143" s="56" t="s">
        <v>105</v>
      </c>
      <c r="L143" s="57" t="e">
        <f>IF('500MW model - typical bill'!C76,(('500MW model - typical bill'!F76-'500MW model - typical bill'!C76)/'500MW model - typical bill'!C76),"")</f>
        <v>#VALUE!</v>
      </c>
      <c r="M143" s="43" t="e">
        <f>IF('500MW model - typical bill'!C76,(('500MW model - typical bill'!G76-'500MW model - typical bill'!C76)/'500MW model - typical bill'!C76),"")</f>
        <v>#VALUE!</v>
      </c>
      <c r="N143" s="58" t="e">
        <f>IF('500MW model - typical bill'!C76,(('500MW model - typical bill'!G76-'500MW model - typical bill'!F76)/'500MW model - typical bill'!F76),"")</f>
        <v>#VALUE!</v>
      </c>
      <c r="O143" s="49" t="e">
        <f>IF('500MW model - typical bill'!C76,(('500MW model - typical bill'!F76-'500MW model - typical bill'!C76)),"")</f>
        <v>#VALUE!</v>
      </c>
      <c r="P143" s="46" t="e">
        <f>IF('500MW model - typical bill'!C76,(('500MW model - typical bill'!G76-'500MW model - typical bill'!C76)),"")</f>
        <v>#VALUE!</v>
      </c>
      <c r="Q143" s="50" t="e">
        <f>IF('500MW model - typical bill'!C76,(('500MW model - typical bill'!G76-'500MW model - typical bill'!F76)),"")</f>
        <v>#VALUE!</v>
      </c>
    </row>
    <row r="144" spans="2:17">
      <c r="B144" s="55" t="s">
        <v>135</v>
      </c>
      <c r="C144" s="57" t="str">
        <f>IF('500MW model - typical bill'!C77,(('500MW model - typical bill'!D77-'500MW model - typical bill'!C77)/'500MW model - typical bill'!C77),"")</f>
        <v/>
      </c>
      <c r="D144" s="43" t="str">
        <f>IF('500MW model - typical bill'!C77,(('500MW model - typical bill'!E77-'500MW model - typical bill'!C77)/'500MW model - typical bill'!C77),"")</f>
        <v/>
      </c>
      <c r="E144" s="58" t="str">
        <f>IF('500MW model - typical bill'!C77,(('500MW model - typical bill'!E77-'500MW model - typical bill'!D77)/'500MW model - typical bill'!D77),"")</f>
        <v/>
      </c>
      <c r="F144" s="49" t="str">
        <f>IF('500MW model - typical bill'!C77,('500MW model - typical bill'!D77-'500MW model - typical bill'!C77),"")</f>
        <v/>
      </c>
      <c r="G144" s="46" t="str">
        <f>IF('500MW model - typical bill'!C77,(('500MW model - typical bill'!E77-'500MW model - typical bill'!C77)),"")</f>
        <v/>
      </c>
      <c r="H144" s="50" t="str">
        <f>IF('500MW model - typical bill'!C77,(('500MW model - typical bill'!E77-'500MW model - typical bill'!D77)),"")</f>
        <v/>
      </c>
      <c r="I144" s="38"/>
      <c r="J144" s="39"/>
      <c r="K144" s="55" t="s">
        <v>135</v>
      </c>
      <c r="L144" s="57" t="str">
        <f>IF('500MW model - typical bill'!C77,(('500MW model - typical bill'!F77-'500MW model - typical bill'!C77)/'500MW model - typical bill'!C77),"")</f>
        <v/>
      </c>
      <c r="M144" s="43" t="str">
        <f>IF('500MW model - typical bill'!C77,(('500MW model - typical bill'!G77-'500MW model - typical bill'!C77)/'500MW model - typical bill'!C77),"")</f>
        <v/>
      </c>
      <c r="N144" s="58" t="str">
        <f>IF('500MW model - typical bill'!C77,(('500MW model - typical bill'!G77-'500MW model - typical bill'!F77)/'500MW model - typical bill'!F77),"")</f>
        <v/>
      </c>
      <c r="O144" s="49" t="str">
        <f>IF('500MW model - typical bill'!C77,(('500MW model - typical bill'!F77-'500MW model - typical bill'!C77)),"")</f>
        <v/>
      </c>
      <c r="P144" s="46" t="str">
        <f>IF('500MW model - typical bill'!C77,(('500MW model - typical bill'!G77-'500MW model - typical bill'!C77)),"")</f>
        <v/>
      </c>
      <c r="Q144" s="50" t="str">
        <f>IF('500MW model - typical bill'!C77,(('500MW model - typical bill'!G77-'500MW model - typical bill'!F77)),"")</f>
        <v/>
      </c>
    </row>
    <row r="145" spans="2:17">
      <c r="B145" s="56" t="s">
        <v>71</v>
      </c>
      <c r="C145" s="57">
        <f>IF('500MW model - typical bill'!C78,(('500MW model - typical bill'!D78-'500MW model - typical bill'!C78)/'500MW model - typical bill'!C78),"")</f>
        <v>0</v>
      </c>
      <c r="D145" s="43">
        <f>IF('500MW model - typical bill'!C78,(('500MW model - typical bill'!E78-'500MW model - typical bill'!C78)/'500MW model - typical bill'!C78),"")</f>
        <v>0</v>
      </c>
      <c r="E145" s="58">
        <f>IF('500MW model - typical bill'!C78,(('500MW model - typical bill'!E78-'500MW model - typical bill'!D78)/'500MW model - typical bill'!D78),"")</f>
        <v>0</v>
      </c>
      <c r="F145" s="49">
        <f>IF('500MW model - typical bill'!C78,('500MW model - typical bill'!D78-'500MW model - typical bill'!C78),"")</f>
        <v>0</v>
      </c>
      <c r="G145" s="46">
        <f>IF('500MW model - typical bill'!C78,(('500MW model - typical bill'!E78-'500MW model - typical bill'!C78)),"")</f>
        <v>0</v>
      </c>
      <c r="H145" s="50">
        <f>IF('500MW model - typical bill'!C78,(('500MW model - typical bill'!E78-'500MW model - typical bill'!D78)),"")</f>
        <v>0</v>
      </c>
      <c r="I145" s="38"/>
      <c r="J145" s="39"/>
      <c r="K145" s="56" t="s">
        <v>71</v>
      </c>
      <c r="L145" s="57">
        <f>IF('500MW model - typical bill'!C78,(('500MW model - typical bill'!F78-'500MW model - typical bill'!C78)/'500MW model - typical bill'!C78),"")</f>
        <v>-2.9581712038956659E-3</v>
      </c>
      <c r="M145" s="43">
        <f>IF('500MW model - typical bill'!C78,(('500MW model - typical bill'!G78-'500MW model - typical bill'!C78)/'500MW model - typical bill'!C78),"")</f>
        <v>2.6933421919230625E-2</v>
      </c>
      <c r="N145" s="58">
        <f>IF('500MW model - typical bill'!C78,(('500MW model - typical bill'!G78-'500MW model - typical bill'!F78)/'500MW model - typical bill'!F78),"")</f>
        <v>2.9980279923881852E-2</v>
      </c>
      <c r="O145" s="49">
        <f>IF('500MW model - typical bill'!C78,(('500MW model - typical bill'!F78-'500MW model - typical bill'!C78)),"")</f>
        <v>142.42950742667017</v>
      </c>
      <c r="P145" s="46">
        <f>IF('500MW model - typical bill'!C78,(('500MW model - typical bill'!G78-'500MW model - typical bill'!C78)),"")</f>
        <v>-1296.7856668399909</v>
      </c>
      <c r="Q145" s="50">
        <f>IF('500MW model - typical bill'!C78,(('500MW model - typical bill'!G78-'500MW model - typical bill'!F78)),"")</f>
        <v>-1439.2151742666611</v>
      </c>
    </row>
    <row r="146" spans="2:17">
      <c r="B146" s="56" t="s">
        <v>106</v>
      </c>
      <c r="C146" s="57" t="e">
        <f>IF('500MW model - typical bill'!C79,(('500MW model - typical bill'!D79-'500MW model - typical bill'!C79)/'500MW model - typical bill'!C79),"")</f>
        <v>#VALUE!</v>
      </c>
      <c r="D146" s="43" t="e">
        <f>IF('500MW model - typical bill'!C79,(('500MW model - typical bill'!E79-'500MW model - typical bill'!C79)/'500MW model - typical bill'!C79),"")</f>
        <v>#VALUE!</v>
      </c>
      <c r="E146" s="58" t="e">
        <f>IF('500MW model - typical bill'!C79,(('500MW model - typical bill'!E79-'500MW model - typical bill'!D79)/'500MW model - typical bill'!D79),"")</f>
        <v>#VALUE!</v>
      </c>
      <c r="F146" s="49" t="e">
        <f>IF('500MW model - typical bill'!C79,('500MW model - typical bill'!D79-'500MW model - typical bill'!C79),"")</f>
        <v>#VALUE!</v>
      </c>
      <c r="G146" s="46" t="e">
        <f>IF('500MW model - typical bill'!C79,(('500MW model - typical bill'!E79-'500MW model - typical bill'!C79)),"")</f>
        <v>#VALUE!</v>
      </c>
      <c r="H146" s="50" t="e">
        <f>IF('500MW model - typical bill'!C79,(('500MW model - typical bill'!E79-'500MW model - typical bill'!D79)),"")</f>
        <v>#VALUE!</v>
      </c>
      <c r="I146" s="38"/>
      <c r="J146" s="39"/>
      <c r="K146" s="56" t="s">
        <v>106</v>
      </c>
      <c r="L146" s="57" t="e">
        <f>IF('500MW model - typical bill'!C79,(('500MW model - typical bill'!F79-'500MW model - typical bill'!C79)/'500MW model - typical bill'!C79),"")</f>
        <v>#VALUE!</v>
      </c>
      <c r="M146" s="43" t="e">
        <f>IF('500MW model - typical bill'!C79,(('500MW model - typical bill'!G79-'500MW model - typical bill'!C79)/'500MW model - typical bill'!C79),"")</f>
        <v>#VALUE!</v>
      </c>
      <c r="N146" s="58" t="e">
        <f>IF('500MW model - typical bill'!C79,(('500MW model - typical bill'!G79-'500MW model - typical bill'!F79)/'500MW model - typical bill'!F79),"")</f>
        <v>#VALUE!</v>
      </c>
      <c r="O146" s="49" t="e">
        <f>IF('500MW model - typical bill'!C79,(('500MW model - typical bill'!F79-'500MW model - typical bill'!C79)),"")</f>
        <v>#VALUE!</v>
      </c>
      <c r="P146" s="46" t="e">
        <f>IF('500MW model - typical bill'!C79,(('500MW model - typical bill'!G79-'500MW model - typical bill'!C79)),"")</f>
        <v>#VALUE!</v>
      </c>
      <c r="Q146" s="50" t="e">
        <f>IF('500MW model - typical bill'!C79,(('500MW model - typical bill'!G79-'500MW model - typical bill'!F79)),"")</f>
        <v>#VALUE!</v>
      </c>
    </row>
    <row r="147" spans="2:17">
      <c r="B147" s="55" t="s">
        <v>136</v>
      </c>
      <c r="C147" s="57" t="str">
        <f>IF('500MW model - typical bill'!C80,(('500MW model - typical bill'!D80-'500MW model - typical bill'!C80)/'500MW model - typical bill'!C80),"")</f>
        <v/>
      </c>
      <c r="D147" s="43" t="str">
        <f>IF('500MW model - typical bill'!C80,(('500MW model - typical bill'!E80-'500MW model - typical bill'!C80)/'500MW model - typical bill'!C80),"")</f>
        <v/>
      </c>
      <c r="E147" s="58" t="str">
        <f>IF('500MW model - typical bill'!C80,(('500MW model - typical bill'!E80-'500MW model - typical bill'!D80)/'500MW model - typical bill'!D80),"")</f>
        <v/>
      </c>
      <c r="F147" s="49" t="str">
        <f>IF('500MW model - typical bill'!C80,('500MW model - typical bill'!D80-'500MW model - typical bill'!C80),"")</f>
        <v/>
      </c>
      <c r="G147" s="46" t="str">
        <f>IF('500MW model - typical bill'!C80,(('500MW model - typical bill'!E80-'500MW model - typical bill'!C80)),"")</f>
        <v/>
      </c>
      <c r="H147" s="50" t="str">
        <f>IF('500MW model - typical bill'!C80,(('500MW model - typical bill'!E80-'500MW model - typical bill'!D80)),"")</f>
        <v/>
      </c>
      <c r="I147" s="38"/>
      <c r="J147" s="39"/>
      <c r="K147" s="55" t="s">
        <v>136</v>
      </c>
      <c r="L147" s="57" t="str">
        <f>IF('500MW model - typical bill'!C80,(('500MW model - typical bill'!F80-'500MW model - typical bill'!C80)/'500MW model - typical bill'!C80),"")</f>
        <v/>
      </c>
      <c r="M147" s="43" t="str">
        <f>IF('500MW model - typical bill'!C80,(('500MW model - typical bill'!G80-'500MW model - typical bill'!C80)/'500MW model - typical bill'!C80),"")</f>
        <v/>
      </c>
      <c r="N147" s="58" t="str">
        <f>IF('500MW model - typical bill'!C80,(('500MW model - typical bill'!G80-'500MW model - typical bill'!F80)/'500MW model - typical bill'!F80),"")</f>
        <v/>
      </c>
      <c r="O147" s="49" t="str">
        <f>IF('500MW model - typical bill'!C80,(('500MW model - typical bill'!F80-'500MW model - typical bill'!C80)),"")</f>
        <v/>
      </c>
      <c r="P147" s="46" t="str">
        <f>IF('500MW model - typical bill'!C80,(('500MW model - typical bill'!G80-'500MW model - typical bill'!C80)),"")</f>
        <v/>
      </c>
      <c r="Q147" s="50" t="str">
        <f>IF('500MW model - typical bill'!C80,(('500MW model - typical bill'!G80-'500MW model - typical bill'!F80)),"")</f>
        <v/>
      </c>
    </row>
    <row r="148" spans="2:17">
      <c r="B148" s="56" t="s">
        <v>72</v>
      </c>
      <c r="C148" s="57">
        <f>IF('500MW model - typical bill'!C81,(('500MW model - typical bill'!D81-'500MW model - typical bill'!C81)/'500MW model - typical bill'!C81),"")</f>
        <v>0</v>
      </c>
      <c r="D148" s="43">
        <f>IF('500MW model - typical bill'!C81,(('500MW model - typical bill'!E81-'500MW model - typical bill'!C81)/'500MW model - typical bill'!C81),"")</f>
        <v>0</v>
      </c>
      <c r="E148" s="58">
        <f>IF('500MW model - typical bill'!C81,(('500MW model - typical bill'!E81-'500MW model - typical bill'!D81)/'500MW model - typical bill'!D81),"")</f>
        <v>0</v>
      </c>
      <c r="F148" s="49">
        <f>IF('500MW model - typical bill'!C81,('500MW model - typical bill'!D81-'500MW model - typical bill'!C81),"")</f>
        <v>0</v>
      </c>
      <c r="G148" s="46">
        <f>IF('500MW model - typical bill'!C81,(('500MW model - typical bill'!E81-'500MW model - typical bill'!C81)),"")</f>
        <v>0</v>
      </c>
      <c r="H148" s="50">
        <f>IF('500MW model - typical bill'!C81,(('500MW model - typical bill'!E81-'500MW model - typical bill'!D81)),"")</f>
        <v>0</v>
      </c>
      <c r="I148" s="38"/>
      <c r="J148" s="39"/>
      <c r="K148" s="56" t="s">
        <v>72</v>
      </c>
      <c r="L148" s="57">
        <f>IF('500MW model - typical bill'!C81,(('500MW model - typical bill'!F81-'500MW model - typical bill'!C81)/'500MW model - typical bill'!C81),"")</f>
        <v>-1.8704630329193029E-3</v>
      </c>
      <c r="M148" s="43">
        <f>IF('500MW model - typical bill'!C81,(('500MW model - typical bill'!G81-'500MW model - typical bill'!C81)/'500MW model - typical bill'!C81),"")</f>
        <v>2.5762043578169039E-2</v>
      </c>
      <c r="N148" s="58">
        <f>IF('500MW model - typical bill'!C81,(('500MW model - typical bill'!G81-'500MW model - typical bill'!F81)/'500MW model - typical bill'!F81),"")</f>
        <v>2.7684289050349673E-2</v>
      </c>
      <c r="O148" s="49">
        <f>IF('500MW model - typical bill'!C81,(('500MW model - typical bill'!F81-'500MW model - typical bill'!C81)),"")</f>
        <v>90.619126571102242</v>
      </c>
      <c r="P148" s="46">
        <f>IF('500MW model - typical bill'!C81,(('500MW model - typical bill'!G81-'500MW model - typical bill'!C81)),"")</f>
        <v>-1248.1047990008956</v>
      </c>
      <c r="Q148" s="50">
        <f>IF('500MW model - typical bill'!C81,(('500MW model - typical bill'!G81-'500MW model - typical bill'!F81)),"")</f>
        <v>-1338.7239255719978</v>
      </c>
    </row>
    <row r="149" spans="2:17">
      <c r="B149" s="56" t="s">
        <v>107</v>
      </c>
      <c r="C149" s="57" t="e">
        <f>IF('500MW model - typical bill'!C82,(('500MW model - typical bill'!D82-'500MW model - typical bill'!C82)/'500MW model - typical bill'!C82),"")</f>
        <v>#VALUE!</v>
      </c>
      <c r="D149" s="43" t="e">
        <f>IF('500MW model - typical bill'!C82,(('500MW model - typical bill'!E82-'500MW model - typical bill'!C82)/'500MW model - typical bill'!C82),"")</f>
        <v>#VALUE!</v>
      </c>
      <c r="E149" s="58" t="e">
        <f>IF('500MW model - typical bill'!C82,(('500MW model - typical bill'!E82-'500MW model - typical bill'!D82)/'500MW model - typical bill'!D82),"")</f>
        <v>#VALUE!</v>
      </c>
      <c r="F149" s="49" t="e">
        <f>IF('500MW model - typical bill'!C82,('500MW model - typical bill'!D82-'500MW model - typical bill'!C82),"")</f>
        <v>#VALUE!</v>
      </c>
      <c r="G149" s="46" t="e">
        <f>IF('500MW model - typical bill'!C82,(('500MW model - typical bill'!E82-'500MW model - typical bill'!C82)),"")</f>
        <v>#VALUE!</v>
      </c>
      <c r="H149" s="50" t="e">
        <f>IF('500MW model - typical bill'!C82,(('500MW model - typical bill'!E82-'500MW model - typical bill'!D82)),"")</f>
        <v>#VALUE!</v>
      </c>
      <c r="I149" s="38"/>
      <c r="J149" s="39"/>
      <c r="K149" s="56" t="s">
        <v>107</v>
      </c>
      <c r="L149" s="57" t="e">
        <f>IF('500MW model - typical bill'!C82,(('500MW model - typical bill'!F82-'500MW model - typical bill'!C82)/'500MW model - typical bill'!C82),"")</f>
        <v>#VALUE!</v>
      </c>
      <c r="M149" s="43" t="e">
        <f>IF('500MW model - typical bill'!C82,(('500MW model - typical bill'!G82-'500MW model - typical bill'!C82)/'500MW model - typical bill'!C82),"")</f>
        <v>#VALUE!</v>
      </c>
      <c r="N149" s="58" t="e">
        <f>IF('500MW model - typical bill'!C82,(('500MW model - typical bill'!G82-'500MW model - typical bill'!F82)/'500MW model - typical bill'!F82),"")</f>
        <v>#VALUE!</v>
      </c>
      <c r="O149" s="49" t="e">
        <f>IF('500MW model - typical bill'!C82,(('500MW model - typical bill'!F82-'500MW model - typical bill'!C82)),"")</f>
        <v>#VALUE!</v>
      </c>
      <c r="P149" s="46" t="e">
        <f>IF('500MW model - typical bill'!C82,(('500MW model - typical bill'!G82-'500MW model - typical bill'!C82)),"")</f>
        <v>#VALUE!</v>
      </c>
      <c r="Q149" s="50" t="e">
        <f>IF('500MW model - typical bill'!C82,(('500MW model - typical bill'!G82-'500MW model - typical bill'!F82)),"")</f>
        <v>#VALUE!</v>
      </c>
    </row>
    <row r="150" spans="2:17">
      <c r="B150" s="55" t="s">
        <v>137</v>
      </c>
      <c r="C150" s="57" t="str">
        <f>IF('500MW model - typical bill'!C83,(('500MW model - typical bill'!D83-'500MW model - typical bill'!C83)/'500MW model - typical bill'!C83),"")</f>
        <v/>
      </c>
      <c r="D150" s="43" t="str">
        <f>IF('500MW model - typical bill'!C83,(('500MW model - typical bill'!E83-'500MW model - typical bill'!C83)/'500MW model - typical bill'!C83),"")</f>
        <v/>
      </c>
      <c r="E150" s="58" t="str">
        <f>IF('500MW model - typical bill'!C83,(('500MW model - typical bill'!E83-'500MW model - typical bill'!D83)/'500MW model - typical bill'!D83),"")</f>
        <v/>
      </c>
      <c r="F150" s="49" t="str">
        <f>IF('500MW model - typical bill'!C83,('500MW model - typical bill'!D83-'500MW model - typical bill'!C83),"")</f>
        <v/>
      </c>
      <c r="G150" s="46" t="str">
        <f>IF('500MW model - typical bill'!C83,(('500MW model - typical bill'!E83-'500MW model - typical bill'!C83)),"")</f>
        <v/>
      </c>
      <c r="H150" s="50" t="str">
        <f>IF('500MW model - typical bill'!C83,(('500MW model - typical bill'!E83-'500MW model - typical bill'!D83)),"")</f>
        <v/>
      </c>
      <c r="I150" s="38"/>
      <c r="J150" s="39"/>
      <c r="K150" s="55" t="s">
        <v>137</v>
      </c>
      <c r="L150" s="57" t="str">
        <f>IF('500MW model - typical bill'!C83,(('500MW model - typical bill'!F83-'500MW model - typical bill'!C83)/'500MW model - typical bill'!C83),"")</f>
        <v/>
      </c>
      <c r="M150" s="43" t="str">
        <f>IF('500MW model - typical bill'!C83,(('500MW model - typical bill'!G83-'500MW model - typical bill'!C83)/'500MW model - typical bill'!C83),"")</f>
        <v/>
      </c>
      <c r="N150" s="58" t="str">
        <f>IF('500MW model - typical bill'!C83,(('500MW model - typical bill'!G83-'500MW model - typical bill'!F83)/'500MW model - typical bill'!F83),"")</f>
        <v/>
      </c>
      <c r="O150" s="49" t="str">
        <f>IF('500MW model - typical bill'!C83,(('500MW model - typical bill'!F83-'500MW model - typical bill'!C83)),"")</f>
        <v/>
      </c>
      <c r="P150" s="46" t="str">
        <f>IF('500MW model - typical bill'!C83,(('500MW model - typical bill'!G83-'500MW model - typical bill'!C83)),"")</f>
        <v/>
      </c>
      <c r="Q150" s="50" t="str">
        <f>IF('500MW model - typical bill'!C83,(('500MW model - typical bill'!G83-'500MW model - typical bill'!F83)),"")</f>
        <v/>
      </c>
    </row>
    <row r="151" spans="2:17">
      <c r="B151" s="56" t="s">
        <v>73</v>
      </c>
      <c r="C151" s="57">
        <f>IF('500MW model - typical bill'!C84,(('500MW model - typical bill'!D84-'500MW model - typical bill'!C84)/'500MW model - typical bill'!C84),"")</f>
        <v>0</v>
      </c>
      <c r="D151" s="43">
        <f>IF('500MW model - typical bill'!C84,(('500MW model - typical bill'!E84-'500MW model - typical bill'!C84)/'500MW model - typical bill'!C84),"")</f>
        <v>0</v>
      </c>
      <c r="E151" s="58">
        <f>IF('500MW model - typical bill'!C84,(('500MW model - typical bill'!E84-'500MW model - typical bill'!D84)/'500MW model - typical bill'!D84),"")</f>
        <v>0</v>
      </c>
      <c r="F151" s="49">
        <f>IF('500MW model - typical bill'!C84,('500MW model - typical bill'!D84-'500MW model - typical bill'!C84),"")</f>
        <v>0</v>
      </c>
      <c r="G151" s="46">
        <f>IF('500MW model - typical bill'!C84,(('500MW model - typical bill'!E84-'500MW model - typical bill'!C84)),"")</f>
        <v>0</v>
      </c>
      <c r="H151" s="50">
        <f>IF('500MW model - typical bill'!C84,(('500MW model - typical bill'!E84-'500MW model - typical bill'!D84)),"")</f>
        <v>0</v>
      </c>
      <c r="I151" s="38"/>
      <c r="J151" s="39"/>
      <c r="K151" s="56" t="s">
        <v>73</v>
      </c>
      <c r="L151" s="57">
        <f>IF('500MW model - typical bill'!C84,(('500MW model - typical bill'!F84-'500MW model - typical bill'!C84)/'500MW model - typical bill'!C84),"")</f>
        <v>-1.6453471340266482E-3</v>
      </c>
      <c r="M151" s="43">
        <f>IF('500MW model - typical bill'!C84,(('500MW model - typical bill'!G84-'500MW model - typical bill'!C84)/'500MW model - typical bill'!C84),"")</f>
        <v>2.5486847117641577E-2</v>
      </c>
      <c r="N151" s="58">
        <f>IF('500MW model - typical bill'!C84,(('500MW model - typical bill'!G84-'500MW model - typical bill'!F84)/'500MW model - typical bill'!F84),"")</f>
        <v>2.7176909702158372E-2</v>
      </c>
      <c r="O151" s="49">
        <f>IF('500MW model - typical bill'!C84,(('500MW model - typical bill'!F84-'500MW model - typical bill'!C84)),"")</f>
        <v>53.559019488606282</v>
      </c>
      <c r="P151" s="46">
        <f>IF('500MW model - typical bill'!C84,(('500MW model - typical bill'!G84-'500MW model - typical bill'!C84)),"")</f>
        <v>-829.64288401330487</v>
      </c>
      <c r="Q151" s="50">
        <f>IF('500MW model - typical bill'!C84,(('500MW model - typical bill'!G84-'500MW model - typical bill'!F84)),"")</f>
        <v>-883.20190350191115</v>
      </c>
    </row>
    <row r="152" spans="2:17">
      <c r="B152" s="55" t="s">
        <v>138</v>
      </c>
      <c r="C152" s="57" t="str">
        <f>IF('500MW model - typical bill'!C85,(('500MW model - typical bill'!D85-'500MW model - typical bill'!C85)/'500MW model - typical bill'!C85),"")</f>
        <v/>
      </c>
      <c r="D152" s="43" t="str">
        <f>IF('500MW model - typical bill'!C85,(('500MW model - typical bill'!E85-'500MW model - typical bill'!C85)/'500MW model - typical bill'!C85),"")</f>
        <v/>
      </c>
      <c r="E152" s="58" t="str">
        <f>IF('500MW model - typical bill'!C85,(('500MW model - typical bill'!E85-'500MW model - typical bill'!D85)/'500MW model - typical bill'!D85),"")</f>
        <v/>
      </c>
      <c r="F152" s="49" t="str">
        <f>IF('500MW model - typical bill'!C85,('500MW model - typical bill'!D85-'500MW model - typical bill'!C85),"")</f>
        <v/>
      </c>
      <c r="G152" s="46" t="str">
        <f>IF('500MW model - typical bill'!C85,(('500MW model - typical bill'!E85-'500MW model - typical bill'!C85)),"")</f>
        <v/>
      </c>
      <c r="H152" s="50" t="str">
        <f>IF('500MW model - typical bill'!C85,(('500MW model - typical bill'!E85-'500MW model - typical bill'!D85)),"")</f>
        <v/>
      </c>
      <c r="I152" s="38"/>
      <c r="J152" s="39"/>
      <c r="K152" s="55" t="s">
        <v>138</v>
      </c>
      <c r="L152" s="57" t="str">
        <f>IF('500MW model - typical bill'!C85,(('500MW model - typical bill'!F85-'500MW model - typical bill'!C85)/'500MW model - typical bill'!C85),"")</f>
        <v/>
      </c>
      <c r="M152" s="43" t="str">
        <f>IF('500MW model - typical bill'!C85,(('500MW model - typical bill'!G85-'500MW model - typical bill'!C85)/'500MW model - typical bill'!C85),"")</f>
        <v/>
      </c>
      <c r="N152" s="58" t="str">
        <f>IF('500MW model - typical bill'!C85,(('500MW model - typical bill'!G85-'500MW model - typical bill'!F85)/'500MW model - typical bill'!F85),"")</f>
        <v/>
      </c>
      <c r="O152" s="49" t="str">
        <f>IF('500MW model - typical bill'!C85,(('500MW model - typical bill'!F85-'500MW model - typical bill'!C85)),"")</f>
        <v/>
      </c>
      <c r="P152" s="46" t="str">
        <f>IF('500MW model - typical bill'!C85,(('500MW model - typical bill'!G85-'500MW model - typical bill'!C85)),"")</f>
        <v/>
      </c>
      <c r="Q152" s="50" t="str">
        <f>IF('500MW model - typical bill'!C85,(('500MW model - typical bill'!G85-'500MW model - typical bill'!F85)),"")</f>
        <v/>
      </c>
    </row>
    <row r="153" spans="2:17" ht="15.75" thickBot="1">
      <c r="B153" s="56" t="s">
        <v>74</v>
      </c>
      <c r="C153" s="59" t="e">
        <f>IF('500MW model - typical bill'!C86,(('500MW model - typical bill'!D86-'500MW model - typical bill'!C86)/'500MW model - typical bill'!C86),"")</f>
        <v>#VALUE!</v>
      </c>
      <c r="D153" s="60" t="e">
        <f>IF('500MW model - typical bill'!C86,(('500MW model - typical bill'!E86-'500MW model - typical bill'!C86)/'500MW model - typical bill'!C86),"")</f>
        <v>#VALUE!</v>
      </c>
      <c r="E153" s="61" t="e">
        <f>IF('500MW model - typical bill'!C86,(('500MW model - typical bill'!E86-'500MW model - typical bill'!D86)/'500MW model - typical bill'!D86),"")</f>
        <v>#VALUE!</v>
      </c>
      <c r="F153" s="51" t="e">
        <f>IF('500MW model - typical bill'!C86,('500MW model - typical bill'!D86-'500MW model - typical bill'!C86),"")</f>
        <v>#VALUE!</v>
      </c>
      <c r="G153" s="52" t="e">
        <f>IF('500MW model - typical bill'!C86,(('500MW model - typical bill'!E86-'500MW model - typical bill'!C86)),"")</f>
        <v>#VALUE!</v>
      </c>
      <c r="H153" s="53" t="e">
        <f>IF('500MW model - typical bill'!C86,(('500MW model - typical bill'!E86-'500MW model - typical bill'!D86)),"")</f>
        <v>#VALUE!</v>
      </c>
      <c r="I153" s="38"/>
      <c r="J153" s="39"/>
      <c r="K153" s="56" t="s">
        <v>74</v>
      </c>
      <c r="L153" s="59" t="e">
        <f>IF('500MW model - typical bill'!C86,(('500MW model - typical bill'!F86-'500MW model - typical bill'!C86)/'500MW model - typical bill'!C86),"")</f>
        <v>#VALUE!</v>
      </c>
      <c r="M153" s="60" t="e">
        <f>IF('500MW model - typical bill'!C86,(('500MW model - typical bill'!G86-'500MW model - typical bill'!C86)/'500MW model - typical bill'!C86),"")</f>
        <v>#VALUE!</v>
      </c>
      <c r="N153" s="61" t="e">
        <f>IF('500MW model - typical bill'!C86,(('500MW model - typical bill'!G86-'500MW model - typical bill'!F86)/'500MW model - typical bill'!F86),"")</f>
        <v>#VALUE!</v>
      </c>
      <c r="O153" s="51" t="e">
        <f>IF('500MW model - typical bill'!C86,(('500MW model - typical bill'!F86-'500MW model - typical bill'!C86)),"")</f>
        <v>#VALUE!</v>
      </c>
      <c r="P153" s="52" t="e">
        <f>IF('500MW model - typical bill'!C86,(('500MW model - typical bill'!G86-'500MW model - typical bill'!C86)),"")</f>
        <v>#VALUE!</v>
      </c>
      <c r="Q153" s="53" t="e">
        <f>IF('500MW model - typical bill'!C86,(('500MW model - typical bill'!G86-'500MW model - typical bill'!F86)),"")</f>
        <v>#VALUE!</v>
      </c>
    </row>
    <row r="154" spans="2:17">
      <c r="J154" s="36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2:K331"/>
  <sheetViews>
    <sheetView showGridLines="0" topLeftCell="A266" zoomScale="60" zoomScaleNormal="60" workbookViewId="0">
      <selection activeCell="B266" sqref="B266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2" t="s">
        <v>38</v>
      </c>
      <c r="C2" s="72"/>
      <c r="D2" s="72"/>
      <c r="E2" s="72"/>
      <c r="F2" s="72"/>
      <c r="G2" s="72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73" t="s">
        <v>48</v>
      </c>
      <c r="C6" s="74" t="s">
        <v>168</v>
      </c>
      <c r="D6" s="75">
        <v>1</v>
      </c>
      <c r="E6" s="13">
        <v>2.319</v>
      </c>
      <c r="F6" s="13">
        <v>0</v>
      </c>
      <c r="G6" s="13">
        <v>0</v>
      </c>
      <c r="H6" s="14">
        <v>4.45</v>
      </c>
      <c r="I6" s="14">
        <v>0</v>
      </c>
      <c r="J6" s="13">
        <v>0</v>
      </c>
      <c r="K6" s="74"/>
    </row>
    <row r="7" spans="2:11" ht="27.75" customHeight="1">
      <c r="B7" s="73" t="s">
        <v>49</v>
      </c>
      <c r="C7" s="74" t="s">
        <v>169</v>
      </c>
      <c r="D7" s="75">
        <v>2</v>
      </c>
      <c r="E7" s="13">
        <v>3.0350000000000001</v>
      </c>
      <c r="F7" s="13">
        <v>0.35199999999999998</v>
      </c>
      <c r="G7" s="13">
        <v>0</v>
      </c>
      <c r="H7" s="14">
        <v>4.45</v>
      </c>
      <c r="I7" s="14">
        <v>0</v>
      </c>
      <c r="J7" s="13">
        <v>0</v>
      </c>
      <c r="K7" s="74"/>
    </row>
    <row r="8" spans="2:11" ht="27.75" customHeight="1">
      <c r="B8" s="73" t="s">
        <v>50</v>
      </c>
      <c r="C8" s="74" t="s">
        <v>170</v>
      </c>
      <c r="D8" s="75">
        <v>2</v>
      </c>
      <c r="E8" s="13">
        <v>0.23400000000000001</v>
      </c>
      <c r="F8" s="13">
        <v>0</v>
      </c>
      <c r="G8" s="13">
        <v>0</v>
      </c>
      <c r="H8" s="14">
        <v>0</v>
      </c>
      <c r="I8" s="14">
        <v>0</v>
      </c>
      <c r="J8" s="13">
        <v>0</v>
      </c>
      <c r="K8" s="74" t="s">
        <v>171</v>
      </c>
    </row>
    <row r="9" spans="2:11" ht="27.75" customHeight="1">
      <c r="B9" s="73" t="s">
        <v>51</v>
      </c>
      <c r="C9" s="74" t="s">
        <v>172</v>
      </c>
      <c r="D9" s="75">
        <v>3</v>
      </c>
      <c r="E9" s="13">
        <v>2.085</v>
      </c>
      <c r="F9" s="13">
        <v>0</v>
      </c>
      <c r="G9" s="13">
        <v>0</v>
      </c>
      <c r="H9" s="14">
        <v>5.64</v>
      </c>
      <c r="I9" s="14">
        <v>0</v>
      </c>
      <c r="J9" s="13">
        <v>0</v>
      </c>
      <c r="K9" s="74" t="s">
        <v>173</v>
      </c>
    </row>
    <row r="10" spans="2:11" ht="27.75" customHeight="1">
      <c r="B10" s="73" t="s">
        <v>52</v>
      </c>
      <c r="C10" s="74" t="s">
        <v>174</v>
      </c>
      <c r="D10" s="75">
        <v>4</v>
      </c>
      <c r="E10" s="13">
        <v>2.7690000000000001</v>
      </c>
      <c r="F10" s="13">
        <v>0.40100000000000002</v>
      </c>
      <c r="G10" s="13">
        <v>0</v>
      </c>
      <c r="H10" s="14">
        <v>5.64</v>
      </c>
      <c r="I10" s="14">
        <v>0</v>
      </c>
      <c r="J10" s="13">
        <v>0</v>
      </c>
      <c r="K10" s="74" t="s">
        <v>175</v>
      </c>
    </row>
    <row r="11" spans="2:11" ht="27.75" customHeight="1">
      <c r="B11" s="73" t="s">
        <v>53</v>
      </c>
      <c r="C11" s="74" t="s">
        <v>176</v>
      </c>
      <c r="D11" s="75">
        <v>4</v>
      </c>
      <c r="E11" s="13">
        <v>0.79300000000000004</v>
      </c>
      <c r="F11" s="13">
        <v>0</v>
      </c>
      <c r="G11" s="13">
        <v>0</v>
      </c>
      <c r="H11" s="14">
        <v>0</v>
      </c>
      <c r="I11" s="14">
        <v>0</v>
      </c>
      <c r="J11" s="13">
        <v>0</v>
      </c>
      <c r="K11" s="74" t="s">
        <v>177</v>
      </c>
    </row>
    <row r="12" spans="2:11" ht="27.75" customHeight="1">
      <c r="B12" s="73" t="s">
        <v>54</v>
      </c>
      <c r="C12" s="74" t="s">
        <v>178</v>
      </c>
      <c r="D12" s="75" t="s">
        <v>55</v>
      </c>
      <c r="E12" s="13">
        <v>1.532</v>
      </c>
      <c r="F12" s="13">
        <v>0.222</v>
      </c>
      <c r="G12" s="13">
        <v>0</v>
      </c>
      <c r="H12" s="14">
        <v>28.96</v>
      </c>
      <c r="I12" s="14">
        <v>0</v>
      </c>
      <c r="J12" s="13">
        <v>0</v>
      </c>
      <c r="K12" s="74"/>
    </row>
    <row r="13" spans="2:11" ht="27.75" customHeight="1">
      <c r="B13" s="73" t="s">
        <v>56</v>
      </c>
      <c r="C13" s="74">
        <v>404</v>
      </c>
      <c r="D13" s="75" t="s">
        <v>55</v>
      </c>
      <c r="E13" s="13">
        <v>1.369</v>
      </c>
      <c r="F13" s="13">
        <v>0.186</v>
      </c>
      <c r="G13" s="13">
        <v>0</v>
      </c>
      <c r="H13" s="14">
        <v>0</v>
      </c>
      <c r="I13" s="14">
        <v>0</v>
      </c>
      <c r="J13" s="13">
        <v>0</v>
      </c>
      <c r="K13" s="74"/>
    </row>
    <row r="14" spans="2:11" ht="27.75" customHeight="1">
      <c r="B14" s="73" t="s">
        <v>57</v>
      </c>
      <c r="C14" s="74"/>
      <c r="D14" s="75" t="s">
        <v>55</v>
      </c>
      <c r="E14" s="13">
        <v>0.90100000000000002</v>
      </c>
      <c r="F14" s="13">
        <v>7.4999999999999997E-2</v>
      </c>
      <c r="G14" s="13">
        <v>0</v>
      </c>
      <c r="H14" s="14">
        <v>330.7</v>
      </c>
      <c r="I14" s="14">
        <v>0</v>
      </c>
      <c r="J14" s="13">
        <v>0</v>
      </c>
      <c r="K14" s="74">
        <v>401</v>
      </c>
    </row>
    <row r="15" spans="2:11" ht="27.75" customHeight="1">
      <c r="B15" s="73" t="s">
        <v>58</v>
      </c>
      <c r="C15" s="74" t="s">
        <v>179</v>
      </c>
      <c r="D15" s="75">
        <v>0</v>
      </c>
      <c r="E15" s="13">
        <v>8.5820000000000007</v>
      </c>
      <c r="F15" s="13">
        <v>0.78700000000000003</v>
      </c>
      <c r="G15" s="13">
        <v>0.156</v>
      </c>
      <c r="H15" s="14">
        <v>21.73</v>
      </c>
      <c r="I15" s="14">
        <v>2.2400000000000002</v>
      </c>
      <c r="J15" s="13">
        <v>0.247</v>
      </c>
      <c r="K15" s="74"/>
    </row>
    <row r="16" spans="2:11" ht="27.75" customHeight="1">
      <c r="B16" s="73" t="s">
        <v>59</v>
      </c>
      <c r="C16" s="74" t="s">
        <v>180</v>
      </c>
      <c r="D16" s="75">
        <v>0</v>
      </c>
      <c r="E16" s="13">
        <v>5.7169999999999996</v>
      </c>
      <c r="F16" s="13">
        <v>0.41499999999999998</v>
      </c>
      <c r="G16" s="13">
        <v>5.6000000000000001E-2</v>
      </c>
      <c r="H16" s="14">
        <v>7.67</v>
      </c>
      <c r="I16" s="14">
        <v>4.17</v>
      </c>
      <c r="J16" s="13">
        <v>0.19</v>
      </c>
      <c r="K16" s="74"/>
    </row>
    <row r="17" spans="2:11" ht="27.75" customHeight="1">
      <c r="B17" s="73" t="s">
        <v>60</v>
      </c>
      <c r="C17" s="74" t="s">
        <v>181</v>
      </c>
      <c r="D17" s="75">
        <v>0</v>
      </c>
      <c r="E17" s="13">
        <v>5.585</v>
      </c>
      <c r="F17" s="13">
        <v>0.40600000000000003</v>
      </c>
      <c r="G17" s="13">
        <v>5.3999999999999999E-2</v>
      </c>
      <c r="H17" s="14">
        <v>116.11</v>
      </c>
      <c r="I17" s="14">
        <v>4.53</v>
      </c>
      <c r="J17" s="13">
        <v>0.14000000000000001</v>
      </c>
      <c r="K17" s="74"/>
    </row>
    <row r="18" spans="2:11" ht="27.75" customHeight="1">
      <c r="B18" s="73" t="s">
        <v>61</v>
      </c>
      <c r="C18" s="74"/>
      <c r="D18" s="75">
        <v>0</v>
      </c>
      <c r="E18" s="13">
        <v>3.6269999999999998</v>
      </c>
      <c r="F18" s="13">
        <v>0.26400000000000001</v>
      </c>
      <c r="G18" s="13">
        <v>3.5000000000000003E-2</v>
      </c>
      <c r="H18" s="14">
        <v>250.16</v>
      </c>
      <c r="I18" s="14">
        <v>5.16</v>
      </c>
      <c r="J18" s="13">
        <v>9.7000000000000003E-2</v>
      </c>
      <c r="K18" s="74" t="s">
        <v>182</v>
      </c>
    </row>
    <row r="19" spans="2:11" ht="27.75" customHeight="1">
      <c r="B19" s="73" t="s">
        <v>62</v>
      </c>
      <c r="C19" s="74" t="s">
        <v>183</v>
      </c>
      <c r="D19" s="75" t="s">
        <v>63</v>
      </c>
      <c r="E19" s="13">
        <v>1.996</v>
      </c>
      <c r="F19" s="13">
        <v>0</v>
      </c>
      <c r="G19" s="13">
        <v>0</v>
      </c>
      <c r="H19" s="14">
        <v>0</v>
      </c>
      <c r="I19" s="14">
        <v>0</v>
      </c>
      <c r="J19" s="13">
        <v>0</v>
      </c>
      <c r="K19" s="74"/>
    </row>
    <row r="20" spans="2:11" ht="27.75" customHeight="1">
      <c r="B20" s="73" t="s">
        <v>64</v>
      </c>
      <c r="C20" s="74">
        <v>910</v>
      </c>
      <c r="D20" s="75">
        <v>0</v>
      </c>
      <c r="E20" s="13">
        <v>14.683999999999999</v>
      </c>
      <c r="F20" s="13">
        <v>1.883</v>
      </c>
      <c r="G20" s="13">
        <v>0.73899999999999999</v>
      </c>
      <c r="H20" s="14">
        <v>0</v>
      </c>
      <c r="I20" s="14">
        <v>0</v>
      </c>
      <c r="J20" s="13">
        <v>0</v>
      </c>
      <c r="K20" s="74"/>
    </row>
    <row r="21" spans="2:11" ht="27.75" customHeight="1">
      <c r="B21" s="73" t="s">
        <v>65</v>
      </c>
      <c r="C21" s="74" t="s">
        <v>184</v>
      </c>
      <c r="D21" s="75">
        <v>8</v>
      </c>
      <c r="E21" s="13">
        <v>-0.67100000000000004</v>
      </c>
      <c r="F21" s="13">
        <v>0</v>
      </c>
      <c r="G21" s="13">
        <v>0</v>
      </c>
      <c r="H21" s="14">
        <v>0</v>
      </c>
      <c r="I21" s="14">
        <v>0</v>
      </c>
      <c r="J21" s="13">
        <v>0</v>
      </c>
      <c r="K21" s="74"/>
    </row>
    <row r="22" spans="2:11" ht="27.75" customHeight="1">
      <c r="B22" s="73" t="s">
        <v>66</v>
      </c>
      <c r="C22" s="74">
        <v>602</v>
      </c>
      <c r="D22" s="75">
        <v>8</v>
      </c>
      <c r="E22" s="13">
        <v>-0.58899999999999997</v>
      </c>
      <c r="F22" s="13">
        <v>0</v>
      </c>
      <c r="G22" s="13">
        <v>0</v>
      </c>
      <c r="H22" s="14">
        <v>0</v>
      </c>
      <c r="I22" s="14">
        <v>0</v>
      </c>
      <c r="J22" s="13">
        <v>0</v>
      </c>
      <c r="K22" s="74"/>
    </row>
    <row r="23" spans="2:11" ht="27.75" customHeight="1">
      <c r="B23" s="73" t="s">
        <v>67</v>
      </c>
      <c r="C23" s="74" t="s">
        <v>185</v>
      </c>
      <c r="D23" s="75">
        <v>0</v>
      </c>
      <c r="E23" s="13">
        <v>-0.67100000000000004</v>
      </c>
      <c r="F23" s="13">
        <v>0</v>
      </c>
      <c r="G23" s="13">
        <v>0</v>
      </c>
      <c r="H23" s="14">
        <v>0</v>
      </c>
      <c r="I23" s="14">
        <v>0</v>
      </c>
      <c r="J23" s="13">
        <v>0.13800000000000001</v>
      </c>
      <c r="K23" s="74"/>
    </row>
    <row r="24" spans="2:11" ht="27.75" customHeight="1">
      <c r="B24" s="73" t="s">
        <v>68</v>
      </c>
      <c r="C24" s="76" t="s">
        <v>186</v>
      </c>
      <c r="D24" s="75">
        <v>0</v>
      </c>
      <c r="E24" s="13">
        <v>-4.383</v>
      </c>
      <c r="F24" s="13">
        <v>-0.53500000000000003</v>
      </c>
      <c r="G24" s="13">
        <v>-0.14000000000000001</v>
      </c>
      <c r="H24" s="14">
        <v>0</v>
      </c>
      <c r="I24" s="14">
        <v>0</v>
      </c>
      <c r="J24" s="13">
        <v>0.13800000000000001</v>
      </c>
      <c r="K24" s="74"/>
    </row>
    <row r="25" spans="2:11" ht="27.75" customHeight="1">
      <c r="B25" s="73" t="s">
        <v>69</v>
      </c>
      <c r="C25" s="74">
        <v>609</v>
      </c>
      <c r="D25" s="75">
        <v>0</v>
      </c>
      <c r="E25" s="13">
        <v>-0.58899999999999997</v>
      </c>
      <c r="F25" s="13">
        <v>0</v>
      </c>
      <c r="G25" s="13">
        <v>0</v>
      </c>
      <c r="H25" s="14">
        <v>0</v>
      </c>
      <c r="I25" s="14">
        <v>0</v>
      </c>
      <c r="J25" s="13">
        <v>0.124</v>
      </c>
      <c r="K25" s="74"/>
    </row>
    <row r="26" spans="2:11" ht="27.75" customHeight="1">
      <c r="B26" s="73" t="s">
        <v>70</v>
      </c>
      <c r="C26" s="74">
        <v>610</v>
      </c>
      <c r="D26" s="75">
        <v>0</v>
      </c>
      <c r="E26" s="13">
        <v>-3.9550000000000001</v>
      </c>
      <c r="F26" s="13">
        <v>-0.45500000000000002</v>
      </c>
      <c r="G26" s="13">
        <v>-0.114</v>
      </c>
      <c r="H26" s="14">
        <v>0</v>
      </c>
      <c r="I26" s="14">
        <v>0</v>
      </c>
      <c r="J26" s="13">
        <v>0.124</v>
      </c>
      <c r="K26" s="74"/>
    </row>
    <row r="27" spans="2:11" ht="27.75" customHeight="1">
      <c r="B27" s="73" t="s">
        <v>71</v>
      </c>
      <c r="C27" s="74" t="s">
        <v>187</v>
      </c>
      <c r="D27" s="75">
        <v>0</v>
      </c>
      <c r="E27" s="13">
        <v>-0.33900000000000002</v>
      </c>
      <c r="F27" s="13">
        <v>0</v>
      </c>
      <c r="G27" s="13">
        <v>0</v>
      </c>
      <c r="H27" s="14">
        <v>84.79</v>
      </c>
      <c r="I27" s="14">
        <v>0</v>
      </c>
      <c r="J27" s="13">
        <v>0.10100000000000001</v>
      </c>
      <c r="K27" s="74"/>
    </row>
    <row r="28" spans="2:11" ht="27.75" customHeight="1">
      <c r="B28" s="73" t="s">
        <v>72</v>
      </c>
      <c r="C28" s="74" t="s">
        <v>188</v>
      </c>
      <c r="D28" s="75">
        <v>0</v>
      </c>
      <c r="E28" s="13">
        <v>-2.77</v>
      </c>
      <c r="F28" s="13">
        <v>-0.20100000000000001</v>
      </c>
      <c r="G28" s="13">
        <v>-2.7E-2</v>
      </c>
      <c r="H28" s="14">
        <v>84.79</v>
      </c>
      <c r="I28" s="14">
        <v>0</v>
      </c>
      <c r="J28" s="13">
        <v>0.10100000000000001</v>
      </c>
      <c r="K28" s="74"/>
    </row>
    <row r="29" spans="2:11" ht="27.75" customHeight="1">
      <c r="B29" s="73" t="s">
        <v>73</v>
      </c>
      <c r="C29" s="74">
        <v>614</v>
      </c>
      <c r="D29" s="75">
        <v>0</v>
      </c>
      <c r="E29" s="13">
        <v>-2.2829999999999999</v>
      </c>
      <c r="F29" s="13">
        <v>-0.16600000000000001</v>
      </c>
      <c r="G29" s="13">
        <v>-2.1999999999999999E-2</v>
      </c>
      <c r="H29" s="14">
        <v>84.79</v>
      </c>
      <c r="I29" s="14">
        <v>0</v>
      </c>
      <c r="J29" s="13">
        <v>5.2999999999999999E-2</v>
      </c>
      <c r="K29" s="74"/>
    </row>
    <row r="30" spans="2:11" ht="27.75" customHeight="1">
      <c r="B30" s="73" t="s">
        <v>74</v>
      </c>
      <c r="C30" s="74">
        <v>613</v>
      </c>
      <c r="D30" s="75">
        <v>0</v>
      </c>
      <c r="E30" s="13">
        <v>-0.27900000000000003</v>
      </c>
      <c r="F30" s="13">
        <v>0</v>
      </c>
      <c r="G30" s="13">
        <v>0</v>
      </c>
      <c r="H30" s="14">
        <v>84.79</v>
      </c>
      <c r="I30" s="14">
        <v>0</v>
      </c>
      <c r="J30" s="13">
        <v>5.2999999999999999E-2</v>
      </c>
      <c r="K30" s="74"/>
    </row>
    <row r="31" spans="2:11" ht="27.75" customHeight="1">
      <c r="B31" s="73" t="s">
        <v>75</v>
      </c>
      <c r="C31" s="74" t="s">
        <v>167</v>
      </c>
      <c r="D31" s="75">
        <v>1</v>
      </c>
      <c r="E31" s="13">
        <v>1.5416896640980384</v>
      </c>
      <c r="F31" s="13">
        <v>0</v>
      </c>
      <c r="G31" s="13">
        <v>0</v>
      </c>
      <c r="H31" s="14">
        <v>2.9583954313222383</v>
      </c>
      <c r="I31" s="14">
        <v>0</v>
      </c>
      <c r="J31" s="13">
        <v>0</v>
      </c>
      <c r="K31" s="74"/>
    </row>
    <row r="32" spans="2:11" ht="27.75" customHeight="1">
      <c r="B32" s="73" t="s">
        <v>76</v>
      </c>
      <c r="C32" s="74" t="s">
        <v>167</v>
      </c>
      <c r="D32" s="75">
        <v>2</v>
      </c>
      <c r="E32" s="13">
        <v>2.017692164957976</v>
      </c>
      <c r="F32" s="13">
        <v>0.2340124026573995</v>
      </c>
      <c r="G32" s="13">
        <v>0</v>
      </c>
      <c r="H32" s="14">
        <v>2.9583954313222383</v>
      </c>
      <c r="I32" s="14">
        <v>0</v>
      </c>
      <c r="J32" s="13">
        <v>0</v>
      </c>
      <c r="K32" s="74"/>
    </row>
    <row r="33" spans="2:11" ht="27.75" customHeight="1">
      <c r="B33" s="73" t="s">
        <v>77</v>
      </c>
      <c r="C33" s="74" t="s">
        <v>167</v>
      </c>
      <c r="D33" s="75">
        <v>2</v>
      </c>
      <c r="E33" s="13">
        <v>0.1555650631302031</v>
      </c>
      <c r="F33" s="13">
        <v>0</v>
      </c>
      <c r="G33" s="13">
        <v>0</v>
      </c>
      <c r="H33" s="14">
        <v>0</v>
      </c>
      <c r="I33" s="14">
        <v>0</v>
      </c>
      <c r="J33" s="13">
        <v>0</v>
      </c>
      <c r="K33" s="74"/>
    </row>
    <row r="34" spans="2:11" ht="27.75" customHeight="1">
      <c r="B34" s="73" t="s">
        <v>78</v>
      </c>
      <c r="C34" s="74" t="s">
        <v>167</v>
      </c>
      <c r="D34" s="75">
        <v>3</v>
      </c>
      <c r="E34" s="13">
        <v>1.3861246009678352</v>
      </c>
      <c r="F34" s="13">
        <v>0</v>
      </c>
      <c r="G34" s="13">
        <v>0</v>
      </c>
      <c r="H34" s="14">
        <v>3.7495169062151512</v>
      </c>
      <c r="I34" s="14">
        <v>0</v>
      </c>
      <c r="J34" s="13">
        <v>0</v>
      </c>
      <c r="K34" s="74"/>
    </row>
    <row r="35" spans="2:11" ht="27.75" customHeight="1">
      <c r="B35" s="73" t="s">
        <v>79</v>
      </c>
      <c r="C35" s="74" t="s">
        <v>167</v>
      </c>
      <c r="D35" s="75">
        <v>4</v>
      </c>
      <c r="E35" s="13">
        <v>1.8408532470407366</v>
      </c>
      <c r="F35" s="13">
        <v>0.26658799280004891</v>
      </c>
      <c r="G35" s="13">
        <v>0</v>
      </c>
      <c r="H35" s="14">
        <v>3.7495169062151512</v>
      </c>
      <c r="I35" s="14">
        <v>0</v>
      </c>
      <c r="J35" s="13">
        <v>0</v>
      </c>
      <c r="K35" s="74"/>
    </row>
    <row r="36" spans="2:11" ht="27.75" customHeight="1">
      <c r="B36" s="73" t="s">
        <v>80</v>
      </c>
      <c r="C36" s="74" t="s">
        <v>167</v>
      </c>
      <c r="D36" s="75">
        <v>4</v>
      </c>
      <c r="E36" s="13">
        <v>0.5271927139412439</v>
      </c>
      <c r="F36" s="13">
        <v>0</v>
      </c>
      <c r="G36" s="13">
        <v>0</v>
      </c>
      <c r="H36" s="14">
        <v>0</v>
      </c>
      <c r="I36" s="14">
        <v>0</v>
      </c>
      <c r="J36" s="13">
        <v>0</v>
      </c>
      <c r="K36" s="74"/>
    </row>
    <row r="37" spans="2:11" ht="27.75" customHeight="1">
      <c r="B37" s="73" t="s">
        <v>81</v>
      </c>
      <c r="C37" s="74" t="s">
        <v>167</v>
      </c>
      <c r="D37" s="75" t="s">
        <v>55</v>
      </c>
      <c r="E37" s="13">
        <v>1.0184857979293638</v>
      </c>
      <c r="F37" s="13">
        <v>0.14758736758506447</v>
      </c>
      <c r="G37" s="13">
        <v>0</v>
      </c>
      <c r="H37" s="14">
        <v>19.25283858226787</v>
      </c>
      <c r="I37" s="14">
        <v>0</v>
      </c>
      <c r="J37" s="13">
        <v>0</v>
      </c>
      <c r="K37" s="74"/>
    </row>
    <row r="38" spans="2:11" ht="27.75" customHeight="1">
      <c r="B38" s="73" t="s">
        <v>82</v>
      </c>
      <c r="C38" s="74" t="s">
        <v>167</v>
      </c>
      <c r="D38" s="75">
        <v>0</v>
      </c>
      <c r="E38" s="13">
        <v>5.7053819306983033</v>
      </c>
      <c r="F38" s="13">
        <v>0.52320386616867454</v>
      </c>
      <c r="G38" s="13">
        <v>0.10371004208680207</v>
      </c>
      <c r="H38" s="14">
        <v>14.446277016321853</v>
      </c>
      <c r="I38" s="14">
        <v>1.4891698350925426</v>
      </c>
      <c r="J38" s="13">
        <v>0.1642075666374366</v>
      </c>
      <c r="K38" s="74"/>
    </row>
    <row r="39" spans="2:11" ht="27.75" customHeight="1">
      <c r="B39" s="73" t="s">
        <v>83</v>
      </c>
      <c r="C39" s="74" t="s">
        <v>167</v>
      </c>
      <c r="D39" s="75" t="s">
        <v>63</v>
      </c>
      <c r="E39" s="13">
        <v>1.3269566923413905</v>
      </c>
      <c r="F39" s="13">
        <v>0</v>
      </c>
      <c r="G39" s="13">
        <v>0</v>
      </c>
      <c r="H39" s="14">
        <v>0</v>
      </c>
      <c r="I39" s="14">
        <v>0</v>
      </c>
      <c r="J39" s="13">
        <v>0</v>
      </c>
      <c r="K39" s="74"/>
    </row>
    <row r="40" spans="2:11" ht="27.75" customHeight="1">
      <c r="B40" s="73" t="s">
        <v>84</v>
      </c>
      <c r="C40" s="74" t="s">
        <v>167</v>
      </c>
      <c r="D40" s="75">
        <v>0</v>
      </c>
      <c r="E40" s="13">
        <v>9.762040115401291</v>
      </c>
      <c r="F40" s="13">
        <v>1.2518333926246685</v>
      </c>
      <c r="G40" s="13">
        <v>0.49129308398812005</v>
      </c>
      <c r="H40" s="14">
        <v>0</v>
      </c>
      <c r="I40" s="14">
        <v>0</v>
      </c>
      <c r="J40" s="13">
        <v>0</v>
      </c>
      <c r="K40" s="74"/>
    </row>
    <row r="41" spans="2:11" ht="27.75" customHeight="1">
      <c r="B41" s="73" t="s">
        <v>85</v>
      </c>
      <c r="C41" s="74" t="s">
        <v>167</v>
      </c>
      <c r="D41" s="75">
        <v>8</v>
      </c>
      <c r="E41" s="13">
        <v>-0.67100000000000004</v>
      </c>
      <c r="F41" s="13">
        <v>0</v>
      </c>
      <c r="G41" s="13">
        <v>0</v>
      </c>
      <c r="H41" s="14">
        <v>0</v>
      </c>
      <c r="I41" s="14">
        <v>0</v>
      </c>
      <c r="J41" s="13">
        <v>0</v>
      </c>
      <c r="K41" s="74"/>
    </row>
    <row r="42" spans="2:11" ht="27.75" customHeight="1">
      <c r="B42" s="73" t="s">
        <v>86</v>
      </c>
      <c r="C42" s="74" t="s">
        <v>167</v>
      </c>
      <c r="D42" s="75">
        <v>0</v>
      </c>
      <c r="E42" s="13">
        <v>-0.67100000000000004</v>
      </c>
      <c r="F42" s="13">
        <v>0</v>
      </c>
      <c r="G42" s="13">
        <v>0</v>
      </c>
      <c r="H42" s="14">
        <v>0</v>
      </c>
      <c r="I42" s="14">
        <v>0</v>
      </c>
      <c r="J42" s="13">
        <v>0.13800000000000001</v>
      </c>
      <c r="K42" s="74"/>
    </row>
    <row r="43" spans="2:11" ht="27.75" customHeight="1">
      <c r="B43" s="73" t="s">
        <v>87</v>
      </c>
      <c r="C43" s="74" t="s">
        <v>167</v>
      </c>
      <c r="D43" s="75">
        <v>0</v>
      </c>
      <c r="E43" s="13">
        <v>-4.383</v>
      </c>
      <c r="F43" s="13">
        <v>-0.53500000000000003</v>
      </c>
      <c r="G43" s="13">
        <v>-0.14000000000000001</v>
      </c>
      <c r="H43" s="14">
        <v>0</v>
      </c>
      <c r="I43" s="14">
        <v>0</v>
      </c>
      <c r="J43" s="13">
        <v>0.13800000000000001</v>
      </c>
      <c r="K43" s="74"/>
    </row>
    <row r="44" spans="2:11" ht="27.75" customHeight="1">
      <c r="B44" s="73" t="s">
        <v>88</v>
      </c>
      <c r="C44" s="74" t="s">
        <v>167</v>
      </c>
      <c r="D44" s="75">
        <v>1</v>
      </c>
      <c r="E44" s="13">
        <v>0.79519106185735511</v>
      </c>
      <c r="F44" s="13">
        <v>0</v>
      </c>
      <c r="G44" s="13">
        <v>0</v>
      </c>
      <c r="H44" s="14">
        <v>1.5259164403903538</v>
      </c>
      <c r="I44" s="14">
        <v>0</v>
      </c>
      <c r="J44" s="13">
        <v>0</v>
      </c>
      <c r="K44" s="74"/>
    </row>
    <row r="45" spans="2:11" ht="27.75" customHeight="1">
      <c r="B45" s="73" t="s">
        <v>89</v>
      </c>
      <c r="C45" s="74" t="s">
        <v>167</v>
      </c>
      <c r="D45" s="75">
        <v>2</v>
      </c>
      <c r="E45" s="13">
        <v>1.0407093026033087</v>
      </c>
      <c r="F45" s="13">
        <v>0.12070170494773134</v>
      </c>
      <c r="G45" s="13">
        <v>0</v>
      </c>
      <c r="H45" s="14">
        <v>1.5259164403903538</v>
      </c>
      <c r="I45" s="14">
        <v>0</v>
      </c>
      <c r="J45" s="13">
        <v>0</v>
      </c>
      <c r="K45" s="74"/>
    </row>
    <row r="46" spans="2:11" ht="27.75" customHeight="1">
      <c r="B46" s="73" t="s">
        <v>90</v>
      </c>
      <c r="C46" s="74" t="s">
        <v>167</v>
      </c>
      <c r="D46" s="75">
        <v>2</v>
      </c>
      <c r="E46" s="13">
        <v>8.0239201584571415E-2</v>
      </c>
      <c r="F46" s="13">
        <v>0</v>
      </c>
      <c r="G46" s="13">
        <v>0</v>
      </c>
      <c r="H46" s="14">
        <v>0</v>
      </c>
      <c r="I46" s="14">
        <v>0</v>
      </c>
      <c r="J46" s="13">
        <v>0</v>
      </c>
      <c r="K46" s="74"/>
    </row>
    <row r="47" spans="2:11" ht="27.75" customHeight="1">
      <c r="B47" s="73" t="s">
        <v>91</v>
      </c>
      <c r="C47" s="74" t="s">
        <v>167</v>
      </c>
      <c r="D47" s="75">
        <v>3</v>
      </c>
      <c r="E47" s="13">
        <v>0.71495186027278379</v>
      </c>
      <c r="F47" s="13">
        <v>0</v>
      </c>
      <c r="G47" s="13">
        <v>0</v>
      </c>
      <c r="H47" s="14">
        <v>1.9339704997306955</v>
      </c>
      <c r="I47" s="14">
        <v>0</v>
      </c>
      <c r="J47" s="13">
        <v>0</v>
      </c>
      <c r="K47" s="74"/>
    </row>
    <row r="48" spans="2:11" ht="27.75" customHeight="1">
      <c r="B48" s="73" t="s">
        <v>92</v>
      </c>
      <c r="C48" s="74" t="s">
        <v>167</v>
      </c>
      <c r="D48" s="75">
        <v>4</v>
      </c>
      <c r="E48" s="13">
        <v>0.94949721875076176</v>
      </c>
      <c r="F48" s="13">
        <v>0.13750393092056898</v>
      </c>
      <c r="G48" s="13">
        <v>0</v>
      </c>
      <c r="H48" s="14">
        <v>1.9339704997306955</v>
      </c>
      <c r="I48" s="14">
        <v>0</v>
      </c>
      <c r="J48" s="13">
        <v>0</v>
      </c>
      <c r="K48" s="74"/>
    </row>
    <row r="49" spans="2:11" ht="27.75" customHeight="1">
      <c r="B49" s="73" t="s">
        <v>93</v>
      </c>
      <c r="C49" s="74" t="s">
        <v>167</v>
      </c>
      <c r="D49" s="75">
        <v>4</v>
      </c>
      <c r="E49" s="13">
        <v>0.2719217387032698</v>
      </c>
      <c r="F49" s="13">
        <v>0</v>
      </c>
      <c r="G49" s="13">
        <v>0</v>
      </c>
      <c r="H49" s="14">
        <v>0</v>
      </c>
      <c r="I49" s="14">
        <v>0</v>
      </c>
      <c r="J49" s="13">
        <v>0</v>
      </c>
      <c r="K49" s="74"/>
    </row>
    <row r="50" spans="2:11" ht="27.75" customHeight="1">
      <c r="B50" s="73" t="s">
        <v>94</v>
      </c>
      <c r="C50" s="74" t="s">
        <v>167</v>
      </c>
      <c r="D50" s="75" t="s">
        <v>55</v>
      </c>
      <c r="E50" s="13">
        <v>0.52532673857933077</v>
      </c>
      <c r="F50" s="13">
        <v>7.6124370734080571E-2</v>
      </c>
      <c r="G50" s="13">
        <v>0</v>
      </c>
      <c r="H50" s="14">
        <v>9.9304584525178985</v>
      </c>
      <c r="I50" s="14">
        <v>0</v>
      </c>
      <c r="J50" s="13">
        <v>0</v>
      </c>
      <c r="K50" s="74"/>
    </row>
    <row r="51" spans="2:11" ht="27.75" customHeight="1">
      <c r="B51" s="73" t="s">
        <v>95</v>
      </c>
      <c r="C51" s="74" t="s">
        <v>167</v>
      </c>
      <c r="D51" s="75">
        <v>0</v>
      </c>
      <c r="E51" s="13">
        <v>2.9427898632427008</v>
      </c>
      <c r="F51" s="13">
        <v>0.2698643232780244</v>
      </c>
      <c r="G51" s="13">
        <v>5.3492801056380941E-2</v>
      </c>
      <c r="H51" s="14">
        <v>7.4512728650971658</v>
      </c>
      <c r="I51" s="14">
        <v>0.76810175875829056</v>
      </c>
      <c r="J51" s="13">
        <v>8.4696935005936488E-2</v>
      </c>
      <c r="K51" s="74"/>
    </row>
    <row r="52" spans="2:11" ht="27.75" customHeight="1">
      <c r="B52" s="73" t="s">
        <v>96</v>
      </c>
      <c r="C52" s="74" t="s">
        <v>167</v>
      </c>
      <c r="D52" s="75">
        <v>0</v>
      </c>
      <c r="E52" s="13">
        <v>3.1013027719987183</v>
      </c>
      <c r="F52" s="13">
        <v>0.22512517935621273</v>
      </c>
      <c r="G52" s="13">
        <v>3.0378337455296178E-2</v>
      </c>
      <c r="H52" s="14">
        <v>4.1607472907521732</v>
      </c>
      <c r="I52" s="14">
        <v>2.2621011997961618</v>
      </c>
      <c r="J52" s="13">
        <v>0.10306935922332632</v>
      </c>
      <c r="K52" s="74"/>
    </row>
    <row r="53" spans="2:11" ht="27.75" customHeight="1">
      <c r="B53" s="73" t="s">
        <v>97</v>
      </c>
      <c r="C53" s="74" t="s">
        <v>167</v>
      </c>
      <c r="D53" s="75">
        <v>0</v>
      </c>
      <c r="E53" s="13">
        <v>3.4381064417863136</v>
      </c>
      <c r="F53" s="13">
        <v>0.24993217822117161</v>
      </c>
      <c r="G53" s="13">
        <v>3.3242210896411988E-2</v>
      </c>
      <c r="H53" s="14">
        <v>71.476909392266592</v>
      </c>
      <c r="I53" s="14">
        <v>2.7886521363101169</v>
      </c>
      <c r="J53" s="13">
        <v>8.6183509731438498E-2</v>
      </c>
      <c r="K53" s="74"/>
    </row>
    <row r="54" spans="2:11" ht="27.75" customHeight="1">
      <c r="B54" s="73" t="s">
        <v>98</v>
      </c>
      <c r="C54" s="74" t="s">
        <v>167</v>
      </c>
      <c r="D54" s="75" t="s">
        <v>63</v>
      </c>
      <c r="E54" s="13">
        <v>0.68443353146497665</v>
      </c>
      <c r="F54" s="13">
        <v>0</v>
      </c>
      <c r="G54" s="13">
        <v>0</v>
      </c>
      <c r="H54" s="14">
        <v>0</v>
      </c>
      <c r="I54" s="14">
        <v>0</v>
      </c>
      <c r="J54" s="13">
        <v>0</v>
      </c>
      <c r="K54" s="74"/>
    </row>
    <row r="55" spans="2:11" ht="27.75" customHeight="1">
      <c r="B55" s="73" t="s">
        <v>99</v>
      </c>
      <c r="C55" s="74" t="s">
        <v>167</v>
      </c>
      <c r="D55" s="75">
        <v>0</v>
      </c>
      <c r="E55" s="13">
        <v>5.0351813507172931</v>
      </c>
      <c r="F55" s="13">
        <v>0.64568554095618791</v>
      </c>
      <c r="G55" s="13">
        <v>0.25340499987606102</v>
      </c>
      <c r="H55" s="14">
        <v>0</v>
      </c>
      <c r="I55" s="14">
        <v>0</v>
      </c>
      <c r="J55" s="13">
        <v>0</v>
      </c>
      <c r="K55" s="74"/>
    </row>
    <row r="56" spans="2:11" ht="27.75" customHeight="1">
      <c r="B56" s="73" t="s">
        <v>100</v>
      </c>
      <c r="C56" s="74" t="s">
        <v>167</v>
      </c>
      <c r="D56" s="75">
        <v>8</v>
      </c>
      <c r="E56" s="13">
        <v>-0.67100000000000004</v>
      </c>
      <c r="F56" s="13">
        <v>0</v>
      </c>
      <c r="G56" s="13">
        <v>0</v>
      </c>
      <c r="H56" s="14">
        <v>0</v>
      </c>
      <c r="I56" s="14">
        <v>0</v>
      </c>
      <c r="J56" s="13">
        <v>0</v>
      </c>
      <c r="K56" s="74"/>
    </row>
    <row r="57" spans="2:11" ht="27.75" customHeight="1">
      <c r="B57" s="73" t="s">
        <v>101</v>
      </c>
      <c r="C57" s="74" t="s">
        <v>167</v>
      </c>
      <c r="D57" s="75">
        <v>8</v>
      </c>
      <c r="E57" s="13">
        <v>-0.58899999999999997</v>
      </c>
      <c r="F57" s="13">
        <v>0</v>
      </c>
      <c r="G57" s="13">
        <v>0</v>
      </c>
      <c r="H57" s="14">
        <v>0</v>
      </c>
      <c r="I57" s="14">
        <v>0</v>
      </c>
      <c r="J57" s="13">
        <v>0</v>
      </c>
      <c r="K57" s="74"/>
    </row>
    <row r="58" spans="2:11" ht="27.75" customHeight="1">
      <c r="B58" s="73" t="s">
        <v>102</v>
      </c>
      <c r="C58" s="74" t="s">
        <v>167</v>
      </c>
      <c r="D58" s="75">
        <v>0</v>
      </c>
      <c r="E58" s="13">
        <v>-0.67100000000000004</v>
      </c>
      <c r="F58" s="13">
        <v>0</v>
      </c>
      <c r="G58" s="13">
        <v>0</v>
      </c>
      <c r="H58" s="14">
        <v>0</v>
      </c>
      <c r="I58" s="14">
        <v>0</v>
      </c>
      <c r="J58" s="13">
        <v>0.13800000000000001</v>
      </c>
      <c r="K58" s="74"/>
    </row>
    <row r="59" spans="2:11" ht="27.75" customHeight="1">
      <c r="B59" s="73" t="s">
        <v>103</v>
      </c>
      <c r="C59" s="74" t="s">
        <v>167</v>
      </c>
      <c r="D59" s="75">
        <v>0</v>
      </c>
      <c r="E59" s="13">
        <v>-4.383</v>
      </c>
      <c r="F59" s="13">
        <v>-0.53500000000000003</v>
      </c>
      <c r="G59" s="13">
        <v>-0.14000000000000001</v>
      </c>
      <c r="H59" s="14">
        <v>0</v>
      </c>
      <c r="I59" s="14">
        <v>0</v>
      </c>
      <c r="J59" s="13">
        <v>0.13800000000000001</v>
      </c>
      <c r="K59" s="74"/>
    </row>
    <row r="60" spans="2:11" ht="27.75" customHeight="1">
      <c r="B60" s="73" t="s">
        <v>104</v>
      </c>
      <c r="C60" s="74" t="s">
        <v>167</v>
      </c>
      <c r="D60" s="75">
        <v>0</v>
      </c>
      <c r="E60" s="13">
        <v>-0.58899999999999997</v>
      </c>
      <c r="F60" s="13">
        <v>0</v>
      </c>
      <c r="G60" s="13">
        <v>0</v>
      </c>
      <c r="H60" s="14">
        <v>0</v>
      </c>
      <c r="I60" s="14">
        <v>0</v>
      </c>
      <c r="J60" s="13">
        <v>0.124</v>
      </c>
      <c r="K60" s="74"/>
    </row>
    <row r="61" spans="2:11" ht="27.75" customHeight="1">
      <c r="B61" s="73" t="s">
        <v>105</v>
      </c>
      <c r="C61" s="74" t="s">
        <v>167</v>
      </c>
      <c r="D61" s="75">
        <v>0</v>
      </c>
      <c r="E61" s="13">
        <v>-3.9550000000000001</v>
      </c>
      <c r="F61" s="13">
        <v>-0.45500000000000002</v>
      </c>
      <c r="G61" s="13">
        <v>-0.114</v>
      </c>
      <c r="H61" s="14">
        <v>0</v>
      </c>
      <c r="I61" s="14">
        <v>0</v>
      </c>
      <c r="J61" s="13">
        <v>0.124</v>
      </c>
      <c r="K61" s="74"/>
    </row>
    <row r="62" spans="2:11" ht="27.75" customHeight="1">
      <c r="B62" s="73" t="s">
        <v>106</v>
      </c>
      <c r="C62" s="74" t="s">
        <v>167</v>
      </c>
      <c r="D62" s="75">
        <v>0</v>
      </c>
      <c r="E62" s="13">
        <v>-0.33900000000000002</v>
      </c>
      <c r="F62" s="13">
        <v>0</v>
      </c>
      <c r="G62" s="13">
        <v>0</v>
      </c>
      <c r="H62" s="14">
        <v>0</v>
      </c>
      <c r="I62" s="14">
        <v>0</v>
      </c>
      <c r="J62" s="13">
        <v>0.10100000000000001</v>
      </c>
      <c r="K62" s="74"/>
    </row>
    <row r="63" spans="2:11" ht="27.75" customHeight="1">
      <c r="B63" s="73" t="s">
        <v>107</v>
      </c>
      <c r="C63" s="74" t="s">
        <v>167</v>
      </c>
      <c r="D63" s="75">
        <v>0</v>
      </c>
      <c r="E63" s="13">
        <v>-2.77</v>
      </c>
      <c r="F63" s="13">
        <v>-0.20100000000000001</v>
      </c>
      <c r="G63" s="13">
        <v>-2.7E-2</v>
      </c>
      <c r="H63" s="14">
        <v>0</v>
      </c>
      <c r="I63" s="14">
        <v>0</v>
      </c>
      <c r="J63" s="13">
        <v>0.10100000000000001</v>
      </c>
      <c r="K63" s="74"/>
    </row>
    <row r="64" spans="2:11" ht="27.75" customHeight="1" thickBot="1"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6"/>
      <c r="C68" s="17"/>
      <c r="D68" s="17"/>
      <c r="E68" s="17"/>
      <c r="F68" s="17"/>
      <c r="G68" s="17"/>
      <c r="H68" s="17"/>
      <c r="I68" s="17"/>
      <c r="J68" s="17"/>
      <c r="K68" s="17"/>
    </row>
    <row r="69" spans="2:11" ht="27.75" customHeight="1">
      <c r="B69" s="33" t="s">
        <v>108</v>
      </c>
      <c r="C69" s="33"/>
      <c r="D69" s="33"/>
      <c r="E69" s="33"/>
      <c r="F69" s="33"/>
      <c r="G69" s="33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">
        <v>168</v>
      </c>
      <c r="D73" s="12">
        <v>1</v>
      </c>
      <c r="E73" s="13">
        <v>2.319</v>
      </c>
      <c r="F73" s="13">
        <v>0</v>
      </c>
      <c r="G73" s="13">
        <v>0</v>
      </c>
      <c r="H73" s="14">
        <v>4.45</v>
      </c>
      <c r="I73" s="14">
        <v>0</v>
      </c>
      <c r="J73" s="13">
        <v>0</v>
      </c>
      <c r="K73" s="12"/>
    </row>
    <row r="74" spans="2:11" ht="27.75" customHeight="1">
      <c r="B74" s="11" t="s">
        <v>49</v>
      </c>
      <c r="C74" s="12" t="s">
        <v>169</v>
      </c>
      <c r="D74" s="12">
        <v>2</v>
      </c>
      <c r="E74" s="13">
        <v>3.0350000000000001</v>
      </c>
      <c r="F74" s="13">
        <v>0.35199999999999998</v>
      </c>
      <c r="G74" s="13">
        <v>0</v>
      </c>
      <c r="H74" s="14">
        <v>4.45</v>
      </c>
      <c r="I74" s="14">
        <v>0</v>
      </c>
      <c r="J74" s="13">
        <v>0</v>
      </c>
      <c r="K74" s="12"/>
    </row>
    <row r="75" spans="2:11" ht="27.75" customHeight="1">
      <c r="B75" s="11" t="s">
        <v>50</v>
      </c>
      <c r="C75" s="12" t="s">
        <v>170</v>
      </c>
      <c r="D75" s="12">
        <v>2</v>
      </c>
      <c r="E75" s="13">
        <v>0.23400000000000001</v>
      </c>
      <c r="F75" s="13">
        <v>0</v>
      </c>
      <c r="G75" s="13">
        <v>0</v>
      </c>
      <c r="H75" s="14">
        <v>0</v>
      </c>
      <c r="I75" s="14">
        <v>0</v>
      </c>
      <c r="J75" s="13">
        <v>0</v>
      </c>
      <c r="K75" s="12" t="s">
        <v>171</v>
      </c>
    </row>
    <row r="76" spans="2:11" ht="27.75" customHeight="1">
      <c r="B76" s="11" t="s">
        <v>51</v>
      </c>
      <c r="C76" s="12" t="s">
        <v>172</v>
      </c>
      <c r="D76" s="12">
        <v>3</v>
      </c>
      <c r="E76" s="13">
        <v>2.085</v>
      </c>
      <c r="F76" s="13">
        <v>0</v>
      </c>
      <c r="G76" s="13">
        <v>0</v>
      </c>
      <c r="H76" s="14">
        <v>5.64</v>
      </c>
      <c r="I76" s="14">
        <v>0</v>
      </c>
      <c r="J76" s="13">
        <v>0</v>
      </c>
      <c r="K76" s="12" t="s">
        <v>173</v>
      </c>
    </row>
    <row r="77" spans="2:11" ht="27.75" customHeight="1">
      <c r="B77" s="11" t="s">
        <v>52</v>
      </c>
      <c r="C77" s="12" t="s">
        <v>174</v>
      </c>
      <c r="D77" s="12">
        <v>4</v>
      </c>
      <c r="E77" s="13">
        <v>2.7690000000000001</v>
      </c>
      <c r="F77" s="13">
        <v>0.40100000000000002</v>
      </c>
      <c r="G77" s="13">
        <v>0</v>
      </c>
      <c r="H77" s="14">
        <v>5.64</v>
      </c>
      <c r="I77" s="14">
        <v>0</v>
      </c>
      <c r="J77" s="13">
        <v>0</v>
      </c>
      <c r="K77" s="12" t="s">
        <v>175</v>
      </c>
    </row>
    <row r="78" spans="2:11" ht="27.75" customHeight="1">
      <c r="B78" s="11" t="s">
        <v>53</v>
      </c>
      <c r="C78" s="12" t="s">
        <v>176</v>
      </c>
      <c r="D78" s="12">
        <v>4</v>
      </c>
      <c r="E78" s="13">
        <v>0.79300000000000004</v>
      </c>
      <c r="F78" s="13">
        <v>0</v>
      </c>
      <c r="G78" s="13">
        <v>0</v>
      </c>
      <c r="H78" s="14">
        <v>0</v>
      </c>
      <c r="I78" s="14">
        <v>0</v>
      </c>
      <c r="J78" s="13">
        <v>0</v>
      </c>
      <c r="K78" s="12" t="s">
        <v>177</v>
      </c>
    </row>
    <row r="79" spans="2:11" ht="27.75" customHeight="1">
      <c r="B79" s="11" t="s">
        <v>54</v>
      </c>
      <c r="C79" s="12" t="s">
        <v>178</v>
      </c>
      <c r="D79" s="12" t="s">
        <v>55</v>
      </c>
      <c r="E79" s="13">
        <v>1.532</v>
      </c>
      <c r="F79" s="13">
        <v>0.222</v>
      </c>
      <c r="G79" s="13">
        <v>0</v>
      </c>
      <c r="H79" s="14">
        <v>28.96</v>
      </c>
      <c r="I79" s="14">
        <v>0</v>
      </c>
      <c r="J79" s="13">
        <v>0</v>
      </c>
      <c r="K79" s="12"/>
    </row>
    <row r="80" spans="2:11" ht="27.75" customHeight="1">
      <c r="B80" s="11" t="s">
        <v>56</v>
      </c>
      <c r="C80" s="12">
        <v>404</v>
      </c>
      <c r="D80" s="12" t="s">
        <v>55</v>
      </c>
      <c r="E80" s="13">
        <v>1.369</v>
      </c>
      <c r="F80" s="13">
        <v>0.186</v>
      </c>
      <c r="G80" s="13">
        <v>0</v>
      </c>
      <c r="H80" s="14">
        <v>0</v>
      </c>
      <c r="I80" s="14">
        <v>0</v>
      </c>
      <c r="J80" s="13">
        <v>0</v>
      </c>
      <c r="K80" s="12"/>
    </row>
    <row r="81" spans="2:11" ht="27.75" customHeight="1">
      <c r="B81" s="11" t="s">
        <v>57</v>
      </c>
      <c r="C81" s="12"/>
      <c r="D81" s="12" t="s">
        <v>55</v>
      </c>
      <c r="E81" s="13">
        <v>0.90100000000000002</v>
      </c>
      <c r="F81" s="13">
        <v>7.4999999999999997E-2</v>
      </c>
      <c r="G81" s="13">
        <v>0</v>
      </c>
      <c r="H81" s="14">
        <v>330.7</v>
      </c>
      <c r="I81" s="14">
        <v>0</v>
      </c>
      <c r="J81" s="13">
        <v>0</v>
      </c>
      <c r="K81" s="12">
        <v>401</v>
      </c>
    </row>
    <row r="82" spans="2:11" ht="27.75" customHeight="1">
      <c r="B82" s="11" t="s">
        <v>58</v>
      </c>
      <c r="C82" s="12" t="s">
        <v>179</v>
      </c>
      <c r="D82" s="12">
        <v>0</v>
      </c>
      <c r="E82" s="13">
        <v>8.5820000000000007</v>
      </c>
      <c r="F82" s="13">
        <v>0.78700000000000003</v>
      </c>
      <c r="G82" s="13">
        <v>0.156</v>
      </c>
      <c r="H82" s="14">
        <v>21.73</v>
      </c>
      <c r="I82" s="14">
        <v>2.2400000000000002</v>
      </c>
      <c r="J82" s="13">
        <v>0.247</v>
      </c>
      <c r="K82" s="12"/>
    </row>
    <row r="83" spans="2:11" ht="27.75" customHeight="1">
      <c r="B83" s="11" t="s">
        <v>59</v>
      </c>
      <c r="C83" s="12" t="s">
        <v>180</v>
      </c>
      <c r="D83" s="12">
        <v>0</v>
      </c>
      <c r="E83" s="13">
        <v>5.7169999999999996</v>
      </c>
      <c r="F83" s="13">
        <v>0.41499999999999998</v>
      </c>
      <c r="G83" s="13">
        <v>5.6000000000000001E-2</v>
      </c>
      <c r="H83" s="14">
        <v>7.67</v>
      </c>
      <c r="I83" s="14">
        <v>4.17</v>
      </c>
      <c r="J83" s="13">
        <v>0.19</v>
      </c>
      <c r="K83" s="12"/>
    </row>
    <row r="84" spans="2:11" ht="27.75" customHeight="1">
      <c r="B84" s="11" t="s">
        <v>60</v>
      </c>
      <c r="C84" s="12" t="s">
        <v>181</v>
      </c>
      <c r="D84" s="12">
        <v>0</v>
      </c>
      <c r="E84" s="13">
        <v>5.585</v>
      </c>
      <c r="F84" s="13">
        <v>0.40600000000000003</v>
      </c>
      <c r="G84" s="13">
        <v>5.3999999999999999E-2</v>
      </c>
      <c r="H84" s="14">
        <v>116.11</v>
      </c>
      <c r="I84" s="14">
        <v>4.53</v>
      </c>
      <c r="J84" s="13">
        <v>0.14000000000000001</v>
      </c>
      <c r="K84" s="12"/>
    </row>
    <row r="85" spans="2:11" ht="27.75" customHeight="1">
      <c r="B85" s="11" t="s">
        <v>61</v>
      </c>
      <c r="C85" s="12"/>
      <c r="D85" s="12">
        <v>0</v>
      </c>
      <c r="E85" s="13">
        <v>3.6269999999999998</v>
      </c>
      <c r="F85" s="13">
        <v>0.26400000000000001</v>
      </c>
      <c r="G85" s="13">
        <v>3.5000000000000003E-2</v>
      </c>
      <c r="H85" s="14">
        <v>250.16</v>
      </c>
      <c r="I85" s="14">
        <v>5.16</v>
      </c>
      <c r="J85" s="13">
        <v>9.7000000000000003E-2</v>
      </c>
      <c r="K85" s="12" t="s">
        <v>182</v>
      </c>
    </row>
    <row r="86" spans="2:11" ht="27.75" customHeight="1">
      <c r="B86" s="11" t="s">
        <v>62</v>
      </c>
      <c r="C86" s="12" t="s">
        <v>183</v>
      </c>
      <c r="D86" s="12" t="s">
        <v>63</v>
      </c>
      <c r="E86" s="13">
        <v>1.996</v>
      </c>
      <c r="F86" s="13">
        <v>0</v>
      </c>
      <c r="G86" s="13">
        <v>0</v>
      </c>
      <c r="H86" s="14">
        <v>0</v>
      </c>
      <c r="I86" s="14">
        <v>0</v>
      </c>
      <c r="J86" s="13">
        <v>0</v>
      </c>
      <c r="K86" s="12"/>
    </row>
    <row r="87" spans="2:11" ht="27.75" customHeight="1">
      <c r="B87" s="11" t="s">
        <v>64</v>
      </c>
      <c r="C87" s="12">
        <v>910</v>
      </c>
      <c r="D87" s="12">
        <v>0</v>
      </c>
      <c r="E87" s="13">
        <v>14.683999999999999</v>
      </c>
      <c r="F87" s="13">
        <v>1.883</v>
      </c>
      <c r="G87" s="13">
        <v>0.73899999999999999</v>
      </c>
      <c r="H87" s="14">
        <v>0</v>
      </c>
      <c r="I87" s="14">
        <v>0</v>
      </c>
      <c r="J87" s="13">
        <v>0</v>
      </c>
      <c r="K87" s="12"/>
    </row>
    <row r="88" spans="2:11" ht="27.75" customHeight="1">
      <c r="B88" s="11" t="s">
        <v>65</v>
      </c>
      <c r="C88" s="12" t="s">
        <v>184</v>
      </c>
      <c r="D88" s="12">
        <v>8</v>
      </c>
      <c r="E88" s="13">
        <v>-0.67100000000000004</v>
      </c>
      <c r="F88" s="13">
        <v>0</v>
      </c>
      <c r="G88" s="13">
        <v>0</v>
      </c>
      <c r="H88" s="14">
        <v>0</v>
      </c>
      <c r="I88" s="14">
        <v>0</v>
      </c>
      <c r="J88" s="13">
        <v>0</v>
      </c>
      <c r="K88" s="12"/>
    </row>
    <row r="89" spans="2:11" ht="27.75" customHeight="1">
      <c r="B89" s="11" t="s">
        <v>66</v>
      </c>
      <c r="C89" s="12">
        <v>602</v>
      </c>
      <c r="D89" s="12">
        <v>8</v>
      </c>
      <c r="E89" s="13">
        <v>-0.58899999999999997</v>
      </c>
      <c r="F89" s="13">
        <v>0</v>
      </c>
      <c r="G89" s="13">
        <v>0</v>
      </c>
      <c r="H89" s="14">
        <v>0</v>
      </c>
      <c r="I89" s="14">
        <v>0</v>
      </c>
      <c r="J89" s="13">
        <v>0</v>
      </c>
      <c r="K89" s="12"/>
    </row>
    <row r="90" spans="2:11" ht="27.75" customHeight="1">
      <c r="B90" s="11" t="s">
        <v>67</v>
      </c>
      <c r="C90" s="12" t="s">
        <v>185</v>
      </c>
      <c r="D90" s="12">
        <v>0</v>
      </c>
      <c r="E90" s="13">
        <v>-0.67100000000000004</v>
      </c>
      <c r="F90" s="13">
        <v>0</v>
      </c>
      <c r="G90" s="13">
        <v>0</v>
      </c>
      <c r="H90" s="14">
        <v>0</v>
      </c>
      <c r="I90" s="14">
        <v>0</v>
      </c>
      <c r="J90" s="13">
        <v>0.13800000000000001</v>
      </c>
      <c r="K90" s="12"/>
    </row>
    <row r="91" spans="2:11" ht="27.75" customHeight="1">
      <c r="B91" s="11" t="s">
        <v>68</v>
      </c>
      <c r="C91" s="12" t="s">
        <v>186</v>
      </c>
      <c r="D91" s="12">
        <v>0</v>
      </c>
      <c r="E91" s="13">
        <v>-4.383</v>
      </c>
      <c r="F91" s="13">
        <v>-0.53500000000000003</v>
      </c>
      <c r="G91" s="13">
        <v>-0.14000000000000001</v>
      </c>
      <c r="H91" s="14">
        <v>0</v>
      </c>
      <c r="I91" s="14">
        <v>0</v>
      </c>
      <c r="J91" s="13">
        <v>0.13800000000000001</v>
      </c>
      <c r="K91" s="12"/>
    </row>
    <row r="92" spans="2:11" ht="27.75" customHeight="1">
      <c r="B92" s="11" t="s">
        <v>69</v>
      </c>
      <c r="C92" s="12">
        <v>609</v>
      </c>
      <c r="D92" s="12">
        <v>0</v>
      </c>
      <c r="E92" s="13">
        <v>-0.58899999999999997</v>
      </c>
      <c r="F92" s="13">
        <v>0</v>
      </c>
      <c r="G92" s="13">
        <v>0</v>
      </c>
      <c r="H92" s="14">
        <v>0</v>
      </c>
      <c r="I92" s="14">
        <v>0</v>
      </c>
      <c r="J92" s="13">
        <v>0.124</v>
      </c>
      <c r="K92" s="12"/>
    </row>
    <row r="93" spans="2:11" ht="27.75" customHeight="1">
      <c r="B93" s="11" t="s">
        <v>70</v>
      </c>
      <c r="C93" s="12">
        <v>610</v>
      </c>
      <c r="D93" s="12">
        <v>0</v>
      </c>
      <c r="E93" s="13">
        <v>-3.9550000000000001</v>
      </c>
      <c r="F93" s="13">
        <v>-0.45500000000000002</v>
      </c>
      <c r="G93" s="13">
        <v>-0.114</v>
      </c>
      <c r="H93" s="14">
        <v>0</v>
      </c>
      <c r="I93" s="14">
        <v>0</v>
      </c>
      <c r="J93" s="13">
        <v>0.124</v>
      </c>
      <c r="K93" s="12"/>
    </row>
    <row r="94" spans="2:11" ht="27.75" customHeight="1">
      <c r="B94" s="11" t="s">
        <v>71</v>
      </c>
      <c r="C94" s="12" t="s">
        <v>187</v>
      </c>
      <c r="D94" s="12">
        <v>0</v>
      </c>
      <c r="E94" s="13">
        <v>-0.33900000000000002</v>
      </c>
      <c r="F94" s="13">
        <v>0</v>
      </c>
      <c r="G94" s="13">
        <v>0</v>
      </c>
      <c r="H94" s="14">
        <v>84.79</v>
      </c>
      <c r="I94" s="14">
        <v>0</v>
      </c>
      <c r="J94" s="13">
        <v>0.10100000000000001</v>
      </c>
      <c r="K94" s="12"/>
    </row>
    <row r="95" spans="2:11" ht="27.75" customHeight="1">
      <c r="B95" s="11" t="s">
        <v>72</v>
      </c>
      <c r="C95" s="12" t="s">
        <v>188</v>
      </c>
      <c r="D95" s="12">
        <v>0</v>
      </c>
      <c r="E95" s="13">
        <v>-2.77</v>
      </c>
      <c r="F95" s="13">
        <v>-0.20100000000000001</v>
      </c>
      <c r="G95" s="13">
        <v>-2.7E-2</v>
      </c>
      <c r="H95" s="14">
        <v>84.79</v>
      </c>
      <c r="I95" s="14">
        <v>0</v>
      </c>
      <c r="J95" s="13">
        <v>0.10100000000000001</v>
      </c>
      <c r="K95" s="12"/>
    </row>
    <row r="96" spans="2:11" ht="27.75" customHeight="1">
      <c r="B96" s="11" t="s">
        <v>73</v>
      </c>
      <c r="C96" s="12">
        <v>614</v>
      </c>
      <c r="D96" s="12">
        <v>0</v>
      </c>
      <c r="E96" s="13">
        <v>-2.2829999999999999</v>
      </c>
      <c r="F96" s="13">
        <v>-0.16600000000000001</v>
      </c>
      <c r="G96" s="13">
        <v>-2.1999999999999999E-2</v>
      </c>
      <c r="H96" s="14">
        <v>84.79</v>
      </c>
      <c r="I96" s="14">
        <v>0</v>
      </c>
      <c r="J96" s="13">
        <v>5.2999999999999999E-2</v>
      </c>
      <c r="K96" s="12"/>
    </row>
    <row r="97" spans="2:11" ht="27.75" customHeight="1">
      <c r="B97" s="11" t="s">
        <v>74</v>
      </c>
      <c r="C97" s="12">
        <v>613</v>
      </c>
      <c r="D97" s="12">
        <v>0</v>
      </c>
      <c r="E97" s="13">
        <v>-0.27900000000000003</v>
      </c>
      <c r="F97" s="13">
        <v>0</v>
      </c>
      <c r="G97" s="13">
        <v>0</v>
      </c>
      <c r="H97" s="14">
        <v>84.79</v>
      </c>
      <c r="I97" s="14">
        <v>0</v>
      </c>
      <c r="J97" s="13">
        <v>5.2999999999999999E-2</v>
      </c>
      <c r="K97" s="12"/>
    </row>
    <row r="98" spans="2:11" ht="27.75" customHeight="1">
      <c r="B98" s="11" t="s">
        <v>75</v>
      </c>
      <c r="C98" s="12" t="s">
        <v>167</v>
      </c>
      <c r="D98" s="12">
        <v>1</v>
      </c>
      <c r="E98" s="13">
        <v>1.5416896640980384</v>
      </c>
      <c r="F98" s="13">
        <v>0</v>
      </c>
      <c r="G98" s="13">
        <v>0</v>
      </c>
      <c r="H98" s="14">
        <v>2.9583954313222383</v>
      </c>
      <c r="I98" s="14">
        <v>0</v>
      </c>
      <c r="J98" s="13">
        <v>0</v>
      </c>
      <c r="K98" s="12"/>
    </row>
    <row r="99" spans="2:11" ht="27.75" customHeight="1">
      <c r="B99" s="11" t="s">
        <v>76</v>
      </c>
      <c r="C99" s="12" t="s">
        <v>167</v>
      </c>
      <c r="D99" s="12">
        <v>2</v>
      </c>
      <c r="E99" s="13">
        <v>2.017692164957976</v>
      </c>
      <c r="F99" s="13">
        <v>0.2340124026573995</v>
      </c>
      <c r="G99" s="13">
        <v>0</v>
      </c>
      <c r="H99" s="14">
        <v>2.9583954313222383</v>
      </c>
      <c r="I99" s="14">
        <v>0</v>
      </c>
      <c r="J99" s="13">
        <v>0</v>
      </c>
      <c r="K99" s="12"/>
    </row>
    <row r="100" spans="2:11" ht="27.75" customHeight="1">
      <c r="B100" s="11" t="s">
        <v>77</v>
      </c>
      <c r="C100" s="12" t="s">
        <v>167</v>
      </c>
      <c r="D100" s="12">
        <v>2</v>
      </c>
      <c r="E100" s="13">
        <v>0.1555650631302031</v>
      </c>
      <c r="F100" s="13">
        <v>0</v>
      </c>
      <c r="G100" s="13">
        <v>0</v>
      </c>
      <c r="H100" s="14">
        <v>0</v>
      </c>
      <c r="I100" s="14">
        <v>0</v>
      </c>
      <c r="J100" s="13">
        <v>0</v>
      </c>
      <c r="K100" s="12"/>
    </row>
    <row r="101" spans="2:11" ht="27.75" customHeight="1">
      <c r="B101" s="11" t="s">
        <v>78</v>
      </c>
      <c r="C101" s="12" t="s">
        <v>167</v>
      </c>
      <c r="D101" s="12">
        <v>3</v>
      </c>
      <c r="E101" s="13">
        <v>1.3861246009678352</v>
      </c>
      <c r="F101" s="13">
        <v>0</v>
      </c>
      <c r="G101" s="13">
        <v>0</v>
      </c>
      <c r="H101" s="14">
        <v>3.7495169062151512</v>
      </c>
      <c r="I101" s="14">
        <v>0</v>
      </c>
      <c r="J101" s="13">
        <v>0</v>
      </c>
      <c r="K101" s="12"/>
    </row>
    <row r="102" spans="2:11" ht="27.75" customHeight="1">
      <c r="B102" s="11" t="s">
        <v>79</v>
      </c>
      <c r="C102" s="12" t="s">
        <v>167</v>
      </c>
      <c r="D102" s="12">
        <v>4</v>
      </c>
      <c r="E102" s="13">
        <v>1.8408532470407366</v>
      </c>
      <c r="F102" s="13">
        <v>0.26658799280004891</v>
      </c>
      <c r="G102" s="13">
        <v>0</v>
      </c>
      <c r="H102" s="14">
        <v>3.7495169062151512</v>
      </c>
      <c r="I102" s="14">
        <v>0</v>
      </c>
      <c r="J102" s="13">
        <v>0</v>
      </c>
      <c r="K102" s="12"/>
    </row>
    <row r="103" spans="2:11" ht="27.75" customHeight="1">
      <c r="B103" s="11" t="s">
        <v>80</v>
      </c>
      <c r="C103" s="12" t="s">
        <v>167</v>
      </c>
      <c r="D103" s="12">
        <v>4</v>
      </c>
      <c r="E103" s="13">
        <v>0.5271927139412439</v>
      </c>
      <c r="F103" s="13">
        <v>0</v>
      </c>
      <c r="G103" s="13">
        <v>0</v>
      </c>
      <c r="H103" s="14">
        <v>0</v>
      </c>
      <c r="I103" s="14">
        <v>0</v>
      </c>
      <c r="J103" s="13">
        <v>0</v>
      </c>
      <c r="K103" s="12"/>
    </row>
    <row r="104" spans="2:11" ht="27.75" customHeight="1">
      <c r="B104" s="11" t="s">
        <v>81</v>
      </c>
      <c r="C104" s="12" t="s">
        <v>167</v>
      </c>
      <c r="D104" s="12" t="s">
        <v>55</v>
      </c>
      <c r="E104" s="13">
        <v>1.0184857979293638</v>
      </c>
      <c r="F104" s="13">
        <v>0.14758736758506447</v>
      </c>
      <c r="G104" s="13">
        <v>0</v>
      </c>
      <c r="H104" s="14">
        <v>19.25283858226787</v>
      </c>
      <c r="I104" s="14">
        <v>0</v>
      </c>
      <c r="J104" s="13">
        <v>0</v>
      </c>
      <c r="K104" s="12"/>
    </row>
    <row r="105" spans="2:11" ht="27.75" customHeight="1">
      <c r="B105" s="11" t="s">
        <v>82</v>
      </c>
      <c r="C105" s="12" t="s">
        <v>167</v>
      </c>
      <c r="D105" s="12">
        <v>0</v>
      </c>
      <c r="E105" s="13">
        <v>5.7053819306983033</v>
      </c>
      <c r="F105" s="13">
        <v>0.52320386616867454</v>
      </c>
      <c r="G105" s="13">
        <v>0.10371004208680207</v>
      </c>
      <c r="H105" s="14">
        <v>14.446277016321853</v>
      </c>
      <c r="I105" s="14">
        <v>1.4891698350925426</v>
      </c>
      <c r="J105" s="13">
        <v>0.1642075666374366</v>
      </c>
      <c r="K105" s="12"/>
    </row>
    <row r="106" spans="2:11" ht="27.75" customHeight="1">
      <c r="B106" s="11" t="s">
        <v>83</v>
      </c>
      <c r="C106" s="12" t="s">
        <v>167</v>
      </c>
      <c r="D106" s="12" t="s">
        <v>63</v>
      </c>
      <c r="E106" s="13">
        <v>1.3269566923413905</v>
      </c>
      <c r="F106" s="13">
        <v>0</v>
      </c>
      <c r="G106" s="13">
        <v>0</v>
      </c>
      <c r="H106" s="14">
        <v>0</v>
      </c>
      <c r="I106" s="14">
        <v>0</v>
      </c>
      <c r="J106" s="13">
        <v>0</v>
      </c>
      <c r="K106" s="12"/>
    </row>
    <row r="107" spans="2:11" ht="27.75" customHeight="1">
      <c r="B107" s="11" t="s">
        <v>84</v>
      </c>
      <c r="C107" s="12" t="s">
        <v>167</v>
      </c>
      <c r="D107" s="12">
        <v>0</v>
      </c>
      <c r="E107" s="13">
        <v>9.762040115401291</v>
      </c>
      <c r="F107" s="13">
        <v>1.2518333926246685</v>
      </c>
      <c r="G107" s="13">
        <v>0.49129308398812005</v>
      </c>
      <c r="H107" s="14">
        <v>0</v>
      </c>
      <c r="I107" s="14">
        <v>0</v>
      </c>
      <c r="J107" s="13">
        <v>0</v>
      </c>
      <c r="K107" s="12"/>
    </row>
    <row r="108" spans="2:11" ht="27.75" customHeight="1">
      <c r="B108" s="11" t="s">
        <v>85</v>
      </c>
      <c r="C108" s="12" t="s">
        <v>167</v>
      </c>
      <c r="D108" s="12">
        <v>8</v>
      </c>
      <c r="E108" s="13">
        <v>-0.67100000000000004</v>
      </c>
      <c r="F108" s="13">
        <v>0</v>
      </c>
      <c r="G108" s="13">
        <v>0</v>
      </c>
      <c r="H108" s="14">
        <v>0</v>
      </c>
      <c r="I108" s="14">
        <v>0</v>
      </c>
      <c r="J108" s="13">
        <v>0</v>
      </c>
      <c r="K108" s="12"/>
    </row>
    <row r="109" spans="2:11" ht="27.75" customHeight="1">
      <c r="B109" s="11" t="s">
        <v>86</v>
      </c>
      <c r="C109" s="12" t="s">
        <v>167</v>
      </c>
      <c r="D109" s="12">
        <v>0</v>
      </c>
      <c r="E109" s="13">
        <v>-0.67100000000000004</v>
      </c>
      <c r="F109" s="13">
        <v>0</v>
      </c>
      <c r="G109" s="13">
        <v>0</v>
      </c>
      <c r="H109" s="14">
        <v>0</v>
      </c>
      <c r="I109" s="14">
        <v>0</v>
      </c>
      <c r="J109" s="13">
        <v>0.13800000000000001</v>
      </c>
      <c r="K109" s="12"/>
    </row>
    <row r="110" spans="2:11" ht="27.75" customHeight="1">
      <c r="B110" s="11" t="s">
        <v>87</v>
      </c>
      <c r="C110" s="12" t="s">
        <v>167</v>
      </c>
      <c r="D110" s="12">
        <v>0</v>
      </c>
      <c r="E110" s="13">
        <v>-4.383</v>
      </c>
      <c r="F110" s="13">
        <v>-0.53500000000000003</v>
      </c>
      <c r="G110" s="13">
        <v>-0.14000000000000001</v>
      </c>
      <c r="H110" s="14">
        <v>0</v>
      </c>
      <c r="I110" s="14">
        <v>0</v>
      </c>
      <c r="J110" s="13">
        <v>0.13800000000000001</v>
      </c>
      <c r="K110" s="12"/>
    </row>
    <row r="111" spans="2:11" ht="27.75" customHeight="1">
      <c r="B111" s="11" t="s">
        <v>88</v>
      </c>
      <c r="C111" s="12" t="s">
        <v>167</v>
      </c>
      <c r="D111" s="12">
        <v>1</v>
      </c>
      <c r="E111" s="13">
        <v>0.79519106185735511</v>
      </c>
      <c r="F111" s="13">
        <v>0</v>
      </c>
      <c r="G111" s="13">
        <v>0</v>
      </c>
      <c r="H111" s="14">
        <v>1.5259164403903538</v>
      </c>
      <c r="I111" s="14">
        <v>0</v>
      </c>
      <c r="J111" s="13">
        <v>0</v>
      </c>
      <c r="K111" s="12"/>
    </row>
    <row r="112" spans="2:11" ht="27.75" customHeight="1">
      <c r="B112" s="11" t="s">
        <v>89</v>
      </c>
      <c r="C112" s="12" t="s">
        <v>167</v>
      </c>
      <c r="D112" s="12">
        <v>2</v>
      </c>
      <c r="E112" s="13">
        <v>1.0407093026033087</v>
      </c>
      <c r="F112" s="13">
        <v>0.12070170494773134</v>
      </c>
      <c r="G112" s="13">
        <v>0</v>
      </c>
      <c r="H112" s="14">
        <v>1.5259164403903538</v>
      </c>
      <c r="I112" s="14">
        <v>0</v>
      </c>
      <c r="J112" s="13">
        <v>0</v>
      </c>
      <c r="K112" s="12"/>
    </row>
    <row r="113" spans="2:11" ht="27.75" customHeight="1">
      <c r="B113" s="11" t="s">
        <v>90</v>
      </c>
      <c r="C113" s="12" t="s">
        <v>167</v>
      </c>
      <c r="D113" s="12">
        <v>2</v>
      </c>
      <c r="E113" s="13">
        <v>8.0239201584571415E-2</v>
      </c>
      <c r="F113" s="13">
        <v>0</v>
      </c>
      <c r="G113" s="13">
        <v>0</v>
      </c>
      <c r="H113" s="14">
        <v>0</v>
      </c>
      <c r="I113" s="14">
        <v>0</v>
      </c>
      <c r="J113" s="13">
        <v>0</v>
      </c>
      <c r="K113" s="12"/>
    </row>
    <row r="114" spans="2:11" ht="27.75" customHeight="1">
      <c r="B114" s="11" t="s">
        <v>91</v>
      </c>
      <c r="C114" s="12" t="s">
        <v>167</v>
      </c>
      <c r="D114" s="12">
        <v>3</v>
      </c>
      <c r="E114" s="13">
        <v>0.71495186027278379</v>
      </c>
      <c r="F114" s="13">
        <v>0</v>
      </c>
      <c r="G114" s="13">
        <v>0</v>
      </c>
      <c r="H114" s="14">
        <v>1.9339704997306955</v>
      </c>
      <c r="I114" s="14">
        <v>0</v>
      </c>
      <c r="J114" s="13">
        <v>0</v>
      </c>
      <c r="K114" s="12"/>
    </row>
    <row r="115" spans="2:11" ht="27.75" customHeight="1">
      <c r="B115" s="11" t="s">
        <v>92</v>
      </c>
      <c r="C115" s="12" t="s">
        <v>167</v>
      </c>
      <c r="D115" s="12">
        <v>4</v>
      </c>
      <c r="E115" s="13">
        <v>0.94949721875076176</v>
      </c>
      <c r="F115" s="13">
        <v>0.13750393092056898</v>
      </c>
      <c r="G115" s="13">
        <v>0</v>
      </c>
      <c r="H115" s="14">
        <v>1.9339704997306955</v>
      </c>
      <c r="I115" s="14">
        <v>0</v>
      </c>
      <c r="J115" s="13">
        <v>0</v>
      </c>
      <c r="K115" s="12"/>
    </row>
    <row r="116" spans="2:11" ht="27.75" customHeight="1">
      <c r="B116" s="11" t="s">
        <v>93</v>
      </c>
      <c r="C116" s="12" t="s">
        <v>167</v>
      </c>
      <c r="D116" s="12">
        <v>4</v>
      </c>
      <c r="E116" s="13">
        <v>0.2719217387032698</v>
      </c>
      <c r="F116" s="13">
        <v>0</v>
      </c>
      <c r="G116" s="13">
        <v>0</v>
      </c>
      <c r="H116" s="14">
        <v>0</v>
      </c>
      <c r="I116" s="14">
        <v>0</v>
      </c>
      <c r="J116" s="13">
        <v>0</v>
      </c>
      <c r="K116" s="12"/>
    </row>
    <row r="117" spans="2:11" ht="27.75" customHeight="1">
      <c r="B117" s="11" t="s">
        <v>94</v>
      </c>
      <c r="C117" s="12" t="s">
        <v>167</v>
      </c>
      <c r="D117" s="12" t="s">
        <v>55</v>
      </c>
      <c r="E117" s="13">
        <v>0.52532673857933077</v>
      </c>
      <c r="F117" s="13">
        <v>7.6124370734080571E-2</v>
      </c>
      <c r="G117" s="13">
        <v>0</v>
      </c>
      <c r="H117" s="14">
        <v>9.9304584525178985</v>
      </c>
      <c r="I117" s="14">
        <v>0</v>
      </c>
      <c r="J117" s="13">
        <v>0</v>
      </c>
      <c r="K117" s="12"/>
    </row>
    <row r="118" spans="2:11" ht="27.75" customHeight="1">
      <c r="B118" s="11" t="s">
        <v>95</v>
      </c>
      <c r="C118" s="12" t="s">
        <v>167</v>
      </c>
      <c r="D118" s="12">
        <v>0</v>
      </c>
      <c r="E118" s="13">
        <v>2.9427898632427008</v>
      </c>
      <c r="F118" s="13">
        <v>0.2698643232780244</v>
      </c>
      <c r="G118" s="13">
        <v>5.3492801056380941E-2</v>
      </c>
      <c r="H118" s="14">
        <v>7.4512728650971658</v>
      </c>
      <c r="I118" s="14">
        <v>0.76810175875829056</v>
      </c>
      <c r="J118" s="13">
        <v>8.4696935005936488E-2</v>
      </c>
      <c r="K118" s="12"/>
    </row>
    <row r="119" spans="2:11" ht="27.75" customHeight="1">
      <c r="B119" s="11" t="s">
        <v>96</v>
      </c>
      <c r="C119" s="12" t="s">
        <v>167</v>
      </c>
      <c r="D119" s="12">
        <v>0</v>
      </c>
      <c r="E119" s="13">
        <v>3.1013027719987183</v>
      </c>
      <c r="F119" s="13">
        <v>0.22512517935621273</v>
      </c>
      <c r="G119" s="13">
        <v>3.0378337455296178E-2</v>
      </c>
      <c r="H119" s="14">
        <v>4.1607472907521732</v>
      </c>
      <c r="I119" s="14">
        <v>2.2621011997961618</v>
      </c>
      <c r="J119" s="13">
        <v>0.10306935922332632</v>
      </c>
      <c r="K119" s="12"/>
    </row>
    <row r="120" spans="2:11" ht="27.75" customHeight="1">
      <c r="B120" s="11" t="s">
        <v>97</v>
      </c>
      <c r="C120" s="12" t="s">
        <v>167</v>
      </c>
      <c r="D120" s="12">
        <v>0</v>
      </c>
      <c r="E120" s="13">
        <v>3.4381064417863136</v>
      </c>
      <c r="F120" s="13">
        <v>0.24993217822117161</v>
      </c>
      <c r="G120" s="13">
        <v>3.3242210896411988E-2</v>
      </c>
      <c r="H120" s="14">
        <v>71.476909392266592</v>
      </c>
      <c r="I120" s="14">
        <v>2.7886521363101169</v>
      </c>
      <c r="J120" s="13">
        <v>8.6183509731438498E-2</v>
      </c>
      <c r="K120" s="12"/>
    </row>
    <row r="121" spans="2:11" ht="27.75" customHeight="1">
      <c r="B121" s="11" t="s">
        <v>98</v>
      </c>
      <c r="C121" s="12" t="s">
        <v>167</v>
      </c>
      <c r="D121" s="12" t="s">
        <v>63</v>
      </c>
      <c r="E121" s="13">
        <v>0.68443353146497665</v>
      </c>
      <c r="F121" s="13">
        <v>0</v>
      </c>
      <c r="G121" s="13">
        <v>0</v>
      </c>
      <c r="H121" s="14">
        <v>0</v>
      </c>
      <c r="I121" s="14">
        <v>0</v>
      </c>
      <c r="J121" s="13">
        <v>0</v>
      </c>
      <c r="K121" s="12"/>
    </row>
    <row r="122" spans="2:11" ht="27.75" customHeight="1">
      <c r="B122" s="11" t="s">
        <v>99</v>
      </c>
      <c r="C122" s="12" t="s">
        <v>167</v>
      </c>
      <c r="D122" s="12">
        <v>0</v>
      </c>
      <c r="E122" s="13">
        <v>5.0351813507172931</v>
      </c>
      <c r="F122" s="13">
        <v>0.64568554095618791</v>
      </c>
      <c r="G122" s="13">
        <v>0.25340499987606102</v>
      </c>
      <c r="H122" s="14">
        <v>0</v>
      </c>
      <c r="I122" s="14">
        <v>0</v>
      </c>
      <c r="J122" s="13">
        <v>0</v>
      </c>
      <c r="K122" s="12"/>
    </row>
    <row r="123" spans="2:11" ht="27.75" customHeight="1">
      <c r="B123" s="11" t="s">
        <v>100</v>
      </c>
      <c r="C123" s="12" t="s">
        <v>167</v>
      </c>
      <c r="D123" s="12">
        <v>8</v>
      </c>
      <c r="E123" s="13">
        <v>-0.67100000000000004</v>
      </c>
      <c r="F123" s="13">
        <v>0</v>
      </c>
      <c r="G123" s="13">
        <v>0</v>
      </c>
      <c r="H123" s="14">
        <v>0</v>
      </c>
      <c r="I123" s="14">
        <v>0</v>
      </c>
      <c r="J123" s="13">
        <v>0</v>
      </c>
      <c r="K123" s="12"/>
    </row>
    <row r="124" spans="2:11" ht="27.75" customHeight="1">
      <c r="B124" s="11" t="s">
        <v>101</v>
      </c>
      <c r="C124" s="12" t="s">
        <v>167</v>
      </c>
      <c r="D124" s="12">
        <v>8</v>
      </c>
      <c r="E124" s="13">
        <v>-0.58899999999999997</v>
      </c>
      <c r="F124" s="13">
        <v>0</v>
      </c>
      <c r="G124" s="13">
        <v>0</v>
      </c>
      <c r="H124" s="14">
        <v>0</v>
      </c>
      <c r="I124" s="14">
        <v>0</v>
      </c>
      <c r="J124" s="13">
        <v>0</v>
      </c>
      <c r="K124" s="12"/>
    </row>
    <row r="125" spans="2:11" ht="27.75" customHeight="1">
      <c r="B125" s="11" t="s">
        <v>102</v>
      </c>
      <c r="C125" s="12" t="s">
        <v>167</v>
      </c>
      <c r="D125" s="12">
        <v>0</v>
      </c>
      <c r="E125" s="13">
        <v>-0.67100000000000004</v>
      </c>
      <c r="F125" s="13">
        <v>0</v>
      </c>
      <c r="G125" s="13">
        <v>0</v>
      </c>
      <c r="H125" s="14">
        <v>0</v>
      </c>
      <c r="I125" s="14">
        <v>0</v>
      </c>
      <c r="J125" s="13">
        <v>0.13800000000000001</v>
      </c>
      <c r="K125" s="12"/>
    </row>
    <row r="126" spans="2:11" ht="27.75" customHeight="1">
      <c r="B126" s="11" t="s">
        <v>103</v>
      </c>
      <c r="C126" s="12" t="s">
        <v>167</v>
      </c>
      <c r="D126" s="12">
        <v>0</v>
      </c>
      <c r="E126" s="13">
        <v>-4.383</v>
      </c>
      <c r="F126" s="13">
        <v>-0.53500000000000003</v>
      </c>
      <c r="G126" s="13">
        <v>-0.14000000000000001</v>
      </c>
      <c r="H126" s="14">
        <v>0</v>
      </c>
      <c r="I126" s="14">
        <v>0</v>
      </c>
      <c r="J126" s="13">
        <v>0.13800000000000001</v>
      </c>
      <c r="K126" s="12"/>
    </row>
    <row r="127" spans="2:11" ht="27.75" customHeight="1">
      <c r="B127" s="11" t="s">
        <v>104</v>
      </c>
      <c r="C127" s="12" t="s">
        <v>167</v>
      </c>
      <c r="D127" s="12">
        <v>0</v>
      </c>
      <c r="E127" s="13">
        <v>-0.58899999999999997</v>
      </c>
      <c r="F127" s="13">
        <v>0</v>
      </c>
      <c r="G127" s="13">
        <v>0</v>
      </c>
      <c r="H127" s="14">
        <v>0</v>
      </c>
      <c r="I127" s="14">
        <v>0</v>
      </c>
      <c r="J127" s="13">
        <v>0.124</v>
      </c>
      <c r="K127" s="12"/>
    </row>
    <row r="128" spans="2:11" ht="27.75" customHeight="1">
      <c r="B128" s="11" t="s">
        <v>105</v>
      </c>
      <c r="C128" s="12" t="s">
        <v>167</v>
      </c>
      <c r="D128" s="12">
        <v>0</v>
      </c>
      <c r="E128" s="13">
        <v>-3.9550000000000001</v>
      </c>
      <c r="F128" s="13">
        <v>-0.45500000000000002</v>
      </c>
      <c r="G128" s="13">
        <v>-0.114</v>
      </c>
      <c r="H128" s="14">
        <v>0</v>
      </c>
      <c r="I128" s="14">
        <v>0</v>
      </c>
      <c r="J128" s="13">
        <v>0.124</v>
      </c>
      <c r="K128" s="12"/>
    </row>
    <row r="129" spans="2:11" ht="27.75" customHeight="1">
      <c r="B129" s="11" t="s">
        <v>106</v>
      </c>
      <c r="C129" s="12" t="s">
        <v>167</v>
      </c>
      <c r="D129" s="12">
        <v>0</v>
      </c>
      <c r="E129" s="13">
        <v>-0.33900000000000002</v>
      </c>
      <c r="F129" s="13">
        <v>0</v>
      </c>
      <c r="G129" s="13">
        <v>0</v>
      </c>
      <c r="H129" s="14">
        <v>0</v>
      </c>
      <c r="I129" s="14">
        <v>0</v>
      </c>
      <c r="J129" s="13">
        <v>0.10100000000000001</v>
      </c>
      <c r="K129" s="12"/>
    </row>
    <row r="130" spans="2:11" ht="27.75" customHeight="1">
      <c r="B130" s="11" t="s">
        <v>107</v>
      </c>
      <c r="C130" s="12" t="s">
        <v>167</v>
      </c>
      <c r="D130" s="12">
        <v>0</v>
      </c>
      <c r="E130" s="13">
        <v>-2.77</v>
      </c>
      <c r="F130" s="13">
        <v>-0.20100000000000001</v>
      </c>
      <c r="G130" s="13">
        <v>-2.7E-2</v>
      </c>
      <c r="H130" s="14">
        <v>0</v>
      </c>
      <c r="I130" s="14">
        <v>0</v>
      </c>
      <c r="J130" s="13">
        <v>0.10100000000000001</v>
      </c>
      <c r="K130" s="12"/>
    </row>
    <row r="131" spans="2:11" ht="27.75" customHeight="1" thickBot="1"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6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2:11" ht="27.75" customHeight="1">
      <c r="B136" s="33" t="s">
        <v>109</v>
      </c>
      <c r="C136" s="33"/>
      <c r="D136" s="33"/>
      <c r="E136" s="33"/>
      <c r="F136" s="33"/>
      <c r="G136" s="33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">
        <v>168</v>
      </c>
      <c r="D140" s="12">
        <v>1</v>
      </c>
      <c r="E140" s="13">
        <v>2.319</v>
      </c>
      <c r="F140" s="13">
        <v>0</v>
      </c>
      <c r="G140" s="13">
        <v>0</v>
      </c>
      <c r="H140" s="14">
        <v>4.45</v>
      </c>
      <c r="I140" s="14">
        <v>0</v>
      </c>
      <c r="J140" s="13">
        <v>0</v>
      </c>
      <c r="K140" s="12"/>
    </row>
    <row r="141" spans="2:11" ht="27.75" customHeight="1">
      <c r="B141" s="11" t="s">
        <v>49</v>
      </c>
      <c r="C141" s="12" t="s">
        <v>169</v>
      </c>
      <c r="D141" s="12">
        <v>2</v>
      </c>
      <c r="E141" s="13">
        <v>3.0350000000000001</v>
      </c>
      <c r="F141" s="13">
        <v>0.35199999999999998</v>
      </c>
      <c r="G141" s="13">
        <v>0</v>
      </c>
      <c r="H141" s="14">
        <v>4.45</v>
      </c>
      <c r="I141" s="14">
        <v>0</v>
      </c>
      <c r="J141" s="13">
        <v>0</v>
      </c>
      <c r="K141" s="12"/>
    </row>
    <row r="142" spans="2:11" ht="27.75" customHeight="1">
      <c r="B142" s="11" t="s">
        <v>50</v>
      </c>
      <c r="C142" s="12" t="s">
        <v>170</v>
      </c>
      <c r="D142" s="12">
        <v>2</v>
      </c>
      <c r="E142" s="13">
        <v>0.23400000000000001</v>
      </c>
      <c r="F142" s="13">
        <v>0</v>
      </c>
      <c r="G142" s="13">
        <v>0</v>
      </c>
      <c r="H142" s="14">
        <v>0</v>
      </c>
      <c r="I142" s="14">
        <v>0</v>
      </c>
      <c r="J142" s="13">
        <v>0</v>
      </c>
      <c r="K142" s="12" t="s">
        <v>171</v>
      </c>
    </row>
    <row r="143" spans="2:11" ht="27.75" customHeight="1">
      <c r="B143" s="11" t="s">
        <v>51</v>
      </c>
      <c r="C143" s="12" t="s">
        <v>172</v>
      </c>
      <c r="D143" s="12">
        <v>3</v>
      </c>
      <c r="E143" s="13">
        <v>2.085</v>
      </c>
      <c r="F143" s="13">
        <v>0</v>
      </c>
      <c r="G143" s="13">
        <v>0</v>
      </c>
      <c r="H143" s="14">
        <v>5.64</v>
      </c>
      <c r="I143" s="14">
        <v>0</v>
      </c>
      <c r="J143" s="13">
        <v>0</v>
      </c>
      <c r="K143" s="12" t="s">
        <v>173</v>
      </c>
    </row>
    <row r="144" spans="2:11" ht="27.75" customHeight="1">
      <c r="B144" s="11" t="s">
        <v>52</v>
      </c>
      <c r="C144" s="12" t="s">
        <v>174</v>
      </c>
      <c r="D144" s="12">
        <v>4</v>
      </c>
      <c r="E144" s="13">
        <v>2.7690000000000001</v>
      </c>
      <c r="F144" s="13">
        <v>0.40100000000000002</v>
      </c>
      <c r="G144" s="13">
        <v>0</v>
      </c>
      <c r="H144" s="14">
        <v>5.64</v>
      </c>
      <c r="I144" s="14">
        <v>0</v>
      </c>
      <c r="J144" s="13">
        <v>0</v>
      </c>
      <c r="K144" s="12" t="s">
        <v>175</v>
      </c>
    </row>
    <row r="145" spans="2:11" ht="27.75" customHeight="1">
      <c r="B145" s="11" t="s">
        <v>53</v>
      </c>
      <c r="C145" s="12" t="s">
        <v>176</v>
      </c>
      <c r="D145" s="12">
        <v>4</v>
      </c>
      <c r="E145" s="13">
        <v>0.79300000000000004</v>
      </c>
      <c r="F145" s="13">
        <v>0</v>
      </c>
      <c r="G145" s="13">
        <v>0</v>
      </c>
      <c r="H145" s="14">
        <v>0</v>
      </c>
      <c r="I145" s="14">
        <v>0</v>
      </c>
      <c r="J145" s="13">
        <v>0</v>
      </c>
      <c r="K145" s="12" t="s">
        <v>177</v>
      </c>
    </row>
    <row r="146" spans="2:11" ht="27.75" customHeight="1">
      <c r="B146" s="11" t="s">
        <v>54</v>
      </c>
      <c r="C146" s="12" t="s">
        <v>178</v>
      </c>
      <c r="D146" s="12" t="s">
        <v>55</v>
      </c>
      <c r="E146" s="13">
        <v>1.532</v>
      </c>
      <c r="F146" s="13">
        <v>0.222</v>
      </c>
      <c r="G146" s="13">
        <v>0</v>
      </c>
      <c r="H146" s="14">
        <v>28.96</v>
      </c>
      <c r="I146" s="14">
        <v>0</v>
      </c>
      <c r="J146" s="13">
        <v>0</v>
      </c>
      <c r="K146" s="12"/>
    </row>
    <row r="147" spans="2:11" ht="27.75" customHeight="1">
      <c r="B147" s="11" t="s">
        <v>56</v>
      </c>
      <c r="C147" s="12">
        <v>404</v>
      </c>
      <c r="D147" s="12" t="s">
        <v>55</v>
      </c>
      <c r="E147" s="13">
        <v>1.369</v>
      </c>
      <c r="F147" s="13">
        <v>0.186</v>
      </c>
      <c r="G147" s="13">
        <v>0</v>
      </c>
      <c r="H147" s="14">
        <v>0</v>
      </c>
      <c r="I147" s="14">
        <v>0</v>
      </c>
      <c r="J147" s="13">
        <v>0</v>
      </c>
      <c r="K147" s="12"/>
    </row>
    <row r="148" spans="2:11" ht="27.75" customHeight="1">
      <c r="B148" s="11" t="s">
        <v>57</v>
      </c>
      <c r="C148" s="12"/>
      <c r="D148" s="12" t="s">
        <v>55</v>
      </c>
      <c r="E148" s="13">
        <v>0.90100000000000002</v>
      </c>
      <c r="F148" s="13">
        <v>7.4999999999999997E-2</v>
      </c>
      <c r="G148" s="13">
        <v>0</v>
      </c>
      <c r="H148" s="14">
        <v>330.7</v>
      </c>
      <c r="I148" s="14">
        <v>0</v>
      </c>
      <c r="J148" s="13">
        <v>0</v>
      </c>
      <c r="K148" s="12">
        <v>401</v>
      </c>
    </row>
    <row r="149" spans="2:11" ht="27.75" customHeight="1">
      <c r="B149" s="11" t="s">
        <v>58</v>
      </c>
      <c r="C149" s="12" t="s">
        <v>179</v>
      </c>
      <c r="D149" s="12">
        <v>0</v>
      </c>
      <c r="E149" s="13">
        <v>8.5820000000000007</v>
      </c>
      <c r="F149" s="13">
        <v>0.78700000000000003</v>
      </c>
      <c r="G149" s="13">
        <v>0.156</v>
      </c>
      <c r="H149" s="14">
        <v>21.73</v>
      </c>
      <c r="I149" s="14">
        <v>2.2400000000000002</v>
      </c>
      <c r="J149" s="13">
        <v>0.247</v>
      </c>
      <c r="K149" s="12"/>
    </row>
    <row r="150" spans="2:11" ht="27.75" customHeight="1">
      <c r="B150" s="11" t="s">
        <v>59</v>
      </c>
      <c r="C150" s="12" t="s">
        <v>180</v>
      </c>
      <c r="D150" s="12">
        <v>0</v>
      </c>
      <c r="E150" s="13">
        <v>5.7169999999999996</v>
      </c>
      <c r="F150" s="13">
        <v>0.41499999999999998</v>
      </c>
      <c r="G150" s="13">
        <v>5.6000000000000001E-2</v>
      </c>
      <c r="H150" s="14">
        <v>7.67</v>
      </c>
      <c r="I150" s="14">
        <v>4.17</v>
      </c>
      <c r="J150" s="13">
        <v>0.19</v>
      </c>
      <c r="K150" s="12"/>
    </row>
    <row r="151" spans="2:11" ht="27.75" customHeight="1">
      <c r="B151" s="11" t="s">
        <v>60</v>
      </c>
      <c r="C151" s="12" t="s">
        <v>181</v>
      </c>
      <c r="D151" s="12">
        <v>0</v>
      </c>
      <c r="E151" s="13">
        <v>5.585</v>
      </c>
      <c r="F151" s="13">
        <v>0.40600000000000003</v>
      </c>
      <c r="G151" s="13">
        <v>5.3999999999999999E-2</v>
      </c>
      <c r="H151" s="14">
        <v>116.11</v>
      </c>
      <c r="I151" s="14">
        <v>4.53</v>
      </c>
      <c r="J151" s="13">
        <v>0.14000000000000001</v>
      </c>
      <c r="K151" s="12"/>
    </row>
    <row r="152" spans="2:11" ht="27.75" customHeight="1">
      <c r="B152" s="11" t="s">
        <v>61</v>
      </c>
      <c r="C152" s="12"/>
      <c r="D152" s="12">
        <v>0</v>
      </c>
      <c r="E152" s="13">
        <v>3.6269999999999998</v>
      </c>
      <c r="F152" s="13">
        <v>0.26400000000000001</v>
      </c>
      <c r="G152" s="13">
        <v>3.5000000000000003E-2</v>
      </c>
      <c r="H152" s="14">
        <v>250.16</v>
      </c>
      <c r="I152" s="14">
        <v>5.16</v>
      </c>
      <c r="J152" s="13">
        <v>9.7000000000000003E-2</v>
      </c>
      <c r="K152" s="12" t="s">
        <v>182</v>
      </c>
    </row>
    <row r="153" spans="2:11" ht="27.75" customHeight="1">
      <c r="B153" s="11" t="s">
        <v>62</v>
      </c>
      <c r="C153" s="12" t="s">
        <v>183</v>
      </c>
      <c r="D153" s="12" t="s">
        <v>63</v>
      </c>
      <c r="E153" s="13">
        <v>1.996</v>
      </c>
      <c r="F153" s="13">
        <v>0</v>
      </c>
      <c r="G153" s="13">
        <v>0</v>
      </c>
      <c r="H153" s="14">
        <v>0</v>
      </c>
      <c r="I153" s="14">
        <v>0</v>
      </c>
      <c r="J153" s="13">
        <v>0</v>
      </c>
      <c r="K153" s="12"/>
    </row>
    <row r="154" spans="2:11" ht="27.75" customHeight="1">
      <c r="B154" s="11" t="s">
        <v>64</v>
      </c>
      <c r="C154" s="12">
        <v>910</v>
      </c>
      <c r="D154" s="12">
        <v>0</v>
      </c>
      <c r="E154" s="13">
        <v>14.683999999999999</v>
      </c>
      <c r="F154" s="13">
        <v>1.883</v>
      </c>
      <c r="G154" s="13">
        <v>0.73899999999999999</v>
      </c>
      <c r="H154" s="14">
        <v>0</v>
      </c>
      <c r="I154" s="14">
        <v>0</v>
      </c>
      <c r="J154" s="13">
        <v>0</v>
      </c>
      <c r="K154" s="12"/>
    </row>
    <row r="155" spans="2:11" ht="27.75" customHeight="1">
      <c r="B155" s="11" t="s">
        <v>65</v>
      </c>
      <c r="C155" s="12" t="s">
        <v>184</v>
      </c>
      <c r="D155" s="12">
        <v>8</v>
      </c>
      <c r="E155" s="13">
        <v>-0.67100000000000004</v>
      </c>
      <c r="F155" s="13">
        <v>0</v>
      </c>
      <c r="G155" s="13">
        <v>0</v>
      </c>
      <c r="H155" s="14">
        <v>0</v>
      </c>
      <c r="I155" s="14">
        <v>0</v>
      </c>
      <c r="J155" s="13">
        <v>0</v>
      </c>
      <c r="K155" s="12"/>
    </row>
    <row r="156" spans="2:11" ht="27.75" customHeight="1">
      <c r="B156" s="11" t="s">
        <v>66</v>
      </c>
      <c r="C156" s="12">
        <v>602</v>
      </c>
      <c r="D156" s="12">
        <v>8</v>
      </c>
      <c r="E156" s="13">
        <v>-0.58899999999999997</v>
      </c>
      <c r="F156" s="13">
        <v>0</v>
      </c>
      <c r="G156" s="13">
        <v>0</v>
      </c>
      <c r="H156" s="14">
        <v>0</v>
      </c>
      <c r="I156" s="14">
        <v>0</v>
      </c>
      <c r="J156" s="13">
        <v>0</v>
      </c>
      <c r="K156" s="12"/>
    </row>
    <row r="157" spans="2:11" ht="27.75" customHeight="1">
      <c r="B157" s="11" t="s">
        <v>67</v>
      </c>
      <c r="C157" s="12" t="s">
        <v>185</v>
      </c>
      <c r="D157" s="12">
        <v>0</v>
      </c>
      <c r="E157" s="13">
        <v>-0.67100000000000004</v>
      </c>
      <c r="F157" s="13">
        <v>0</v>
      </c>
      <c r="G157" s="13">
        <v>0</v>
      </c>
      <c r="H157" s="14">
        <v>0</v>
      </c>
      <c r="I157" s="14">
        <v>0</v>
      </c>
      <c r="J157" s="13">
        <v>0.13800000000000001</v>
      </c>
      <c r="K157" s="12"/>
    </row>
    <row r="158" spans="2:11" ht="27.75" customHeight="1">
      <c r="B158" s="11" t="s">
        <v>68</v>
      </c>
      <c r="C158" s="12" t="s">
        <v>186</v>
      </c>
      <c r="D158" s="12">
        <v>0</v>
      </c>
      <c r="E158" s="13">
        <v>-4.383</v>
      </c>
      <c r="F158" s="13">
        <v>-0.53500000000000003</v>
      </c>
      <c r="G158" s="13">
        <v>-0.14000000000000001</v>
      </c>
      <c r="H158" s="14">
        <v>0</v>
      </c>
      <c r="I158" s="14">
        <v>0</v>
      </c>
      <c r="J158" s="13">
        <v>0.13800000000000001</v>
      </c>
      <c r="K158" s="12"/>
    </row>
    <row r="159" spans="2:11" ht="27.75" customHeight="1">
      <c r="B159" s="11" t="s">
        <v>69</v>
      </c>
      <c r="C159" s="12">
        <v>609</v>
      </c>
      <c r="D159" s="12">
        <v>0</v>
      </c>
      <c r="E159" s="13">
        <v>-0.58899999999999997</v>
      </c>
      <c r="F159" s="13">
        <v>0</v>
      </c>
      <c r="G159" s="13">
        <v>0</v>
      </c>
      <c r="H159" s="14">
        <v>0</v>
      </c>
      <c r="I159" s="14">
        <v>0</v>
      </c>
      <c r="J159" s="13">
        <v>0.124</v>
      </c>
      <c r="K159" s="12"/>
    </row>
    <row r="160" spans="2:11" ht="27.75" customHeight="1">
      <c r="B160" s="11" t="s">
        <v>70</v>
      </c>
      <c r="C160" s="12">
        <v>610</v>
      </c>
      <c r="D160" s="12">
        <v>0</v>
      </c>
      <c r="E160" s="13">
        <v>-3.9550000000000001</v>
      </c>
      <c r="F160" s="13">
        <v>-0.45500000000000002</v>
      </c>
      <c r="G160" s="13">
        <v>-0.114</v>
      </c>
      <c r="H160" s="14">
        <v>0</v>
      </c>
      <c r="I160" s="14">
        <v>0</v>
      </c>
      <c r="J160" s="13">
        <v>0.124</v>
      </c>
      <c r="K160" s="12"/>
    </row>
    <row r="161" spans="2:11" ht="27.75" customHeight="1">
      <c r="B161" s="11" t="s">
        <v>71</v>
      </c>
      <c r="C161" s="12" t="s">
        <v>187</v>
      </c>
      <c r="D161" s="12">
        <v>0</v>
      </c>
      <c r="E161" s="13">
        <v>-0.33900000000000002</v>
      </c>
      <c r="F161" s="13">
        <v>0</v>
      </c>
      <c r="G161" s="13">
        <v>0</v>
      </c>
      <c r="H161" s="14">
        <v>84.79</v>
      </c>
      <c r="I161" s="14">
        <v>0</v>
      </c>
      <c r="J161" s="13">
        <v>0.10100000000000001</v>
      </c>
      <c r="K161" s="12"/>
    </row>
    <row r="162" spans="2:11" ht="27.75" customHeight="1">
      <c r="B162" s="11" t="s">
        <v>72</v>
      </c>
      <c r="C162" s="12" t="s">
        <v>188</v>
      </c>
      <c r="D162" s="12">
        <v>0</v>
      </c>
      <c r="E162" s="13">
        <v>-2.77</v>
      </c>
      <c r="F162" s="13">
        <v>-0.20100000000000001</v>
      </c>
      <c r="G162" s="13">
        <v>-2.7E-2</v>
      </c>
      <c r="H162" s="14">
        <v>84.79</v>
      </c>
      <c r="I162" s="14">
        <v>0</v>
      </c>
      <c r="J162" s="13">
        <v>0.10100000000000001</v>
      </c>
      <c r="K162" s="12"/>
    </row>
    <row r="163" spans="2:11" ht="27.75" customHeight="1">
      <c r="B163" s="11" t="s">
        <v>73</v>
      </c>
      <c r="C163" s="12">
        <v>614</v>
      </c>
      <c r="D163" s="12">
        <v>0</v>
      </c>
      <c r="E163" s="13">
        <v>-2.2829999999999999</v>
      </c>
      <c r="F163" s="13">
        <v>-0.16600000000000001</v>
      </c>
      <c r="G163" s="13">
        <v>-2.1999999999999999E-2</v>
      </c>
      <c r="H163" s="14">
        <v>84.79</v>
      </c>
      <c r="I163" s="14">
        <v>0</v>
      </c>
      <c r="J163" s="13">
        <v>5.2999999999999999E-2</v>
      </c>
      <c r="K163" s="12"/>
    </row>
    <row r="164" spans="2:11" ht="27.75" customHeight="1">
      <c r="B164" s="11" t="s">
        <v>74</v>
      </c>
      <c r="C164" s="12">
        <v>613</v>
      </c>
      <c r="D164" s="12">
        <v>0</v>
      </c>
      <c r="E164" s="13">
        <v>-0.27900000000000003</v>
      </c>
      <c r="F164" s="13">
        <v>0</v>
      </c>
      <c r="G164" s="13">
        <v>0</v>
      </c>
      <c r="H164" s="14">
        <v>84.79</v>
      </c>
      <c r="I164" s="14">
        <v>0</v>
      </c>
      <c r="J164" s="13">
        <v>5.2999999999999999E-2</v>
      </c>
      <c r="K164" s="12"/>
    </row>
    <row r="165" spans="2:11" ht="27.75" customHeight="1">
      <c r="B165" s="11" t="s">
        <v>75</v>
      </c>
      <c r="C165" s="12" t="s">
        <v>167</v>
      </c>
      <c r="D165" s="12">
        <v>1</v>
      </c>
      <c r="E165" s="13">
        <v>1.5416896640980384</v>
      </c>
      <c r="F165" s="13">
        <v>0</v>
      </c>
      <c r="G165" s="13">
        <v>0</v>
      </c>
      <c r="H165" s="14">
        <v>2.9583954313222383</v>
      </c>
      <c r="I165" s="14">
        <v>0</v>
      </c>
      <c r="J165" s="13">
        <v>0</v>
      </c>
      <c r="K165" s="12"/>
    </row>
    <row r="166" spans="2:11" ht="27.75" customHeight="1">
      <c r="B166" s="11" t="s">
        <v>76</v>
      </c>
      <c r="C166" s="12" t="s">
        <v>167</v>
      </c>
      <c r="D166" s="12">
        <v>2</v>
      </c>
      <c r="E166" s="13">
        <v>2.017692164957976</v>
      </c>
      <c r="F166" s="13">
        <v>0.2340124026573995</v>
      </c>
      <c r="G166" s="13">
        <v>0</v>
      </c>
      <c r="H166" s="14">
        <v>2.9583954313222383</v>
      </c>
      <c r="I166" s="14">
        <v>0</v>
      </c>
      <c r="J166" s="13">
        <v>0</v>
      </c>
      <c r="K166" s="12"/>
    </row>
    <row r="167" spans="2:11" ht="27.75" customHeight="1">
      <c r="B167" s="11" t="s">
        <v>77</v>
      </c>
      <c r="C167" s="12" t="s">
        <v>167</v>
      </c>
      <c r="D167" s="12">
        <v>2</v>
      </c>
      <c r="E167" s="13">
        <v>0.1555650631302031</v>
      </c>
      <c r="F167" s="13">
        <v>0</v>
      </c>
      <c r="G167" s="13">
        <v>0</v>
      </c>
      <c r="H167" s="14">
        <v>0</v>
      </c>
      <c r="I167" s="14">
        <v>0</v>
      </c>
      <c r="J167" s="13">
        <v>0</v>
      </c>
      <c r="K167" s="12"/>
    </row>
    <row r="168" spans="2:11" ht="27.75" customHeight="1">
      <c r="B168" s="11" t="s">
        <v>78</v>
      </c>
      <c r="C168" s="12" t="s">
        <v>167</v>
      </c>
      <c r="D168" s="12">
        <v>3</v>
      </c>
      <c r="E168" s="13">
        <v>1.3861246009678352</v>
      </c>
      <c r="F168" s="13">
        <v>0</v>
      </c>
      <c r="G168" s="13">
        <v>0</v>
      </c>
      <c r="H168" s="14">
        <v>3.7495169062151512</v>
      </c>
      <c r="I168" s="14">
        <v>0</v>
      </c>
      <c r="J168" s="13">
        <v>0</v>
      </c>
      <c r="K168" s="12"/>
    </row>
    <row r="169" spans="2:11" ht="27.75" customHeight="1">
      <c r="B169" s="11" t="s">
        <v>79</v>
      </c>
      <c r="C169" s="12" t="s">
        <v>167</v>
      </c>
      <c r="D169" s="12">
        <v>4</v>
      </c>
      <c r="E169" s="13">
        <v>1.8408532470407366</v>
      </c>
      <c r="F169" s="13">
        <v>0.26658799280004891</v>
      </c>
      <c r="G169" s="13">
        <v>0</v>
      </c>
      <c r="H169" s="14">
        <v>3.7495169062151512</v>
      </c>
      <c r="I169" s="14">
        <v>0</v>
      </c>
      <c r="J169" s="13">
        <v>0</v>
      </c>
      <c r="K169" s="12"/>
    </row>
    <row r="170" spans="2:11" ht="27.75" customHeight="1">
      <c r="B170" s="11" t="s">
        <v>80</v>
      </c>
      <c r="C170" s="12" t="s">
        <v>167</v>
      </c>
      <c r="D170" s="12">
        <v>4</v>
      </c>
      <c r="E170" s="13">
        <v>0.5271927139412439</v>
      </c>
      <c r="F170" s="13">
        <v>0</v>
      </c>
      <c r="G170" s="13">
        <v>0</v>
      </c>
      <c r="H170" s="14">
        <v>0</v>
      </c>
      <c r="I170" s="14">
        <v>0</v>
      </c>
      <c r="J170" s="13">
        <v>0</v>
      </c>
      <c r="K170" s="12"/>
    </row>
    <row r="171" spans="2:11" ht="27.75" customHeight="1">
      <c r="B171" s="11" t="s">
        <v>81</v>
      </c>
      <c r="C171" s="12" t="s">
        <v>167</v>
      </c>
      <c r="D171" s="12" t="s">
        <v>55</v>
      </c>
      <c r="E171" s="13">
        <v>1.0184857979293638</v>
      </c>
      <c r="F171" s="13">
        <v>0.14758736758506447</v>
      </c>
      <c r="G171" s="13">
        <v>0</v>
      </c>
      <c r="H171" s="14">
        <v>19.25283858226787</v>
      </c>
      <c r="I171" s="14">
        <v>0</v>
      </c>
      <c r="J171" s="13">
        <v>0</v>
      </c>
      <c r="K171" s="12"/>
    </row>
    <row r="172" spans="2:11" ht="27.75" customHeight="1">
      <c r="B172" s="11" t="s">
        <v>82</v>
      </c>
      <c r="C172" s="12" t="s">
        <v>167</v>
      </c>
      <c r="D172" s="12">
        <v>0</v>
      </c>
      <c r="E172" s="13">
        <v>5.7053819306983033</v>
      </c>
      <c r="F172" s="13">
        <v>0.52320386616867454</v>
      </c>
      <c r="G172" s="13">
        <v>0.10371004208680207</v>
      </c>
      <c r="H172" s="14">
        <v>14.446277016321853</v>
      </c>
      <c r="I172" s="14">
        <v>1.4891698350925426</v>
      </c>
      <c r="J172" s="13">
        <v>0.1642075666374366</v>
      </c>
      <c r="K172" s="12"/>
    </row>
    <row r="173" spans="2:11" ht="27.75" customHeight="1">
      <c r="B173" s="11" t="s">
        <v>83</v>
      </c>
      <c r="C173" s="12" t="s">
        <v>167</v>
      </c>
      <c r="D173" s="12" t="s">
        <v>63</v>
      </c>
      <c r="E173" s="13">
        <v>1.3269566923413905</v>
      </c>
      <c r="F173" s="13">
        <v>0</v>
      </c>
      <c r="G173" s="13">
        <v>0</v>
      </c>
      <c r="H173" s="14">
        <v>0</v>
      </c>
      <c r="I173" s="14">
        <v>0</v>
      </c>
      <c r="J173" s="13">
        <v>0</v>
      </c>
      <c r="K173" s="12"/>
    </row>
    <row r="174" spans="2:11" ht="27.75" customHeight="1">
      <c r="B174" s="11" t="s">
        <v>84</v>
      </c>
      <c r="C174" s="12" t="s">
        <v>167</v>
      </c>
      <c r="D174" s="12">
        <v>0</v>
      </c>
      <c r="E174" s="13">
        <v>9.762040115401291</v>
      </c>
      <c r="F174" s="13">
        <v>1.2518333926246685</v>
      </c>
      <c r="G174" s="13">
        <v>0.49129308398812005</v>
      </c>
      <c r="H174" s="14">
        <v>0</v>
      </c>
      <c r="I174" s="14">
        <v>0</v>
      </c>
      <c r="J174" s="13">
        <v>0</v>
      </c>
      <c r="K174" s="12"/>
    </row>
    <row r="175" spans="2:11" ht="27.75" customHeight="1">
      <c r="B175" s="11" t="s">
        <v>85</v>
      </c>
      <c r="C175" s="12" t="s">
        <v>167</v>
      </c>
      <c r="D175" s="12">
        <v>8</v>
      </c>
      <c r="E175" s="13">
        <v>-0.67100000000000004</v>
      </c>
      <c r="F175" s="13">
        <v>0</v>
      </c>
      <c r="G175" s="13">
        <v>0</v>
      </c>
      <c r="H175" s="14">
        <v>0</v>
      </c>
      <c r="I175" s="14">
        <v>0</v>
      </c>
      <c r="J175" s="13">
        <v>0</v>
      </c>
      <c r="K175" s="12"/>
    </row>
    <row r="176" spans="2:11" ht="27.75" customHeight="1">
      <c r="B176" s="11" t="s">
        <v>86</v>
      </c>
      <c r="C176" s="12" t="s">
        <v>167</v>
      </c>
      <c r="D176" s="12">
        <v>0</v>
      </c>
      <c r="E176" s="13">
        <v>-0.67100000000000004</v>
      </c>
      <c r="F176" s="13">
        <v>0</v>
      </c>
      <c r="G176" s="13">
        <v>0</v>
      </c>
      <c r="H176" s="14">
        <v>0</v>
      </c>
      <c r="I176" s="14">
        <v>0</v>
      </c>
      <c r="J176" s="13">
        <v>0.13800000000000001</v>
      </c>
      <c r="K176" s="12"/>
    </row>
    <row r="177" spans="2:11" ht="27.75" customHeight="1">
      <c r="B177" s="11" t="s">
        <v>87</v>
      </c>
      <c r="C177" s="12" t="s">
        <v>167</v>
      </c>
      <c r="D177" s="12">
        <v>0</v>
      </c>
      <c r="E177" s="13">
        <v>-4.383</v>
      </c>
      <c r="F177" s="13">
        <v>-0.53500000000000003</v>
      </c>
      <c r="G177" s="13">
        <v>-0.14000000000000001</v>
      </c>
      <c r="H177" s="14">
        <v>0</v>
      </c>
      <c r="I177" s="14">
        <v>0</v>
      </c>
      <c r="J177" s="13">
        <v>0.13800000000000001</v>
      </c>
      <c r="K177" s="12"/>
    </row>
    <row r="178" spans="2:11" ht="27.75" customHeight="1">
      <c r="B178" s="11" t="s">
        <v>88</v>
      </c>
      <c r="C178" s="12" t="s">
        <v>167</v>
      </c>
      <c r="D178" s="12">
        <v>1</v>
      </c>
      <c r="E178" s="13">
        <v>0.79519106185735511</v>
      </c>
      <c r="F178" s="13">
        <v>0</v>
      </c>
      <c r="G178" s="13">
        <v>0</v>
      </c>
      <c r="H178" s="14">
        <v>1.5259164403903538</v>
      </c>
      <c r="I178" s="14">
        <v>0</v>
      </c>
      <c r="J178" s="13">
        <v>0</v>
      </c>
      <c r="K178" s="12"/>
    </row>
    <row r="179" spans="2:11" ht="27.75" customHeight="1">
      <c r="B179" s="11" t="s">
        <v>89</v>
      </c>
      <c r="C179" s="12" t="s">
        <v>167</v>
      </c>
      <c r="D179" s="12">
        <v>2</v>
      </c>
      <c r="E179" s="13">
        <v>1.0407093026033087</v>
      </c>
      <c r="F179" s="13">
        <v>0.12070170494773134</v>
      </c>
      <c r="G179" s="13">
        <v>0</v>
      </c>
      <c r="H179" s="14">
        <v>1.5259164403903538</v>
      </c>
      <c r="I179" s="14">
        <v>0</v>
      </c>
      <c r="J179" s="13">
        <v>0</v>
      </c>
      <c r="K179" s="12"/>
    </row>
    <row r="180" spans="2:11" ht="27.75" customHeight="1">
      <c r="B180" s="11" t="s">
        <v>90</v>
      </c>
      <c r="C180" s="12" t="s">
        <v>167</v>
      </c>
      <c r="D180" s="12">
        <v>2</v>
      </c>
      <c r="E180" s="13">
        <v>8.0239201584571415E-2</v>
      </c>
      <c r="F180" s="13">
        <v>0</v>
      </c>
      <c r="G180" s="13">
        <v>0</v>
      </c>
      <c r="H180" s="14">
        <v>0</v>
      </c>
      <c r="I180" s="14">
        <v>0</v>
      </c>
      <c r="J180" s="13">
        <v>0</v>
      </c>
      <c r="K180" s="12"/>
    </row>
    <row r="181" spans="2:11" ht="27.75" customHeight="1">
      <c r="B181" s="11" t="s">
        <v>91</v>
      </c>
      <c r="C181" s="12" t="s">
        <v>167</v>
      </c>
      <c r="D181" s="12">
        <v>3</v>
      </c>
      <c r="E181" s="13">
        <v>0.71495186027278379</v>
      </c>
      <c r="F181" s="13">
        <v>0</v>
      </c>
      <c r="G181" s="13">
        <v>0</v>
      </c>
      <c r="H181" s="14">
        <v>1.9339704997306955</v>
      </c>
      <c r="I181" s="14">
        <v>0</v>
      </c>
      <c r="J181" s="13">
        <v>0</v>
      </c>
      <c r="K181" s="12"/>
    </row>
    <row r="182" spans="2:11" ht="27.75" customHeight="1">
      <c r="B182" s="11" t="s">
        <v>92</v>
      </c>
      <c r="C182" s="12" t="s">
        <v>167</v>
      </c>
      <c r="D182" s="12">
        <v>4</v>
      </c>
      <c r="E182" s="13">
        <v>0.94949721875076176</v>
      </c>
      <c r="F182" s="13">
        <v>0.13750393092056898</v>
      </c>
      <c r="G182" s="13">
        <v>0</v>
      </c>
      <c r="H182" s="14">
        <v>1.9339704997306955</v>
      </c>
      <c r="I182" s="14">
        <v>0</v>
      </c>
      <c r="J182" s="13">
        <v>0</v>
      </c>
      <c r="K182" s="12"/>
    </row>
    <row r="183" spans="2:11" ht="27.75" customHeight="1">
      <c r="B183" s="11" t="s">
        <v>93</v>
      </c>
      <c r="C183" s="12" t="s">
        <v>167</v>
      </c>
      <c r="D183" s="12">
        <v>4</v>
      </c>
      <c r="E183" s="13">
        <v>0.2719217387032698</v>
      </c>
      <c r="F183" s="13">
        <v>0</v>
      </c>
      <c r="G183" s="13">
        <v>0</v>
      </c>
      <c r="H183" s="14">
        <v>0</v>
      </c>
      <c r="I183" s="14">
        <v>0</v>
      </c>
      <c r="J183" s="13">
        <v>0</v>
      </c>
      <c r="K183" s="12"/>
    </row>
    <row r="184" spans="2:11" ht="27.75" customHeight="1">
      <c r="B184" s="11" t="s">
        <v>94</v>
      </c>
      <c r="C184" s="12" t="s">
        <v>167</v>
      </c>
      <c r="D184" s="12" t="s">
        <v>55</v>
      </c>
      <c r="E184" s="13">
        <v>0.52532673857933077</v>
      </c>
      <c r="F184" s="13">
        <v>7.6124370734080571E-2</v>
      </c>
      <c r="G184" s="13">
        <v>0</v>
      </c>
      <c r="H184" s="14">
        <v>9.9304584525178985</v>
      </c>
      <c r="I184" s="14">
        <v>0</v>
      </c>
      <c r="J184" s="13">
        <v>0</v>
      </c>
      <c r="K184" s="12"/>
    </row>
    <row r="185" spans="2:11" ht="27.75" customHeight="1">
      <c r="B185" s="11" t="s">
        <v>95</v>
      </c>
      <c r="C185" s="12" t="s">
        <v>167</v>
      </c>
      <c r="D185" s="12">
        <v>0</v>
      </c>
      <c r="E185" s="13">
        <v>2.9427898632427008</v>
      </c>
      <c r="F185" s="13">
        <v>0.2698643232780244</v>
      </c>
      <c r="G185" s="13">
        <v>5.3492801056380941E-2</v>
      </c>
      <c r="H185" s="14">
        <v>7.4512728650971658</v>
      </c>
      <c r="I185" s="14">
        <v>0.76810175875829056</v>
      </c>
      <c r="J185" s="13">
        <v>8.4696935005936488E-2</v>
      </c>
      <c r="K185" s="12"/>
    </row>
    <row r="186" spans="2:11" ht="27.75" customHeight="1">
      <c r="B186" s="11" t="s">
        <v>96</v>
      </c>
      <c r="C186" s="12" t="s">
        <v>167</v>
      </c>
      <c r="D186" s="12">
        <v>0</v>
      </c>
      <c r="E186" s="13">
        <v>3.1013027719987183</v>
      </c>
      <c r="F186" s="13">
        <v>0.22512517935621273</v>
      </c>
      <c r="G186" s="13">
        <v>3.0378337455296178E-2</v>
      </c>
      <c r="H186" s="14">
        <v>4.1607472907521732</v>
      </c>
      <c r="I186" s="14">
        <v>2.2621011997961618</v>
      </c>
      <c r="J186" s="13">
        <v>0.10306935922332632</v>
      </c>
      <c r="K186" s="12"/>
    </row>
    <row r="187" spans="2:11" ht="27.75" customHeight="1">
      <c r="B187" s="11" t="s">
        <v>97</v>
      </c>
      <c r="C187" s="12" t="s">
        <v>167</v>
      </c>
      <c r="D187" s="12">
        <v>0</v>
      </c>
      <c r="E187" s="13">
        <v>3.4381064417863136</v>
      </c>
      <c r="F187" s="13">
        <v>0.24993217822117161</v>
      </c>
      <c r="G187" s="13">
        <v>3.3242210896411988E-2</v>
      </c>
      <c r="H187" s="14">
        <v>71.476909392266592</v>
      </c>
      <c r="I187" s="14">
        <v>2.7886521363101169</v>
      </c>
      <c r="J187" s="13">
        <v>8.6183509731438498E-2</v>
      </c>
      <c r="K187" s="12"/>
    </row>
    <row r="188" spans="2:11" ht="27.75" customHeight="1">
      <c r="B188" s="11" t="s">
        <v>98</v>
      </c>
      <c r="C188" s="12" t="s">
        <v>167</v>
      </c>
      <c r="D188" s="12" t="s">
        <v>63</v>
      </c>
      <c r="E188" s="13">
        <v>0.68443353146497665</v>
      </c>
      <c r="F188" s="13">
        <v>0</v>
      </c>
      <c r="G188" s="13">
        <v>0</v>
      </c>
      <c r="H188" s="14">
        <v>0</v>
      </c>
      <c r="I188" s="14">
        <v>0</v>
      </c>
      <c r="J188" s="13">
        <v>0</v>
      </c>
      <c r="K188" s="12"/>
    </row>
    <row r="189" spans="2:11" ht="27.75" customHeight="1">
      <c r="B189" s="11" t="s">
        <v>99</v>
      </c>
      <c r="C189" s="12" t="s">
        <v>167</v>
      </c>
      <c r="D189" s="12">
        <v>0</v>
      </c>
      <c r="E189" s="13">
        <v>5.0351813507172931</v>
      </c>
      <c r="F189" s="13">
        <v>0.64568554095618791</v>
      </c>
      <c r="G189" s="13">
        <v>0.25340499987606102</v>
      </c>
      <c r="H189" s="14">
        <v>0</v>
      </c>
      <c r="I189" s="14">
        <v>0</v>
      </c>
      <c r="J189" s="13">
        <v>0</v>
      </c>
      <c r="K189" s="12"/>
    </row>
    <row r="190" spans="2:11" ht="27.75" customHeight="1">
      <c r="B190" s="11" t="s">
        <v>100</v>
      </c>
      <c r="C190" s="12" t="s">
        <v>167</v>
      </c>
      <c r="D190" s="12">
        <v>8</v>
      </c>
      <c r="E190" s="13">
        <v>-0.67100000000000004</v>
      </c>
      <c r="F190" s="13">
        <v>0</v>
      </c>
      <c r="G190" s="13">
        <v>0</v>
      </c>
      <c r="H190" s="14">
        <v>0</v>
      </c>
      <c r="I190" s="14">
        <v>0</v>
      </c>
      <c r="J190" s="13">
        <v>0</v>
      </c>
      <c r="K190" s="12"/>
    </row>
    <row r="191" spans="2:11" ht="27.75" customHeight="1">
      <c r="B191" s="11" t="s">
        <v>101</v>
      </c>
      <c r="C191" s="12" t="s">
        <v>167</v>
      </c>
      <c r="D191" s="12">
        <v>8</v>
      </c>
      <c r="E191" s="13">
        <v>-0.58899999999999997</v>
      </c>
      <c r="F191" s="13">
        <v>0</v>
      </c>
      <c r="G191" s="13">
        <v>0</v>
      </c>
      <c r="H191" s="14">
        <v>0</v>
      </c>
      <c r="I191" s="14">
        <v>0</v>
      </c>
      <c r="J191" s="13">
        <v>0</v>
      </c>
      <c r="K191" s="12"/>
    </row>
    <row r="192" spans="2:11" ht="27.75" customHeight="1">
      <c r="B192" s="11" t="s">
        <v>102</v>
      </c>
      <c r="C192" s="12" t="s">
        <v>167</v>
      </c>
      <c r="D192" s="12">
        <v>0</v>
      </c>
      <c r="E192" s="13">
        <v>-0.67100000000000004</v>
      </c>
      <c r="F192" s="13">
        <v>0</v>
      </c>
      <c r="G192" s="13">
        <v>0</v>
      </c>
      <c r="H192" s="14">
        <v>0</v>
      </c>
      <c r="I192" s="14">
        <v>0</v>
      </c>
      <c r="J192" s="13">
        <v>0.13800000000000001</v>
      </c>
      <c r="K192" s="12"/>
    </row>
    <row r="193" spans="2:11" ht="27.75" customHeight="1">
      <c r="B193" s="11" t="s">
        <v>103</v>
      </c>
      <c r="C193" s="12" t="s">
        <v>167</v>
      </c>
      <c r="D193" s="12">
        <v>0</v>
      </c>
      <c r="E193" s="13">
        <v>-4.383</v>
      </c>
      <c r="F193" s="13">
        <v>-0.53500000000000003</v>
      </c>
      <c r="G193" s="13">
        <v>-0.14000000000000001</v>
      </c>
      <c r="H193" s="14">
        <v>0</v>
      </c>
      <c r="I193" s="14">
        <v>0</v>
      </c>
      <c r="J193" s="13">
        <v>0.13800000000000001</v>
      </c>
      <c r="K193" s="12"/>
    </row>
    <row r="194" spans="2:11" ht="27.75" customHeight="1">
      <c r="B194" s="11" t="s">
        <v>104</v>
      </c>
      <c r="C194" s="12" t="s">
        <v>167</v>
      </c>
      <c r="D194" s="12">
        <v>0</v>
      </c>
      <c r="E194" s="13">
        <v>-0.58899999999999997</v>
      </c>
      <c r="F194" s="13">
        <v>0</v>
      </c>
      <c r="G194" s="13">
        <v>0</v>
      </c>
      <c r="H194" s="14">
        <v>0</v>
      </c>
      <c r="I194" s="14">
        <v>0</v>
      </c>
      <c r="J194" s="13">
        <v>0.124</v>
      </c>
      <c r="K194" s="12"/>
    </row>
    <row r="195" spans="2:11" ht="27.75" customHeight="1">
      <c r="B195" s="11" t="s">
        <v>105</v>
      </c>
      <c r="C195" s="12" t="s">
        <v>167</v>
      </c>
      <c r="D195" s="12">
        <v>0</v>
      </c>
      <c r="E195" s="13">
        <v>-3.9550000000000001</v>
      </c>
      <c r="F195" s="13">
        <v>-0.45500000000000002</v>
      </c>
      <c r="G195" s="13">
        <v>-0.114</v>
      </c>
      <c r="H195" s="14">
        <v>0</v>
      </c>
      <c r="I195" s="14">
        <v>0</v>
      </c>
      <c r="J195" s="13">
        <v>0.124</v>
      </c>
      <c r="K195" s="12"/>
    </row>
    <row r="196" spans="2:11" ht="27.75" customHeight="1">
      <c r="B196" s="11" t="s">
        <v>106</v>
      </c>
      <c r="C196" s="12" t="s">
        <v>167</v>
      </c>
      <c r="D196" s="12">
        <v>0</v>
      </c>
      <c r="E196" s="13">
        <v>-0.33900000000000002</v>
      </c>
      <c r="F196" s="13">
        <v>0</v>
      </c>
      <c r="G196" s="13">
        <v>0</v>
      </c>
      <c r="H196" s="14">
        <v>0</v>
      </c>
      <c r="I196" s="14">
        <v>0</v>
      </c>
      <c r="J196" s="13">
        <v>0.10100000000000001</v>
      </c>
      <c r="K196" s="12"/>
    </row>
    <row r="197" spans="2:11" ht="27.75" customHeight="1">
      <c r="B197" s="11" t="s">
        <v>107</v>
      </c>
      <c r="C197" s="12" t="s">
        <v>167</v>
      </c>
      <c r="D197" s="12">
        <v>0</v>
      </c>
      <c r="E197" s="13">
        <v>-2.77</v>
      </c>
      <c r="F197" s="13">
        <v>-0.20100000000000001</v>
      </c>
      <c r="G197" s="13">
        <v>-2.7E-2</v>
      </c>
      <c r="H197" s="14">
        <v>0</v>
      </c>
      <c r="I197" s="14">
        <v>0</v>
      </c>
      <c r="J197" s="13">
        <v>0.10100000000000001</v>
      </c>
      <c r="K197" s="12"/>
    </row>
    <row r="198" spans="2:11" ht="27.75" customHeight="1" thickBot="1"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6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2:11" ht="27.75" customHeight="1">
      <c r="B203" s="33" t="s">
        <v>110</v>
      </c>
      <c r="C203" s="33"/>
      <c r="D203" s="33"/>
      <c r="E203" s="33"/>
      <c r="F203" s="33"/>
      <c r="G203" s="33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77" t="str">
        <f>C140</f>
        <v>100, 101, 110, 111, 160, 161</v>
      </c>
      <c r="D207" s="12">
        <f t="shared" ref="D207:D264" si="0">+D140</f>
        <v>1</v>
      </c>
      <c r="E207" s="13">
        <v>2.3180000000000001</v>
      </c>
      <c r="F207" s="13">
        <v>0</v>
      </c>
      <c r="G207" s="13">
        <v>0</v>
      </c>
      <c r="H207" s="14">
        <v>4.45</v>
      </c>
      <c r="I207" s="14">
        <v>0</v>
      </c>
      <c r="J207" s="13">
        <v>0</v>
      </c>
      <c r="K207" s="77"/>
    </row>
    <row r="208" spans="2:11" ht="27.75" customHeight="1">
      <c r="B208" s="11" t="s">
        <v>49</v>
      </c>
      <c r="C208" s="78" t="str">
        <f t="shared" ref="C208:C264" si="1">C141</f>
        <v>114, 115, 118, 119, 120, 121, 162, 163</v>
      </c>
      <c r="D208" s="12">
        <f t="shared" si="0"/>
        <v>2</v>
      </c>
      <c r="E208" s="13">
        <v>3.0350000000000001</v>
      </c>
      <c r="F208" s="13">
        <v>0.35099999999999998</v>
      </c>
      <c r="G208" s="13">
        <v>0</v>
      </c>
      <c r="H208" s="14">
        <v>4.45</v>
      </c>
      <c r="I208" s="14">
        <v>0</v>
      </c>
      <c r="J208" s="13">
        <v>0</v>
      </c>
      <c r="K208" s="78"/>
    </row>
    <row r="209" spans="2:11" ht="27.75" customHeight="1">
      <c r="B209" s="11" t="s">
        <v>50</v>
      </c>
      <c r="C209" s="78" t="str">
        <f t="shared" si="1"/>
        <v>112, 113, 116, 117, 132, 133, 136, 137, 164, 165, 166</v>
      </c>
      <c r="D209" s="12">
        <f t="shared" si="0"/>
        <v>2</v>
      </c>
      <c r="E209" s="13">
        <v>0.23400000000000001</v>
      </c>
      <c r="F209" s="13">
        <v>0</v>
      </c>
      <c r="G209" s="13">
        <v>0</v>
      </c>
      <c r="H209" s="14">
        <v>0</v>
      </c>
      <c r="I209" s="14">
        <v>0</v>
      </c>
      <c r="J209" s="13">
        <v>0</v>
      </c>
      <c r="K209" s="78" t="s">
        <v>171</v>
      </c>
    </row>
    <row r="210" spans="2:11" ht="27.75" customHeight="1">
      <c r="B210" s="11" t="s">
        <v>51</v>
      </c>
      <c r="C210" s="78" t="str">
        <f t="shared" si="1"/>
        <v>201, 204</v>
      </c>
      <c r="D210" s="12">
        <f t="shared" si="0"/>
        <v>3</v>
      </c>
      <c r="E210" s="13">
        <v>2.0840000000000001</v>
      </c>
      <c r="F210" s="13">
        <v>0</v>
      </c>
      <c r="G210" s="13">
        <v>0</v>
      </c>
      <c r="H210" s="14">
        <v>5.65</v>
      </c>
      <c r="I210" s="14">
        <v>0</v>
      </c>
      <c r="J210" s="13">
        <v>0</v>
      </c>
      <c r="K210" s="78" t="s">
        <v>173</v>
      </c>
    </row>
    <row r="211" spans="2:11" ht="27.75" customHeight="1">
      <c r="B211" s="11" t="s">
        <v>52</v>
      </c>
      <c r="C211" s="78" t="str">
        <f t="shared" si="1"/>
        <v>221, 224, 260</v>
      </c>
      <c r="D211" s="12">
        <f t="shared" si="0"/>
        <v>4</v>
      </c>
      <c r="E211" s="13">
        <v>2.7690000000000001</v>
      </c>
      <c r="F211" s="13">
        <v>0.40100000000000002</v>
      </c>
      <c r="G211" s="13">
        <v>0</v>
      </c>
      <c r="H211" s="14">
        <v>5.65</v>
      </c>
      <c r="I211" s="14">
        <v>0</v>
      </c>
      <c r="J211" s="13">
        <v>0</v>
      </c>
      <c r="K211" s="78" t="s">
        <v>175</v>
      </c>
    </row>
    <row r="212" spans="2:11" ht="27.75" customHeight="1">
      <c r="B212" s="11" t="s">
        <v>53</v>
      </c>
      <c r="C212" s="78" t="str">
        <f t="shared" si="1"/>
        <v>225, 240, 241, 301, 302</v>
      </c>
      <c r="D212" s="12">
        <f t="shared" si="0"/>
        <v>4</v>
      </c>
      <c r="E212" s="13">
        <v>0.79300000000000004</v>
      </c>
      <c r="F212" s="13">
        <v>0</v>
      </c>
      <c r="G212" s="13">
        <v>0</v>
      </c>
      <c r="H212" s="14">
        <v>0</v>
      </c>
      <c r="I212" s="14">
        <v>0</v>
      </c>
      <c r="J212" s="13">
        <v>0</v>
      </c>
      <c r="K212" s="78" t="s">
        <v>177</v>
      </c>
    </row>
    <row r="213" spans="2:11" ht="27.75" customHeight="1">
      <c r="B213" s="11" t="s">
        <v>54</v>
      </c>
      <c r="C213" s="78" t="str">
        <f t="shared" si="1"/>
        <v>400, 402</v>
      </c>
      <c r="D213" s="12" t="str">
        <f t="shared" si="0"/>
        <v>5-8</v>
      </c>
      <c r="E213" s="13">
        <v>1.5309999999999999</v>
      </c>
      <c r="F213" s="13">
        <v>0.222</v>
      </c>
      <c r="G213" s="13">
        <v>0</v>
      </c>
      <c r="H213" s="14">
        <v>28.96</v>
      </c>
      <c r="I213" s="14">
        <v>0</v>
      </c>
      <c r="J213" s="13">
        <v>0</v>
      </c>
      <c r="K213" s="78"/>
    </row>
    <row r="214" spans="2:11" ht="27.75" customHeight="1">
      <c r="B214" s="11" t="s">
        <v>56</v>
      </c>
      <c r="C214" s="78">
        <f t="shared" si="1"/>
        <v>404</v>
      </c>
      <c r="D214" s="12" t="str">
        <f t="shared" si="0"/>
        <v>5-8</v>
      </c>
      <c r="E214" s="13">
        <v>1.369</v>
      </c>
      <c r="F214" s="13">
        <v>0.186</v>
      </c>
      <c r="G214" s="13">
        <v>0</v>
      </c>
      <c r="H214" s="14">
        <v>0</v>
      </c>
      <c r="I214" s="14">
        <v>0</v>
      </c>
      <c r="J214" s="13">
        <v>0</v>
      </c>
      <c r="K214" s="78"/>
    </row>
    <row r="215" spans="2:11" ht="27.75" customHeight="1">
      <c r="B215" s="11" t="s">
        <v>57</v>
      </c>
      <c r="C215" s="78"/>
      <c r="D215" s="12" t="str">
        <f t="shared" si="0"/>
        <v>5-8</v>
      </c>
      <c r="E215" s="13">
        <v>0.90300000000000002</v>
      </c>
      <c r="F215" s="13">
        <v>7.4999999999999997E-2</v>
      </c>
      <c r="G215" s="13">
        <v>0</v>
      </c>
      <c r="H215" s="14">
        <v>330.46</v>
      </c>
      <c r="I215" s="14">
        <v>0</v>
      </c>
      <c r="J215" s="13">
        <v>0</v>
      </c>
      <c r="K215" s="78">
        <v>401</v>
      </c>
    </row>
    <row r="216" spans="2:11" ht="27.75" customHeight="1">
      <c r="B216" s="11" t="s">
        <v>58</v>
      </c>
      <c r="C216" s="78" t="str">
        <f t="shared" si="1"/>
        <v>500, 504</v>
      </c>
      <c r="D216" s="12">
        <f t="shared" si="0"/>
        <v>0</v>
      </c>
      <c r="E216" s="13">
        <v>8.5860000000000003</v>
      </c>
      <c r="F216" s="13">
        <v>0.78600000000000003</v>
      </c>
      <c r="G216" s="13">
        <v>0.156</v>
      </c>
      <c r="H216" s="14">
        <v>21.79</v>
      </c>
      <c r="I216" s="14">
        <v>2.23</v>
      </c>
      <c r="J216" s="13">
        <v>0.247</v>
      </c>
      <c r="K216" s="78"/>
    </row>
    <row r="217" spans="2:11" ht="27.75" customHeight="1">
      <c r="B217" s="11" t="s">
        <v>59</v>
      </c>
      <c r="C217" s="78" t="str">
        <f t="shared" si="1"/>
        <v>506, 507</v>
      </c>
      <c r="D217" s="12">
        <f t="shared" si="0"/>
        <v>0</v>
      </c>
      <c r="E217" s="13">
        <v>5.7220000000000004</v>
      </c>
      <c r="F217" s="13">
        <v>0.41599999999999998</v>
      </c>
      <c r="G217" s="13">
        <v>5.6000000000000001E-2</v>
      </c>
      <c r="H217" s="14">
        <v>7.69</v>
      </c>
      <c r="I217" s="14">
        <v>4.16</v>
      </c>
      <c r="J217" s="13">
        <v>0.191</v>
      </c>
      <c r="K217" s="78"/>
    </row>
    <row r="218" spans="2:11" ht="27.75" customHeight="1">
      <c r="B218" s="11" t="s">
        <v>60</v>
      </c>
      <c r="C218" s="78" t="str">
        <f t="shared" si="1"/>
        <v>501, 505</v>
      </c>
      <c r="D218" s="12">
        <f t="shared" si="0"/>
        <v>0</v>
      </c>
      <c r="E218" s="13">
        <v>5.593</v>
      </c>
      <c r="F218" s="13">
        <v>0.40600000000000003</v>
      </c>
      <c r="G218" s="13">
        <v>5.3999999999999999E-2</v>
      </c>
      <c r="H218" s="14">
        <v>116.44</v>
      </c>
      <c r="I218" s="14">
        <v>4.5199999999999996</v>
      </c>
      <c r="J218" s="13">
        <v>0.14000000000000001</v>
      </c>
      <c r="K218" s="78"/>
    </row>
    <row r="219" spans="2:11" ht="27.75" customHeight="1">
      <c r="B219" s="11" t="s">
        <v>61</v>
      </c>
      <c r="C219" s="78"/>
      <c r="D219" s="12">
        <f t="shared" si="0"/>
        <v>0</v>
      </c>
      <c r="E219" s="13">
        <v>3.6389999999999998</v>
      </c>
      <c r="F219" s="13">
        <v>0.26400000000000001</v>
      </c>
      <c r="G219" s="13">
        <v>3.5000000000000003E-2</v>
      </c>
      <c r="H219" s="14">
        <v>250.88</v>
      </c>
      <c r="I219" s="14">
        <v>5.15</v>
      </c>
      <c r="J219" s="13">
        <v>9.8000000000000004E-2</v>
      </c>
      <c r="K219" s="78" t="s">
        <v>182</v>
      </c>
    </row>
    <row r="220" spans="2:11" ht="27.75" customHeight="1">
      <c r="B220" s="11" t="s">
        <v>62</v>
      </c>
      <c r="C220" s="78" t="str">
        <f t="shared" si="1"/>
        <v>900, 901, 902, 903, 904, 905, 906, 907, 908, 909</v>
      </c>
      <c r="D220" s="12" t="str">
        <f t="shared" si="0"/>
        <v>1&amp;8</v>
      </c>
      <c r="E220" s="13">
        <v>1.996</v>
      </c>
      <c r="F220" s="13">
        <v>0</v>
      </c>
      <c r="G220" s="13">
        <v>0</v>
      </c>
      <c r="H220" s="14">
        <v>0</v>
      </c>
      <c r="I220" s="14">
        <v>0</v>
      </c>
      <c r="J220" s="13">
        <v>0</v>
      </c>
      <c r="K220" s="78"/>
    </row>
    <row r="221" spans="2:11" ht="27.75" customHeight="1">
      <c r="B221" s="11" t="s">
        <v>64</v>
      </c>
      <c r="C221" s="78">
        <f t="shared" si="1"/>
        <v>910</v>
      </c>
      <c r="D221" s="12">
        <f t="shared" si="0"/>
        <v>0</v>
      </c>
      <c r="E221" s="13">
        <v>14.686999999999999</v>
      </c>
      <c r="F221" s="13">
        <v>1.883</v>
      </c>
      <c r="G221" s="13">
        <v>0.74</v>
      </c>
      <c r="H221" s="14">
        <v>0</v>
      </c>
      <c r="I221" s="14">
        <v>0</v>
      </c>
      <c r="J221" s="13">
        <v>0</v>
      </c>
      <c r="K221" s="78"/>
    </row>
    <row r="222" spans="2:11" ht="27.75" customHeight="1">
      <c r="B222" s="11" t="s">
        <v>65</v>
      </c>
      <c r="C222" s="78" t="str">
        <f t="shared" si="1"/>
        <v>781, 782, 783, 784, 785</v>
      </c>
      <c r="D222" s="12">
        <f t="shared" si="0"/>
        <v>8</v>
      </c>
      <c r="E222" s="13">
        <v>-0.67</v>
      </c>
      <c r="F222" s="13">
        <v>0</v>
      </c>
      <c r="G222" s="13">
        <v>0</v>
      </c>
      <c r="H222" s="14">
        <v>0</v>
      </c>
      <c r="I222" s="14">
        <v>0</v>
      </c>
      <c r="J222" s="13">
        <v>0</v>
      </c>
      <c r="K222" s="78"/>
    </row>
    <row r="223" spans="2:11" ht="27.75" customHeight="1">
      <c r="B223" s="11" t="s">
        <v>66</v>
      </c>
      <c r="C223" s="78">
        <f t="shared" si="1"/>
        <v>602</v>
      </c>
      <c r="D223" s="12">
        <f t="shared" si="0"/>
        <v>8</v>
      </c>
      <c r="E223" s="13">
        <v>-0.58699999999999997</v>
      </c>
      <c r="F223" s="13">
        <v>0</v>
      </c>
      <c r="G223" s="13">
        <v>0</v>
      </c>
      <c r="H223" s="14">
        <v>0</v>
      </c>
      <c r="I223" s="14">
        <v>0</v>
      </c>
      <c r="J223" s="13">
        <v>0</v>
      </c>
      <c r="K223" s="78"/>
    </row>
    <row r="224" spans="2:11" ht="27.75" customHeight="1">
      <c r="B224" s="11" t="s">
        <v>67</v>
      </c>
      <c r="C224" s="78" t="str">
        <f t="shared" si="1"/>
        <v>603, 608</v>
      </c>
      <c r="D224" s="12">
        <f t="shared" si="0"/>
        <v>0</v>
      </c>
      <c r="E224" s="13">
        <v>-0.67</v>
      </c>
      <c r="F224" s="13">
        <v>0</v>
      </c>
      <c r="G224" s="13">
        <v>0</v>
      </c>
      <c r="H224" s="14">
        <v>0</v>
      </c>
      <c r="I224" s="14">
        <v>0</v>
      </c>
      <c r="J224" s="13">
        <v>0.13800000000000001</v>
      </c>
      <c r="K224" s="78"/>
    </row>
    <row r="225" spans="2:11" ht="27.75" customHeight="1">
      <c r="B225" s="11" t="s">
        <v>68</v>
      </c>
      <c r="C225" s="78" t="str">
        <f t="shared" si="1"/>
        <v>604, 607</v>
      </c>
      <c r="D225" s="12">
        <f t="shared" si="0"/>
        <v>0</v>
      </c>
      <c r="E225" s="13">
        <v>-4.3719999999999999</v>
      </c>
      <c r="F225" s="13">
        <v>-0.53400000000000003</v>
      </c>
      <c r="G225" s="13">
        <v>-0.13900000000000001</v>
      </c>
      <c r="H225" s="14">
        <v>0</v>
      </c>
      <c r="I225" s="14">
        <v>0</v>
      </c>
      <c r="J225" s="13">
        <v>0.13800000000000001</v>
      </c>
      <c r="K225" s="78"/>
    </row>
    <row r="226" spans="2:11" ht="27.75" customHeight="1">
      <c r="B226" s="11" t="s">
        <v>69</v>
      </c>
      <c r="C226" s="78">
        <f t="shared" si="1"/>
        <v>609</v>
      </c>
      <c r="D226" s="12">
        <f t="shared" si="0"/>
        <v>0</v>
      </c>
      <c r="E226" s="13">
        <v>-0.58699999999999997</v>
      </c>
      <c r="F226" s="13">
        <v>0</v>
      </c>
      <c r="G226" s="13">
        <v>0</v>
      </c>
      <c r="H226" s="14">
        <v>0</v>
      </c>
      <c r="I226" s="14">
        <v>0</v>
      </c>
      <c r="J226" s="13">
        <v>0.123</v>
      </c>
      <c r="K226" s="78"/>
    </row>
    <row r="227" spans="2:11" ht="27.75" customHeight="1">
      <c r="B227" s="11" t="s">
        <v>70</v>
      </c>
      <c r="C227" s="78">
        <f t="shared" si="1"/>
        <v>610</v>
      </c>
      <c r="D227" s="12">
        <f t="shared" si="0"/>
        <v>0</v>
      </c>
      <c r="E227" s="13">
        <v>-3.9449999999999998</v>
      </c>
      <c r="F227" s="13">
        <v>-0.45400000000000001</v>
      </c>
      <c r="G227" s="13">
        <v>-0.113</v>
      </c>
      <c r="H227" s="14">
        <v>0</v>
      </c>
      <c r="I227" s="14">
        <v>0</v>
      </c>
      <c r="J227" s="13">
        <v>0.123</v>
      </c>
      <c r="K227" s="78"/>
    </row>
    <row r="228" spans="2:11" ht="27.75" customHeight="1">
      <c r="B228" s="11" t="s">
        <v>71</v>
      </c>
      <c r="C228" s="78" t="str">
        <f t="shared" si="1"/>
        <v>611, 612</v>
      </c>
      <c r="D228" s="12">
        <f t="shared" si="0"/>
        <v>0</v>
      </c>
      <c r="E228" s="13">
        <v>-0.33800000000000002</v>
      </c>
      <c r="F228" s="13">
        <v>0</v>
      </c>
      <c r="G228" s="13">
        <v>0</v>
      </c>
      <c r="H228" s="14">
        <v>85.03</v>
      </c>
      <c r="I228" s="14">
        <v>0</v>
      </c>
      <c r="J228" s="13">
        <v>0.1</v>
      </c>
      <c r="K228" s="78"/>
    </row>
    <row r="229" spans="2:11" ht="27.75" customHeight="1">
      <c r="B229" s="11" t="s">
        <v>72</v>
      </c>
      <c r="C229" s="78" t="str">
        <f t="shared" si="1"/>
        <v>605, 606</v>
      </c>
      <c r="D229" s="12">
        <f t="shared" si="0"/>
        <v>0</v>
      </c>
      <c r="E229" s="13">
        <v>-2.7629999999999999</v>
      </c>
      <c r="F229" s="13">
        <v>-0.20100000000000001</v>
      </c>
      <c r="G229" s="13">
        <v>-2.7E-2</v>
      </c>
      <c r="H229" s="14">
        <v>85.03</v>
      </c>
      <c r="I229" s="14">
        <v>0</v>
      </c>
      <c r="J229" s="13">
        <v>0.1</v>
      </c>
      <c r="K229" s="78"/>
    </row>
    <row r="230" spans="2:11" ht="27.75" customHeight="1">
      <c r="B230" s="11" t="s">
        <v>73</v>
      </c>
      <c r="C230" s="78">
        <f t="shared" si="1"/>
        <v>614</v>
      </c>
      <c r="D230" s="12">
        <f t="shared" si="0"/>
        <v>0</v>
      </c>
      <c r="E230" s="13">
        <v>-2.278</v>
      </c>
      <c r="F230" s="13">
        <v>-0.16600000000000001</v>
      </c>
      <c r="G230" s="13">
        <v>-2.1999999999999999E-2</v>
      </c>
      <c r="H230" s="14">
        <v>85.03</v>
      </c>
      <c r="I230" s="14">
        <v>0</v>
      </c>
      <c r="J230" s="13">
        <v>5.2999999999999999E-2</v>
      </c>
      <c r="K230" s="78"/>
    </row>
    <row r="231" spans="2:11" ht="27.75" customHeight="1">
      <c r="B231" s="11" t="s">
        <v>74</v>
      </c>
      <c r="C231" s="78">
        <f t="shared" si="1"/>
        <v>613</v>
      </c>
      <c r="D231" s="12">
        <f t="shared" si="0"/>
        <v>0</v>
      </c>
      <c r="E231" s="13">
        <v>-0.27900000000000003</v>
      </c>
      <c r="F231" s="13">
        <v>0</v>
      </c>
      <c r="G231" s="13">
        <v>0</v>
      </c>
      <c r="H231" s="14">
        <v>85.03</v>
      </c>
      <c r="I231" s="14">
        <v>0</v>
      </c>
      <c r="J231" s="13">
        <v>5.2999999999999999E-2</v>
      </c>
      <c r="K231" s="78"/>
    </row>
    <row r="232" spans="2:11" ht="27.75" customHeight="1">
      <c r="B232" s="11" t="s">
        <v>75</v>
      </c>
      <c r="C232" s="78" t="str">
        <f t="shared" si="1"/>
        <v>N/A</v>
      </c>
      <c r="D232" s="12">
        <f t="shared" si="0"/>
        <v>1</v>
      </c>
      <c r="E232" s="13">
        <v>1.5410248561359434</v>
      </c>
      <c r="F232" s="13">
        <v>0</v>
      </c>
      <c r="G232" s="13">
        <v>0</v>
      </c>
      <c r="H232" s="14">
        <v>2.9583954313222383</v>
      </c>
      <c r="I232" s="14">
        <v>0</v>
      </c>
      <c r="J232" s="13">
        <v>0</v>
      </c>
      <c r="K232" s="78"/>
    </row>
    <row r="233" spans="2:11" ht="27.75" customHeight="1">
      <c r="B233" s="11" t="s">
        <v>76</v>
      </c>
      <c r="C233" s="78" t="str">
        <f t="shared" si="1"/>
        <v>N/A</v>
      </c>
      <c r="D233" s="12">
        <f t="shared" si="0"/>
        <v>2</v>
      </c>
      <c r="E233" s="13">
        <v>2.017692164957976</v>
      </c>
      <c r="F233" s="13">
        <v>0.23334759469530464</v>
      </c>
      <c r="G233" s="13">
        <v>0</v>
      </c>
      <c r="H233" s="14">
        <v>2.9583954313222383</v>
      </c>
      <c r="I233" s="14">
        <v>0</v>
      </c>
      <c r="J233" s="13">
        <v>0</v>
      </c>
      <c r="K233" s="78"/>
    </row>
    <row r="234" spans="2:11" ht="27.75" customHeight="1">
      <c r="B234" s="11" t="s">
        <v>77</v>
      </c>
      <c r="C234" s="78" t="str">
        <f t="shared" si="1"/>
        <v>N/A</v>
      </c>
      <c r="D234" s="12">
        <f t="shared" si="0"/>
        <v>2</v>
      </c>
      <c r="E234" s="13">
        <v>0.1555650631302031</v>
      </c>
      <c r="F234" s="13">
        <v>0</v>
      </c>
      <c r="G234" s="13">
        <v>0</v>
      </c>
      <c r="H234" s="14">
        <v>0</v>
      </c>
      <c r="I234" s="14">
        <v>0</v>
      </c>
      <c r="J234" s="13">
        <v>0</v>
      </c>
      <c r="K234" s="78"/>
    </row>
    <row r="235" spans="2:11" ht="27.75" customHeight="1">
      <c r="B235" s="11" t="s">
        <v>78</v>
      </c>
      <c r="C235" s="78" t="str">
        <f t="shared" si="1"/>
        <v>N/A</v>
      </c>
      <c r="D235" s="12">
        <f t="shared" si="0"/>
        <v>3</v>
      </c>
      <c r="E235" s="13">
        <v>1.3854597930057404</v>
      </c>
      <c r="F235" s="13">
        <v>0</v>
      </c>
      <c r="G235" s="13">
        <v>0</v>
      </c>
      <c r="H235" s="14">
        <v>3.7561649858361008</v>
      </c>
      <c r="I235" s="14">
        <v>0</v>
      </c>
      <c r="J235" s="13">
        <v>0</v>
      </c>
      <c r="K235" s="78"/>
    </row>
    <row r="236" spans="2:11" ht="27.75" customHeight="1">
      <c r="B236" s="11" t="s">
        <v>79</v>
      </c>
      <c r="C236" s="78" t="str">
        <f t="shared" si="1"/>
        <v>N/A</v>
      </c>
      <c r="D236" s="12">
        <f t="shared" si="0"/>
        <v>4</v>
      </c>
      <c r="E236" s="13">
        <v>1.8408532470407366</v>
      </c>
      <c r="F236" s="13">
        <v>0.26658799280004891</v>
      </c>
      <c r="G236" s="13">
        <v>0</v>
      </c>
      <c r="H236" s="14">
        <v>3.7561649858361008</v>
      </c>
      <c r="I236" s="14">
        <v>0</v>
      </c>
      <c r="J236" s="13">
        <v>0</v>
      </c>
      <c r="K236" s="78"/>
    </row>
    <row r="237" spans="2:11" ht="27.75" customHeight="1">
      <c r="B237" s="11" t="s">
        <v>80</v>
      </c>
      <c r="C237" s="78" t="str">
        <f t="shared" si="1"/>
        <v>N/A</v>
      </c>
      <c r="D237" s="12">
        <f t="shared" si="0"/>
        <v>4</v>
      </c>
      <c r="E237" s="13">
        <v>0.5271927139412439</v>
      </c>
      <c r="F237" s="13">
        <v>0</v>
      </c>
      <c r="G237" s="13">
        <v>0</v>
      </c>
      <c r="H237" s="14">
        <v>0</v>
      </c>
      <c r="I237" s="14">
        <v>0</v>
      </c>
      <c r="J237" s="13">
        <v>0</v>
      </c>
      <c r="K237" s="78"/>
    </row>
    <row r="238" spans="2:11" ht="27.75" customHeight="1">
      <c r="B238" s="11" t="s">
        <v>81</v>
      </c>
      <c r="C238" s="78" t="str">
        <f t="shared" si="1"/>
        <v>N/A</v>
      </c>
      <c r="D238" s="12" t="str">
        <f t="shared" si="0"/>
        <v>5-8</v>
      </c>
      <c r="E238" s="13">
        <v>1.017820989967269</v>
      </c>
      <c r="F238" s="13">
        <v>0.14758736758506447</v>
      </c>
      <c r="G238" s="13">
        <v>0</v>
      </c>
      <c r="H238" s="14">
        <v>19.25283858226787</v>
      </c>
      <c r="I238" s="14">
        <v>0</v>
      </c>
      <c r="J238" s="13">
        <v>0</v>
      </c>
      <c r="K238" s="78"/>
    </row>
    <row r="239" spans="2:11" ht="27.75" customHeight="1">
      <c r="B239" s="11" t="s">
        <v>82</v>
      </c>
      <c r="C239" s="78" t="str">
        <f t="shared" si="1"/>
        <v>N/A</v>
      </c>
      <c r="D239" s="12">
        <f t="shared" si="0"/>
        <v>0</v>
      </c>
      <c r="E239" s="13">
        <v>5.7080411625466834</v>
      </c>
      <c r="F239" s="13">
        <v>0.52253905820657964</v>
      </c>
      <c r="G239" s="13">
        <v>0.10371004208680207</v>
      </c>
      <c r="H239" s="14">
        <v>14.486165494047544</v>
      </c>
      <c r="I239" s="14">
        <v>1.4825217554715935</v>
      </c>
      <c r="J239" s="13">
        <v>0.1642075666374366</v>
      </c>
      <c r="K239" s="78"/>
    </row>
    <row r="240" spans="2:11" ht="27.75" customHeight="1">
      <c r="B240" s="11" t="s">
        <v>83</v>
      </c>
      <c r="C240" s="78" t="str">
        <f t="shared" si="1"/>
        <v>N/A</v>
      </c>
      <c r="D240" s="12" t="str">
        <f t="shared" si="0"/>
        <v>1&amp;8</v>
      </c>
      <c r="E240" s="13">
        <v>1.3269566923413905</v>
      </c>
      <c r="F240" s="13">
        <v>0</v>
      </c>
      <c r="G240" s="13">
        <v>0</v>
      </c>
      <c r="H240" s="14">
        <v>0</v>
      </c>
      <c r="I240" s="14">
        <v>0</v>
      </c>
      <c r="J240" s="13">
        <v>0</v>
      </c>
      <c r="K240" s="78"/>
    </row>
    <row r="241" spans="2:11" ht="27.75" customHeight="1">
      <c r="B241" s="11" t="s">
        <v>84</v>
      </c>
      <c r="C241" s="78" t="str">
        <f t="shared" si="1"/>
        <v>N/A</v>
      </c>
      <c r="D241" s="12">
        <f t="shared" si="0"/>
        <v>0</v>
      </c>
      <c r="E241" s="13">
        <v>9.7640345392875751</v>
      </c>
      <c r="F241" s="13">
        <v>1.2518333926246685</v>
      </c>
      <c r="G241" s="13">
        <v>0.49195789195021489</v>
      </c>
      <c r="H241" s="14">
        <v>0</v>
      </c>
      <c r="I241" s="14">
        <v>0</v>
      </c>
      <c r="J241" s="13">
        <v>0</v>
      </c>
      <c r="K241" s="78"/>
    </row>
    <row r="242" spans="2:11" ht="27.75" customHeight="1">
      <c r="B242" s="11" t="s">
        <v>85</v>
      </c>
      <c r="C242" s="78" t="str">
        <f t="shared" si="1"/>
        <v>N/A</v>
      </c>
      <c r="D242" s="12">
        <f t="shared" si="0"/>
        <v>8</v>
      </c>
      <c r="E242" s="13">
        <v>-0.67</v>
      </c>
      <c r="F242" s="13">
        <v>0</v>
      </c>
      <c r="G242" s="13">
        <v>0</v>
      </c>
      <c r="H242" s="14">
        <v>0</v>
      </c>
      <c r="I242" s="14">
        <v>0</v>
      </c>
      <c r="J242" s="13">
        <v>0</v>
      </c>
      <c r="K242" s="78"/>
    </row>
    <row r="243" spans="2:11" ht="27.75" customHeight="1">
      <c r="B243" s="11" t="s">
        <v>86</v>
      </c>
      <c r="C243" s="78" t="str">
        <f t="shared" si="1"/>
        <v>N/A</v>
      </c>
      <c r="D243" s="12">
        <f t="shared" si="0"/>
        <v>0</v>
      </c>
      <c r="E243" s="13">
        <v>-0.67</v>
      </c>
      <c r="F243" s="13">
        <v>0</v>
      </c>
      <c r="G243" s="13">
        <v>0</v>
      </c>
      <c r="H243" s="14">
        <v>0</v>
      </c>
      <c r="I243" s="14">
        <v>0</v>
      </c>
      <c r="J243" s="13">
        <v>0.13800000000000001</v>
      </c>
      <c r="K243" s="78"/>
    </row>
    <row r="244" spans="2:11" ht="27.75" customHeight="1">
      <c r="B244" s="11" t="s">
        <v>87</v>
      </c>
      <c r="C244" s="78" t="str">
        <f t="shared" si="1"/>
        <v>N/A</v>
      </c>
      <c r="D244" s="12">
        <f t="shared" si="0"/>
        <v>0</v>
      </c>
      <c r="E244" s="13">
        <v>-4.3719999999999999</v>
      </c>
      <c r="F244" s="13">
        <v>-0.53400000000000003</v>
      </c>
      <c r="G244" s="13">
        <v>-0.13900000000000001</v>
      </c>
      <c r="H244" s="14">
        <v>0</v>
      </c>
      <c r="I244" s="14">
        <v>0</v>
      </c>
      <c r="J244" s="13">
        <v>0.13800000000000001</v>
      </c>
      <c r="K244" s="78"/>
    </row>
    <row r="245" spans="2:11" ht="27.75" customHeight="1">
      <c r="B245" s="11" t="s">
        <v>88</v>
      </c>
      <c r="C245" s="78" t="str">
        <f t="shared" si="1"/>
        <v>N/A</v>
      </c>
      <c r="D245" s="12">
        <f t="shared" si="0"/>
        <v>1</v>
      </c>
      <c r="E245" s="13">
        <v>0.794848159286481</v>
      </c>
      <c r="F245" s="13">
        <v>0</v>
      </c>
      <c r="G245" s="13">
        <v>0</v>
      </c>
      <c r="H245" s="14">
        <v>1.5259164403903538</v>
      </c>
      <c r="I245" s="14">
        <v>0</v>
      </c>
      <c r="J245" s="13">
        <v>0</v>
      </c>
      <c r="K245" s="78"/>
    </row>
    <row r="246" spans="2:11" ht="27.75" customHeight="1">
      <c r="B246" s="11" t="s">
        <v>89</v>
      </c>
      <c r="C246" s="78" t="str">
        <f t="shared" si="1"/>
        <v>N/A</v>
      </c>
      <c r="D246" s="12">
        <f t="shared" si="0"/>
        <v>2</v>
      </c>
      <c r="E246" s="13">
        <v>1.0407093026033087</v>
      </c>
      <c r="F246" s="13">
        <v>0.12035880237685712</v>
      </c>
      <c r="G246" s="13">
        <v>0</v>
      </c>
      <c r="H246" s="14">
        <v>1.5259164403903538</v>
      </c>
      <c r="I246" s="14">
        <v>0</v>
      </c>
      <c r="J246" s="13">
        <v>0</v>
      </c>
      <c r="K246" s="78"/>
    </row>
    <row r="247" spans="2:11" ht="27.75" customHeight="1">
      <c r="B247" s="11" t="s">
        <v>90</v>
      </c>
      <c r="C247" s="78" t="str">
        <f t="shared" si="1"/>
        <v>N/A</v>
      </c>
      <c r="D247" s="12">
        <f t="shared" si="0"/>
        <v>2</v>
      </c>
      <c r="E247" s="13">
        <v>8.0239201584571415E-2</v>
      </c>
      <c r="F247" s="13">
        <v>0</v>
      </c>
      <c r="G247" s="13">
        <v>0</v>
      </c>
      <c r="H247" s="14">
        <v>0</v>
      </c>
      <c r="I247" s="14">
        <v>0</v>
      </c>
      <c r="J247" s="13">
        <v>0</v>
      </c>
      <c r="K247" s="78"/>
    </row>
    <row r="248" spans="2:11" ht="27.75" customHeight="1">
      <c r="B248" s="11" t="s">
        <v>91</v>
      </c>
      <c r="C248" s="78" t="str">
        <f t="shared" si="1"/>
        <v>N/A</v>
      </c>
      <c r="D248" s="12">
        <f t="shared" si="0"/>
        <v>3</v>
      </c>
      <c r="E248" s="13">
        <v>0.71460895770190958</v>
      </c>
      <c r="F248" s="13">
        <v>0</v>
      </c>
      <c r="G248" s="13">
        <v>0</v>
      </c>
      <c r="H248" s="14">
        <v>1.9373995254394381</v>
      </c>
      <c r="I248" s="14">
        <v>0</v>
      </c>
      <c r="J248" s="13">
        <v>0</v>
      </c>
      <c r="K248" s="78"/>
    </row>
    <row r="249" spans="2:11" ht="27.75" customHeight="1">
      <c r="B249" s="11" t="s">
        <v>92</v>
      </c>
      <c r="C249" s="78" t="str">
        <f t="shared" si="1"/>
        <v>N/A</v>
      </c>
      <c r="D249" s="12">
        <f t="shared" si="0"/>
        <v>4</v>
      </c>
      <c r="E249" s="13">
        <v>0.94949721875076176</v>
      </c>
      <c r="F249" s="13">
        <v>0.13750393092056898</v>
      </c>
      <c r="G249" s="13">
        <v>0</v>
      </c>
      <c r="H249" s="14">
        <v>1.9373995254394381</v>
      </c>
      <c r="I249" s="14">
        <v>0</v>
      </c>
      <c r="J249" s="13">
        <v>0</v>
      </c>
      <c r="K249" s="78"/>
    </row>
    <row r="250" spans="2:11" ht="27.75" customHeight="1">
      <c r="B250" s="11" t="s">
        <v>93</v>
      </c>
      <c r="C250" s="78" t="str">
        <f t="shared" si="1"/>
        <v>N/A</v>
      </c>
      <c r="D250" s="12">
        <f t="shared" si="0"/>
        <v>4</v>
      </c>
      <c r="E250" s="13">
        <v>0.2719217387032698</v>
      </c>
      <c r="F250" s="13">
        <v>0</v>
      </c>
      <c r="G250" s="13">
        <v>0</v>
      </c>
      <c r="H250" s="14">
        <v>0</v>
      </c>
      <c r="I250" s="14">
        <v>0</v>
      </c>
      <c r="J250" s="13">
        <v>0</v>
      </c>
      <c r="K250" s="78"/>
    </row>
    <row r="251" spans="2:11" ht="27.75" customHeight="1">
      <c r="B251" s="11" t="s">
        <v>94</v>
      </c>
      <c r="C251" s="78" t="str">
        <f t="shared" si="1"/>
        <v>N/A</v>
      </c>
      <c r="D251" s="12" t="str">
        <f t="shared" si="0"/>
        <v>5-8</v>
      </c>
      <c r="E251" s="13">
        <v>0.52498383600845655</v>
      </c>
      <c r="F251" s="13">
        <v>7.6124370734080571E-2</v>
      </c>
      <c r="G251" s="13">
        <v>0</v>
      </c>
      <c r="H251" s="14">
        <v>9.9304584525178985</v>
      </c>
      <c r="I251" s="14">
        <v>0</v>
      </c>
      <c r="J251" s="13">
        <v>0</v>
      </c>
      <c r="K251" s="78"/>
    </row>
    <row r="252" spans="2:11" ht="27.75" customHeight="1">
      <c r="B252" s="11" t="s">
        <v>95</v>
      </c>
      <c r="C252" s="78" t="str">
        <f t="shared" si="1"/>
        <v>N/A</v>
      </c>
      <c r="D252" s="12">
        <f t="shared" si="0"/>
        <v>0</v>
      </c>
      <c r="E252" s="13">
        <v>2.9441614735261972</v>
      </c>
      <c r="F252" s="13">
        <v>0.26952142070715013</v>
      </c>
      <c r="G252" s="13">
        <v>5.3492801056380941E-2</v>
      </c>
      <c r="H252" s="14">
        <v>7.47184701934962</v>
      </c>
      <c r="I252" s="14">
        <v>0.76467273304954808</v>
      </c>
      <c r="J252" s="13">
        <v>8.4696935005936488E-2</v>
      </c>
      <c r="K252" s="78"/>
    </row>
    <row r="253" spans="2:11" ht="27.75" customHeight="1">
      <c r="B253" s="11" t="s">
        <v>96</v>
      </c>
      <c r="C253" s="78" t="str">
        <f t="shared" si="1"/>
        <v>N/A</v>
      </c>
      <c r="D253" s="12">
        <f t="shared" si="0"/>
        <v>0</v>
      </c>
      <c r="E253" s="13">
        <v>3.1040151235572275</v>
      </c>
      <c r="F253" s="13">
        <v>0.22566764966791444</v>
      </c>
      <c r="G253" s="13">
        <v>3.0378337455296178E-2</v>
      </c>
      <c r="H253" s="14">
        <v>4.1715966969862075</v>
      </c>
      <c r="I253" s="14">
        <v>2.2566764966791446</v>
      </c>
      <c r="J253" s="13">
        <v>0.10361182953502804</v>
      </c>
      <c r="K253" s="78"/>
    </row>
    <row r="254" spans="2:11" ht="27.75" customHeight="1">
      <c r="B254" s="11" t="s">
        <v>97</v>
      </c>
      <c r="C254" s="78" t="str">
        <f t="shared" si="1"/>
        <v>N/A</v>
      </c>
      <c r="D254" s="12">
        <f t="shared" si="0"/>
        <v>0</v>
      </c>
      <c r="E254" s="13">
        <v>3.4430312137709675</v>
      </c>
      <c r="F254" s="13">
        <v>0.24993217822117161</v>
      </c>
      <c r="G254" s="13">
        <v>3.3242210896411988E-2</v>
      </c>
      <c r="H254" s="14">
        <v>71.680056236633547</v>
      </c>
      <c r="I254" s="14">
        <v>2.7824961713292993</v>
      </c>
      <c r="J254" s="13">
        <v>8.6183509731438498E-2</v>
      </c>
      <c r="K254" s="78"/>
    </row>
    <row r="255" spans="2:11" ht="27.75" customHeight="1">
      <c r="B255" s="11" t="s">
        <v>98</v>
      </c>
      <c r="C255" s="78" t="str">
        <f t="shared" si="1"/>
        <v>N/A</v>
      </c>
      <c r="D255" s="12" t="str">
        <f t="shared" si="0"/>
        <v>1&amp;8</v>
      </c>
      <c r="E255" s="13">
        <v>0.68443353146497665</v>
      </c>
      <c r="F255" s="13">
        <v>0</v>
      </c>
      <c r="G255" s="13">
        <v>0</v>
      </c>
      <c r="H255" s="14">
        <v>0</v>
      </c>
      <c r="I255" s="14">
        <v>0</v>
      </c>
      <c r="J255" s="13">
        <v>0</v>
      </c>
      <c r="K255" s="78"/>
    </row>
    <row r="256" spans="2:11" ht="27.75" customHeight="1">
      <c r="B256" s="11" t="s">
        <v>99</v>
      </c>
      <c r="C256" s="78" t="str">
        <f t="shared" si="1"/>
        <v>N/A</v>
      </c>
      <c r="D256" s="12">
        <f t="shared" si="0"/>
        <v>0</v>
      </c>
      <c r="E256" s="13">
        <v>5.0362100584299156</v>
      </c>
      <c r="F256" s="13">
        <v>0.64568554095618791</v>
      </c>
      <c r="G256" s="13">
        <v>0.25374790244693524</v>
      </c>
      <c r="H256" s="14">
        <v>0</v>
      </c>
      <c r="I256" s="14">
        <v>0</v>
      </c>
      <c r="J256" s="13">
        <v>0</v>
      </c>
      <c r="K256" s="78"/>
    </row>
    <row r="257" spans="2:11" ht="27.75" customHeight="1">
      <c r="B257" s="11" t="s">
        <v>100</v>
      </c>
      <c r="C257" s="78" t="str">
        <f t="shared" si="1"/>
        <v>N/A</v>
      </c>
      <c r="D257" s="12">
        <f t="shared" si="0"/>
        <v>8</v>
      </c>
      <c r="E257" s="13">
        <v>-0.67</v>
      </c>
      <c r="F257" s="13">
        <v>0</v>
      </c>
      <c r="G257" s="13">
        <v>0</v>
      </c>
      <c r="H257" s="14">
        <v>0</v>
      </c>
      <c r="I257" s="14">
        <v>0</v>
      </c>
      <c r="J257" s="13">
        <v>0</v>
      </c>
      <c r="K257" s="78"/>
    </row>
    <row r="258" spans="2:11" ht="27.75" customHeight="1">
      <c r="B258" s="11" t="s">
        <v>101</v>
      </c>
      <c r="C258" s="78" t="str">
        <f t="shared" si="1"/>
        <v>N/A</v>
      </c>
      <c r="D258" s="12">
        <f t="shared" si="0"/>
        <v>8</v>
      </c>
      <c r="E258" s="13">
        <v>-0.58699999999999997</v>
      </c>
      <c r="F258" s="13">
        <v>0</v>
      </c>
      <c r="G258" s="13">
        <v>0</v>
      </c>
      <c r="H258" s="14">
        <v>0</v>
      </c>
      <c r="I258" s="14">
        <v>0</v>
      </c>
      <c r="J258" s="13">
        <v>0</v>
      </c>
      <c r="K258" s="78"/>
    </row>
    <row r="259" spans="2:11" ht="27.75" customHeight="1">
      <c r="B259" s="11" t="s">
        <v>102</v>
      </c>
      <c r="C259" s="78" t="str">
        <f t="shared" si="1"/>
        <v>N/A</v>
      </c>
      <c r="D259" s="12">
        <f t="shared" si="0"/>
        <v>0</v>
      </c>
      <c r="E259" s="13">
        <v>-0.67</v>
      </c>
      <c r="F259" s="13">
        <v>0</v>
      </c>
      <c r="G259" s="13">
        <v>0</v>
      </c>
      <c r="H259" s="14">
        <v>0</v>
      </c>
      <c r="I259" s="14">
        <v>0</v>
      </c>
      <c r="J259" s="13">
        <v>0.13800000000000001</v>
      </c>
      <c r="K259" s="78"/>
    </row>
    <row r="260" spans="2:11" ht="27.75" customHeight="1">
      <c r="B260" s="11" t="s">
        <v>103</v>
      </c>
      <c r="C260" s="78" t="str">
        <f t="shared" si="1"/>
        <v>N/A</v>
      </c>
      <c r="D260" s="12">
        <f t="shared" si="0"/>
        <v>0</v>
      </c>
      <c r="E260" s="13">
        <v>-4.3719999999999999</v>
      </c>
      <c r="F260" s="13">
        <v>-0.53400000000000003</v>
      </c>
      <c r="G260" s="13">
        <v>-0.13900000000000001</v>
      </c>
      <c r="H260" s="14">
        <v>0</v>
      </c>
      <c r="I260" s="14">
        <v>0</v>
      </c>
      <c r="J260" s="13">
        <v>0.13800000000000001</v>
      </c>
      <c r="K260" s="78"/>
    </row>
    <row r="261" spans="2:11" ht="27.75" customHeight="1">
      <c r="B261" s="11" t="s">
        <v>104</v>
      </c>
      <c r="C261" s="78" t="str">
        <f t="shared" si="1"/>
        <v>N/A</v>
      </c>
      <c r="D261" s="12">
        <f t="shared" si="0"/>
        <v>0</v>
      </c>
      <c r="E261" s="13">
        <v>-0.58699999999999997</v>
      </c>
      <c r="F261" s="13">
        <v>0</v>
      </c>
      <c r="G261" s="13">
        <v>0</v>
      </c>
      <c r="H261" s="14">
        <v>0</v>
      </c>
      <c r="I261" s="14">
        <v>0</v>
      </c>
      <c r="J261" s="13">
        <v>0.123</v>
      </c>
      <c r="K261" s="78"/>
    </row>
    <row r="262" spans="2:11" ht="27.75" customHeight="1">
      <c r="B262" s="11" t="s">
        <v>105</v>
      </c>
      <c r="C262" s="78" t="str">
        <f t="shared" si="1"/>
        <v>N/A</v>
      </c>
      <c r="D262" s="12">
        <f t="shared" si="0"/>
        <v>0</v>
      </c>
      <c r="E262" s="13">
        <v>-3.9449999999999998</v>
      </c>
      <c r="F262" s="13">
        <v>-0.45400000000000001</v>
      </c>
      <c r="G262" s="13">
        <v>-0.113</v>
      </c>
      <c r="H262" s="14">
        <v>0</v>
      </c>
      <c r="I262" s="14">
        <v>0</v>
      </c>
      <c r="J262" s="13">
        <v>0.123</v>
      </c>
      <c r="K262" s="78"/>
    </row>
    <row r="263" spans="2:11" ht="27.75" customHeight="1">
      <c r="B263" s="11" t="s">
        <v>106</v>
      </c>
      <c r="C263" s="78" t="str">
        <f t="shared" si="1"/>
        <v>N/A</v>
      </c>
      <c r="D263" s="12">
        <f t="shared" si="0"/>
        <v>0</v>
      </c>
      <c r="E263" s="13">
        <v>-0.33800000000000002</v>
      </c>
      <c r="F263" s="13">
        <v>0</v>
      </c>
      <c r="G263" s="13">
        <v>0</v>
      </c>
      <c r="H263" s="14">
        <v>0</v>
      </c>
      <c r="I263" s="14">
        <v>0</v>
      </c>
      <c r="J263" s="13">
        <v>0.1</v>
      </c>
      <c r="K263" s="78"/>
    </row>
    <row r="264" spans="2:11" ht="27.75" customHeight="1">
      <c r="B264" s="11" t="s">
        <v>107</v>
      </c>
      <c r="C264" s="79" t="str">
        <f t="shared" si="1"/>
        <v>N/A</v>
      </c>
      <c r="D264" s="12">
        <f t="shared" si="0"/>
        <v>0</v>
      </c>
      <c r="E264" s="13">
        <v>-2.7629999999999999</v>
      </c>
      <c r="F264" s="13">
        <v>-0.20100000000000001</v>
      </c>
      <c r="G264" s="13">
        <v>-2.7E-2</v>
      </c>
      <c r="H264" s="14">
        <v>0</v>
      </c>
      <c r="I264" s="14">
        <v>0</v>
      </c>
      <c r="J264" s="13">
        <v>0.1</v>
      </c>
      <c r="K264" s="79"/>
    </row>
    <row r="265" spans="2:11" ht="27.75" customHeight="1" thickBot="1"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6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2:11" ht="27.75" customHeight="1">
      <c r="B270" s="33" t="s">
        <v>111</v>
      </c>
      <c r="C270" s="33"/>
      <c r="D270" s="33"/>
      <c r="E270" s="33"/>
      <c r="F270" s="33"/>
      <c r="G270" s="33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77" t="str">
        <f>C207</f>
        <v>100, 101, 110, 111, 160, 161</v>
      </c>
      <c r="D274" s="12">
        <f t="shared" ref="D274:D331" si="2">+D207</f>
        <v>1</v>
      </c>
      <c r="E274" s="13">
        <v>2.323</v>
      </c>
      <c r="F274" s="13">
        <v>0</v>
      </c>
      <c r="G274" s="13">
        <v>0</v>
      </c>
      <c r="H274" s="14">
        <v>4.3499999999999996</v>
      </c>
      <c r="I274" s="14">
        <v>0</v>
      </c>
      <c r="J274" s="13">
        <v>0</v>
      </c>
      <c r="K274" s="77"/>
    </row>
    <row r="275" spans="2:11" ht="27.75" customHeight="1">
      <c r="B275" s="11" t="s">
        <v>49</v>
      </c>
      <c r="C275" s="78" t="str">
        <f>C208</f>
        <v>114, 115, 118, 119, 120, 121, 162, 163</v>
      </c>
      <c r="D275" s="12">
        <f t="shared" si="2"/>
        <v>2</v>
      </c>
      <c r="E275" s="13">
        <v>3.036</v>
      </c>
      <c r="F275" s="13">
        <v>0.35599999999999998</v>
      </c>
      <c r="G275" s="13">
        <v>0</v>
      </c>
      <c r="H275" s="14">
        <v>4.3499999999999996</v>
      </c>
      <c r="I275" s="14">
        <v>0</v>
      </c>
      <c r="J275" s="13">
        <v>0</v>
      </c>
      <c r="K275" s="78"/>
    </row>
    <row r="276" spans="2:11" ht="27.75" customHeight="1">
      <c r="B276" s="11" t="s">
        <v>50</v>
      </c>
      <c r="C276" s="78" t="str">
        <f t="shared" ref="C276:C331" si="3">C209</f>
        <v>112, 113, 116, 117, 132, 133, 136, 137, 164, 165, 166</v>
      </c>
      <c r="D276" s="12">
        <f t="shared" si="2"/>
        <v>2</v>
      </c>
      <c r="E276" s="13">
        <v>0.23699999999999999</v>
      </c>
      <c r="F276" s="13">
        <v>0</v>
      </c>
      <c r="G276" s="13">
        <v>0</v>
      </c>
      <c r="H276" s="14">
        <v>0</v>
      </c>
      <c r="I276" s="14">
        <v>0</v>
      </c>
      <c r="J276" s="13">
        <v>0</v>
      </c>
      <c r="K276" s="78" t="s">
        <v>171</v>
      </c>
    </row>
    <row r="277" spans="2:11" ht="27.75" customHeight="1">
      <c r="B277" s="11" t="s">
        <v>51</v>
      </c>
      <c r="C277" s="78" t="str">
        <f t="shared" si="3"/>
        <v>201, 204</v>
      </c>
      <c r="D277" s="12">
        <f t="shared" si="2"/>
        <v>3</v>
      </c>
      <c r="E277" s="13">
        <v>2.0880000000000001</v>
      </c>
      <c r="F277" s="13">
        <v>0</v>
      </c>
      <c r="G277" s="13">
        <v>0</v>
      </c>
      <c r="H277" s="14">
        <v>5.51</v>
      </c>
      <c r="I277" s="14">
        <v>0</v>
      </c>
      <c r="J277" s="13">
        <v>0</v>
      </c>
      <c r="K277" s="78" t="s">
        <v>173</v>
      </c>
    </row>
    <row r="278" spans="2:11" ht="27.75" customHeight="1">
      <c r="B278" s="11" t="s">
        <v>52</v>
      </c>
      <c r="C278" s="78" t="str">
        <f t="shared" si="3"/>
        <v>221, 224, 260</v>
      </c>
      <c r="D278" s="12">
        <f t="shared" si="2"/>
        <v>4</v>
      </c>
      <c r="E278" s="13">
        <v>2.7709999999999999</v>
      </c>
      <c r="F278" s="13">
        <v>0.40500000000000003</v>
      </c>
      <c r="G278" s="13">
        <v>0</v>
      </c>
      <c r="H278" s="14">
        <v>5.51</v>
      </c>
      <c r="I278" s="14">
        <v>0</v>
      </c>
      <c r="J278" s="13">
        <v>0</v>
      </c>
      <c r="K278" s="78" t="s">
        <v>175</v>
      </c>
    </row>
    <row r="279" spans="2:11" ht="27.75" customHeight="1">
      <c r="B279" s="11" t="s">
        <v>53</v>
      </c>
      <c r="C279" s="78" t="str">
        <f t="shared" si="3"/>
        <v>225, 240, 241, 301, 302</v>
      </c>
      <c r="D279" s="12">
        <f t="shared" si="2"/>
        <v>4</v>
      </c>
      <c r="E279" s="13">
        <v>0.79600000000000004</v>
      </c>
      <c r="F279" s="13">
        <v>0</v>
      </c>
      <c r="G279" s="13">
        <v>0</v>
      </c>
      <c r="H279" s="14">
        <v>0</v>
      </c>
      <c r="I279" s="14">
        <v>0</v>
      </c>
      <c r="J279" s="13">
        <v>0</v>
      </c>
      <c r="K279" s="78" t="s">
        <v>177</v>
      </c>
    </row>
    <row r="280" spans="2:11" ht="27.75" customHeight="1">
      <c r="B280" s="11" t="s">
        <v>54</v>
      </c>
      <c r="C280" s="78" t="str">
        <f t="shared" si="3"/>
        <v>400, 402</v>
      </c>
      <c r="D280" s="12" t="str">
        <f t="shared" si="2"/>
        <v>5-8</v>
      </c>
      <c r="E280" s="13">
        <v>1.5329999999999999</v>
      </c>
      <c r="F280" s="13">
        <v>0.22500000000000001</v>
      </c>
      <c r="G280" s="13">
        <v>0</v>
      </c>
      <c r="H280" s="14">
        <v>28.81</v>
      </c>
      <c r="I280" s="14">
        <v>0</v>
      </c>
      <c r="J280" s="13">
        <v>0</v>
      </c>
      <c r="K280" s="78"/>
    </row>
    <row r="281" spans="2:11" ht="27.75" customHeight="1">
      <c r="B281" s="11" t="s">
        <v>56</v>
      </c>
      <c r="C281" s="78">
        <f t="shared" si="3"/>
        <v>404</v>
      </c>
      <c r="D281" s="12" t="str">
        <f t="shared" si="2"/>
        <v>5-8</v>
      </c>
      <c r="E281" s="13">
        <v>1.369</v>
      </c>
      <c r="F281" s="13">
        <v>0.188</v>
      </c>
      <c r="G281" s="13">
        <v>0</v>
      </c>
      <c r="H281" s="14">
        <v>0</v>
      </c>
      <c r="I281" s="14">
        <v>0</v>
      </c>
      <c r="J281" s="13">
        <v>0</v>
      </c>
      <c r="K281" s="78"/>
    </row>
    <row r="282" spans="2:11" ht="27.75" customHeight="1">
      <c r="B282" s="11" t="s">
        <v>57</v>
      </c>
      <c r="C282" s="78"/>
      <c r="D282" s="12" t="str">
        <f t="shared" si="2"/>
        <v>5-8</v>
      </c>
      <c r="E282" s="13">
        <v>0.88800000000000001</v>
      </c>
      <c r="F282" s="13">
        <v>7.3999999999999996E-2</v>
      </c>
      <c r="G282" s="13">
        <v>0</v>
      </c>
      <c r="H282" s="14">
        <v>332.3</v>
      </c>
      <c r="I282" s="14">
        <v>0</v>
      </c>
      <c r="J282" s="13">
        <v>0</v>
      </c>
      <c r="K282" s="78">
        <v>401</v>
      </c>
    </row>
    <row r="283" spans="2:11" ht="27.75" customHeight="1">
      <c r="B283" s="11" t="s">
        <v>58</v>
      </c>
      <c r="C283" s="78" t="str">
        <f t="shared" si="3"/>
        <v>500, 504</v>
      </c>
      <c r="D283" s="12">
        <f t="shared" si="2"/>
        <v>0</v>
      </c>
      <c r="E283" s="13">
        <v>8.548</v>
      </c>
      <c r="F283" s="13">
        <v>0.78900000000000003</v>
      </c>
      <c r="G283" s="13">
        <v>0.158</v>
      </c>
      <c r="H283" s="14">
        <v>21.04</v>
      </c>
      <c r="I283" s="14">
        <v>2.29</v>
      </c>
      <c r="J283" s="13">
        <v>0.247</v>
      </c>
      <c r="K283" s="78"/>
    </row>
    <row r="284" spans="2:11" ht="27.75" customHeight="1">
      <c r="B284" s="11" t="s">
        <v>59</v>
      </c>
      <c r="C284" s="78" t="str">
        <f t="shared" si="3"/>
        <v>506, 507</v>
      </c>
      <c r="D284" s="12">
        <f t="shared" si="2"/>
        <v>0</v>
      </c>
      <c r="E284" s="13">
        <v>5.67</v>
      </c>
      <c r="F284" s="13">
        <v>0.41199999999999998</v>
      </c>
      <c r="G284" s="13">
        <v>5.5E-2</v>
      </c>
      <c r="H284" s="14">
        <v>7.43</v>
      </c>
      <c r="I284" s="14">
        <v>4.29</v>
      </c>
      <c r="J284" s="13">
        <v>0.189</v>
      </c>
      <c r="K284" s="78"/>
    </row>
    <row r="285" spans="2:11" ht="27.75" customHeight="1">
      <c r="B285" s="11" t="s">
        <v>60</v>
      </c>
      <c r="C285" s="78" t="str">
        <f t="shared" si="3"/>
        <v>501, 505</v>
      </c>
      <c r="D285" s="12">
        <f t="shared" si="2"/>
        <v>0</v>
      </c>
      <c r="E285" s="13">
        <v>5.5</v>
      </c>
      <c r="F285" s="13">
        <v>0.4</v>
      </c>
      <c r="G285" s="13">
        <v>5.2999999999999999E-2</v>
      </c>
      <c r="H285" s="14">
        <v>112.45</v>
      </c>
      <c r="I285" s="14">
        <v>4.66</v>
      </c>
      <c r="J285" s="13">
        <v>0.13800000000000001</v>
      </c>
      <c r="K285" s="78"/>
    </row>
    <row r="286" spans="2:11" ht="27.75" customHeight="1">
      <c r="B286" s="11" t="s">
        <v>61</v>
      </c>
      <c r="C286" s="78"/>
      <c r="D286" s="12">
        <f t="shared" si="2"/>
        <v>0</v>
      </c>
      <c r="E286" s="13">
        <v>3.5049999999999999</v>
      </c>
      <c r="F286" s="13">
        <v>0.255</v>
      </c>
      <c r="G286" s="13">
        <v>3.4000000000000002E-2</v>
      </c>
      <c r="H286" s="14">
        <v>242.27</v>
      </c>
      <c r="I286" s="14">
        <v>5.31</v>
      </c>
      <c r="J286" s="13">
        <v>9.4E-2</v>
      </c>
      <c r="K286" s="78" t="s">
        <v>182</v>
      </c>
    </row>
    <row r="287" spans="2:11" ht="27.75" customHeight="1">
      <c r="B287" s="11" t="s">
        <v>62</v>
      </c>
      <c r="C287" s="78" t="str">
        <f t="shared" si="3"/>
        <v>900, 901, 902, 903, 904, 905, 906, 907, 908, 909</v>
      </c>
      <c r="D287" s="12" t="str">
        <f t="shared" si="2"/>
        <v>1&amp;8</v>
      </c>
      <c r="E287" s="13">
        <v>1.9870000000000001</v>
      </c>
      <c r="F287" s="13">
        <v>0</v>
      </c>
      <c r="G287" s="13">
        <v>0</v>
      </c>
      <c r="H287" s="14">
        <v>0</v>
      </c>
      <c r="I287" s="14">
        <v>0</v>
      </c>
      <c r="J287" s="13">
        <v>0</v>
      </c>
      <c r="K287" s="78"/>
    </row>
    <row r="288" spans="2:11" ht="27.75" customHeight="1">
      <c r="B288" s="11" t="s">
        <v>64</v>
      </c>
      <c r="C288" s="78">
        <f t="shared" si="3"/>
        <v>910</v>
      </c>
      <c r="D288" s="12">
        <f t="shared" si="2"/>
        <v>0</v>
      </c>
      <c r="E288" s="13">
        <v>14.648</v>
      </c>
      <c r="F288" s="13">
        <v>1.881</v>
      </c>
      <c r="G288" s="13">
        <v>0.73199999999999998</v>
      </c>
      <c r="H288" s="14">
        <v>0</v>
      </c>
      <c r="I288" s="14">
        <v>0</v>
      </c>
      <c r="J288" s="13">
        <v>0</v>
      </c>
      <c r="K288" s="78"/>
    </row>
    <row r="289" spans="2:11" ht="27.75" customHeight="1">
      <c r="B289" s="11" t="s">
        <v>65</v>
      </c>
      <c r="C289" s="78" t="str">
        <f t="shared" si="3"/>
        <v>781, 782, 783, 784, 785</v>
      </c>
      <c r="D289" s="12">
        <f t="shared" si="2"/>
        <v>8</v>
      </c>
      <c r="E289" s="13">
        <v>-0.68899999999999995</v>
      </c>
      <c r="F289" s="13">
        <v>0</v>
      </c>
      <c r="G289" s="13">
        <v>0</v>
      </c>
      <c r="H289" s="14">
        <v>0</v>
      </c>
      <c r="I289" s="14">
        <v>0</v>
      </c>
      <c r="J289" s="13">
        <v>0</v>
      </c>
      <c r="K289" s="78"/>
    </row>
    <row r="290" spans="2:11" ht="27.75" customHeight="1">
      <c r="B290" s="11" t="s">
        <v>66</v>
      </c>
      <c r="C290" s="78">
        <f t="shared" si="3"/>
        <v>602</v>
      </c>
      <c r="D290" s="12">
        <f t="shared" si="2"/>
        <v>8</v>
      </c>
      <c r="E290" s="13">
        <v>-0.60399999999999998</v>
      </c>
      <c r="F290" s="13">
        <v>0</v>
      </c>
      <c r="G290" s="13">
        <v>0</v>
      </c>
      <c r="H290" s="14">
        <v>0</v>
      </c>
      <c r="I290" s="14">
        <v>0</v>
      </c>
      <c r="J290" s="13">
        <v>0</v>
      </c>
      <c r="K290" s="78"/>
    </row>
    <row r="291" spans="2:11" ht="27.75" customHeight="1">
      <c r="B291" s="11" t="s">
        <v>67</v>
      </c>
      <c r="C291" s="78" t="str">
        <f t="shared" si="3"/>
        <v>603, 608</v>
      </c>
      <c r="D291" s="12">
        <f t="shared" si="2"/>
        <v>0</v>
      </c>
      <c r="E291" s="13">
        <v>-0.68899999999999995</v>
      </c>
      <c r="F291" s="13">
        <v>0</v>
      </c>
      <c r="G291" s="13">
        <v>0</v>
      </c>
      <c r="H291" s="14">
        <v>0</v>
      </c>
      <c r="I291" s="14">
        <v>0</v>
      </c>
      <c r="J291" s="13">
        <v>0.14199999999999999</v>
      </c>
      <c r="K291" s="78"/>
    </row>
    <row r="292" spans="2:11" ht="27.75" customHeight="1">
      <c r="B292" s="11" t="s">
        <v>68</v>
      </c>
      <c r="C292" s="78" t="str">
        <f t="shared" si="3"/>
        <v>604, 607</v>
      </c>
      <c r="D292" s="12">
        <f t="shared" si="2"/>
        <v>0</v>
      </c>
      <c r="E292" s="13">
        <v>-4.4980000000000002</v>
      </c>
      <c r="F292" s="13">
        <v>-0.55000000000000004</v>
      </c>
      <c r="G292" s="13">
        <v>-0.14299999999999999</v>
      </c>
      <c r="H292" s="14">
        <v>0</v>
      </c>
      <c r="I292" s="14">
        <v>0</v>
      </c>
      <c r="J292" s="13">
        <v>0.14199999999999999</v>
      </c>
      <c r="K292" s="78"/>
    </row>
    <row r="293" spans="2:11" ht="27.75" customHeight="1">
      <c r="B293" s="11" t="s">
        <v>69</v>
      </c>
      <c r="C293" s="78">
        <f t="shared" si="3"/>
        <v>609</v>
      </c>
      <c r="D293" s="12">
        <f t="shared" si="2"/>
        <v>0</v>
      </c>
      <c r="E293" s="13">
        <v>-0.60399999999999998</v>
      </c>
      <c r="F293" s="13">
        <v>0</v>
      </c>
      <c r="G293" s="13">
        <v>0</v>
      </c>
      <c r="H293" s="14">
        <v>0</v>
      </c>
      <c r="I293" s="14">
        <v>0</v>
      </c>
      <c r="J293" s="13">
        <v>0.127</v>
      </c>
      <c r="K293" s="78"/>
    </row>
    <row r="294" spans="2:11" ht="27.75" customHeight="1">
      <c r="B294" s="11" t="s">
        <v>70</v>
      </c>
      <c r="C294" s="78">
        <f t="shared" si="3"/>
        <v>610</v>
      </c>
      <c r="D294" s="12">
        <f t="shared" si="2"/>
        <v>0</v>
      </c>
      <c r="E294" s="13">
        <v>-4.0579999999999998</v>
      </c>
      <c r="F294" s="13">
        <v>-0.46800000000000003</v>
      </c>
      <c r="G294" s="13">
        <v>-0.11700000000000001</v>
      </c>
      <c r="H294" s="14">
        <v>0</v>
      </c>
      <c r="I294" s="14">
        <v>0</v>
      </c>
      <c r="J294" s="13">
        <v>0.127</v>
      </c>
      <c r="K294" s="78"/>
    </row>
    <row r="295" spans="2:11" ht="27.75" customHeight="1">
      <c r="B295" s="11" t="s">
        <v>71</v>
      </c>
      <c r="C295" s="78" t="str">
        <f t="shared" si="3"/>
        <v>611, 612</v>
      </c>
      <c r="D295" s="12">
        <f t="shared" si="2"/>
        <v>0</v>
      </c>
      <c r="E295" s="13">
        <v>-0.34799999999999998</v>
      </c>
      <c r="F295" s="13">
        <v>0</v>
      </c>
      <c r="G295" s="13">
        <v>0</v>
      </c>
      <c r="H295" s="14">
        <v>82.11</v>
      </c>
      <c r="I295" s="14">
        <v>0</v>
      </c>
      <c r="J295" s="13">
        <v>0.10299999999999999</v>
      </c>
      <c r="K295" s="78"/>
    </row>
    <row r="296" spans="2:11" ht="27.75" customHeight="1">
      <c r="B296" s="11" t="s">
        <v>72</v>
      </c>
      <c r="C296" s="78" t="str">
        <f t="shared" si="3"/>
        <v>605, 606</v>
      </c>
      <c r="D296" s="12">
        <f t="shared" si="2"/>
        <v>0</v>
      </c>
      <c r="E296" s="13">
        <v>-2.839</v>
      </c>
      <c r="F296" s="13">
        <v>-0.20599999999999999</v>
      </c>
      <c r="G296" s="13">
        <v>-2.8000000000000001E-2</v>
      </c>
      <c r="H296" s="14">
        <v>82.11</v>
      </c>
      <c r="I296" s="14">
        <v>0</v>
      </c>
      <c r="J296" s="13">
        <v>0.10299999999999999</v>
      </c>
      <c r="K296" s="78"/>
    </row>
    <row r="297" spans="2:11" ht="27.75" customHeight="1">
      <c r="B297" s="11" t="s">
        <v>73</v>
      </c>
      <c r="C297" s="78">
        <f t="shared" si="3"/>
        <v>614</v>
      </c>
      <c r="D297" s="12">
        <f t="shared" si="2"/>
        <v>0</v>
      </c>
      <c r="E297" s="13">
        <v>-2.3380000000000001</v>
      </c>
      <c r="F297" s="13">
        <v>-0.17</v>
      </c>
      <c r="G297" s="13">
        <v>-2.3E-2</v>
      </c>
      <c r="H297" s="14">
        <v>82.11</v>
      </c>
      <c r="I297" s="14">
        <v>0</v>
      </c>
      <c r="J297" s="13">
        <v>5.5E-2</v>
      </c>
      <c r="K297" s="78"/>
    </row>
    <row r="298" spans="2:11" ht="27.75" customHeight="1">
      <c r="B298" s="11" t="s">
        <v>74</v>
      </c>
      <c r="C298" s="78">
        <f t="shared" si="3"/>
        <v>613</v>
      </c>
      <c r="D298" s="12">
        <f t="shared" si="2"/>
        <v>0</v>
      </c>
      <c r="E298" s="13">
        <v>-0.28599999999999998</v>
      </c>
      <c r="F298" s="13">
        <v>0</v>
      </c>
      <c r="G298" s="13">
        <v>0</v>
      </c>
      <c r="H298" s="14">
        <v>82.11</v>
      </c>
      <c r="I298" s="14">
        <v>0</v>
      </c>
      <c r="J298" s="13">
        <v>5.5E-2</v>
      </c>
      <c r="K298" s="78"/>
    </row>
    <row r="299" spans="2:11" ht="27.75" customHeight="1">
      <c r="B299" s="11" t="s">
        <v>75</v>
      </c>
      <c r="C299" s="78" t="str">
        <f t="shared" si="3"/>
        <v>N/A</v>
      </c>
      <c r="D299" s="12">
        <f t="shared" si="2"/>
        <v>1</v>
      </c>
      <c r="E299" s="13">
        <v>1.5443488959464178</v>
      </c>
      <c r="F299" s="13">
        <v>0</v>
      </c>
      <c r="G299" s="13">
        <v>0</v>
      </c>
      <c r="H299" s="14">
        <v>2.8919146351127494</v>
      </c>
      <c r="I299" s="14">
        <v>0</v>
      </c>
      <c r="J299" s="13">
        <v>0</v>
      </c>
      <c r="K299" s="78"/>
    </row>
    <row r="300" spans="2:11" ht="27.75" customHeight="1">
      <c r="B300" s="11" t="s">
        <v>76</v>
      </c>
      <c r="C300" s="78" t="str">
        <f t="shared" si="3"/>
        <v>N/A</v>
      </c>
      <c r="D300" s="12">
        <f t="shared" si="2"/>
        <v>2</v>
      </c>
      <c r="E300" s="13">
        <v>2.018356972920071</v>
      </c>
      <c r="F300" s="13">
        <v>0.23667163450577905</v>
      </c>
      <c r="G300" s="13">
        <v>0</v>
      </c>
      <c r="H300" s="14">
        <v>2.8919146351127494</v>
      </c>
      <c r="I300" s="14">
        <v>0</v>
      </c>
      <c r="J300" s="13">
        <v>0</v>
      </c>
      <c r="K300" s="78"/>
    </row>
    <row r="301" spans="2:11" ht="27.75" customHeight="1">
      <c r="B301" s="11" t="s">
        <v>77</v>
      </c>
      <c r="C301" s="78" t="str">
        <f t="shared" si="3"/>
        <v>N/A</v>
      </c>
      <c r="D301" s="12">
        <f t="shared" si="2"/>
        <v>2</v>
      </c>
      <c r="E301" s="13">
        <v>0.15755948701648775</v>
      </c>
      <c r="F301" s="13">
        <v>0</v>
      </c>
      <c r="G301" s="13">
        <v>0</v>
      </c>
      <c r="H301" s="14">
        <v>0</v>
      </c>
      <c r="I301" s="14">
        <v>0</v>
      </c>
      <c r="J301" s="13">
        <v>0</v>
      </c>
      <c r="K301" s="78"/>
    </row>
    <row r="302" spans="2:11" ht="27.75" customHeight="1">
      <c r="B302" s="11" t="s">
        <v>78</v>
      </c>
      <c r="C302" s="78" t="str">
        <f t="shared" si="3"/>
        <v>N/A</v>
      </c>
      <c r="D302" s="12">
        <f t="shared" si="2"/>
        <v>3</v>
      </c>
      <c r="E302" s="13">
        <v>1.38811902485412</v>
      </c>
      <c r="F302" s="13">
        <v>0</v>
      </c>
      <c r="G302" s="13">
        <v>0</v>
      </c>
      <c r="H302" s="14">
        <v>3.6630918711428162</v>
      </c>
      <c r="I302" s="14">
        <v>0</v>
      </c>
      <c r="J302" s="13">
        <v>0</v>
      </c>
      <c r="K302" s="78"/>
    </row>
    <row r="303" spans="2:11" ht="27.75" customHeight="1">
      <c r="B303" s="11" t="s">
        <v>79</v>
      </c>
      <c r="C303" s="78" t="str">
        <f t="shared" si="3"/>
        <v>N/A</v>
      </c>
      <c r="D303" s="12">
        <f t="shared" si="2"/>
        <v>4</v>
      </c>
      <c r="E303" s="13">
        <v>1.8421828629649264</v>
      </c>
      <c r="F303" s="13">
        <v>0.26924722464842843</v>
      </c>
      <c r="G303" s="13">
        <v>0</v>
      </c>
      <c r="H303" s="14">
        <v>3.6630918711428162</v>
      </c>
      <c r="I303" s="14">
        <v>0</v>
      </c>
      <c r="J303" s="13">
        <v>0</v>
      </c>
      <c r="K303" s="78"/>
    </row>
    <row r="304" spans="2:11" ht="27.75" customHeight="1">
      <c r="B304" s="11" t="s">
        <v>80</v>
      </c>
      <c r="C304" s="78" t="str">
        <f t="shared" si="3"/>
        <v>N/A</v>
      </c>
      <c r="D304" s="12">
        <f t="shared" si="2"/>
        <v>4</v>
      </c>
      <c r="E304" s="13">
        <v>0.52918713782752846</v>
      </c>
      <c r="F304" s="13">
        <v>0</v>
      </c>
      <c r="G304" s="13">
        <v>0</v>
      </c>
      <c r="H304" s="14">
        <v>0</v>
      </c>
      <c r="I304" s="14">
        <v>0</v>
      </c>
      <c r="J304" s="13">
        <v>0</v>
      </c>
      <c r="K304" s="78"/>
    </row>
    <row r="305" spans="2:11" ht="27.75" customHeight="1">
      <c r="B305" s="11" t="s">
        <v>81</v>
      </c>
      <c r="C305" s="78" t="str">
        <f t="shared" si="3"/>
        <v>N/A</v>
      </c>
      <c r="D305" s="12" t="str">
        <f t="shared" si="2"/>
        <v>5-8</v>
      </c>
      <c r="E305" s="13">
        <v>1.0191506058914588</v>
      </c>
      <c r="F305" s="13">
        <v>0.14958179147134915</v>
      </c>
      <c r="G305" s="13">
        <v>0</v>
      </c>
      <c r="H305" s="14">
        <v>19.153117387953635</v>
      </c>
      <c r="I305" s="14">
        <v>0</v>
      </c>
      <c r="J305" s="13">
        <v>0</v>
      </c>
      <c r="K305" s="78"/>
    </row>
    <row r="306" spans="2:11" ht="27.75" customHeight="1">
      <c r="B306" s="11" t="s">
        <v>82</v>
      </c>
      <c r="C306" s="78" t="str">
        <f t="shared" si="3"/>
        <v>N/A</v>
      </c>
      <c r="D306" s="12">
        <f t="shared" si="2"/>
        <v>0</v>
      </c>
      <c r="E306" s="13">
        <v>5.6827784599870768</v>
      </c>
      <c r="F306" s="13">
        <v>0.52453348209286432</v>
      </c>
      <c r="G306" s="13">
        <v>0.10503965801099184</v>
      </c>
      <c r="H306" s="14">
        <v>13.98755952247638</v>
      </c>
      <c r="I306" s="14">
        <v>1.5224102331972866</v>
      </c>
      <c r="J306" s="13">
        <v>0.1642075666374366</v>
      </c>
      <c r="K306" s="78"/>
    </row>
    <row r="307" spans="2:11" ht="27.75" customHeight="1">
      <c r="B307" s="11" t="s">
        <v>83</v>
      </c>
      <c r="C307" s="78" t="str">
        <f t="shared" si="3"/>
        <v>N/A</v>
      </c>
      <c r="D307" s="12" t="str">
        <f t="shared" si="2"/>
        <v>1&amp;8</v>
      </c>
      <c r="E307" s="13">
        <v>1.3209734206825365</v>
      </c>
      <c r="F307" s="13">
        <v>0</v>
      </c>
      <c r="G307" s="13">
        <v>0</v>
      </c>
      <c r="H307" s="14">
        <v>0</v>
      </c>
      <c r="I307" s="14">
        <v>0</v>
      </c>
      <c r="J307" s="13">
        <v>0</v>
      </c>
      <c r="K307" s="78"/>
    </row>
    <row r="308" spans="2:11" ht="27.75" customHeight="1">
      <c r="B308" s="11" t="s">
        <v>84</v>
      </c>
      <c r="C308" s="78" t="str">
        <f t="shared" si="3"/>
        <v>N/A</v>
      </c>
      <c r="D308" s="12">
        <f t="shared" si="2"/>
        <v>0</v>
      </c>
      <c r="E308" s="13">
        <v>9.7381070287658762</v>
      </c>
      <c r="F308" s="13">
        <v>1.2505037767004787</v>
      </c>
      <c r="G308" s="13">
        <v>0.4866394282534558</v>
      </c>
      <c r="H308" s="14">
        <v>0</v>
      </c>
      <c r="I308" s="14">
        <v>0</v>
      </c>
      <c r="J308" s="13">
        <v>0</v>
      </c>
      <c r="K308" s="78"/>
    </row>
    <row r="309" spans="2:11" ht="27.75" customHeight="1">
      <c r="B309" s="11" t="s">
        <v>85</v>
      </c>
      <c r="C309" s="78" t="str">
        <f t="shared" si="3"/>
        <v>N/A</v>
      </c>
      <c r="D309" s="12">
        <f t="shared" si="2"/>
        <v>8</v>
      </c>
      <c r="E309" s="13">
        <v>-0.68899999999999995</v>
      </c>
      <c r="F309" s="13">
        <v>0</v>
      </c>
      <c r="G309" s="13">
        <v>0</v>
      </c>
      <c r="H309" s="14">
        <v>0</v>
      </c>
      <c r="I309" s="14">
        <v>0</v>
      </c>
      <c r="J309" s="13">
        <v>0</v>
      </c>
      <c r="K309" s="78"/>
    </row>
    <row r="310" spans="2:11" ht="27.75" customHeight="1">
      <c r="B310" s="11" t="s">
        <v>86</v>
      </c>
      <c r="C310" s="78" t="str">
        <f t="shared" si="3"/>
        <v>N/A</v>
      </c>
      <c r="D310" s="12">
        <f t="shared" si="2"/>
        <v>0</v>
      </c>
      <c r="E310" s="13">
        <v>-0.68899999999999995</v>
      </c>
      <c r="F310" s="13">
        <v>0</v>
      </c>
      <c r="G310" s="13">
        <v>0</v>
      </c>
      <c r="H310" s="14">
        <v>0</v>
      </c>
      <c r="I310" s="14">
        <v>0</v>
      </c>
      <c r="J310" s="13">
        <v>0.14199999999999999</v>
      </c>
      <c r="K310" s="78"/>
    </row>
    <row r="311" spans="2:11" ht="27.75" customHeight="1">
      <c r="B311" s="11" t="s">
        <v>87</v>
      </c>
      <c r="C311" s="78" t="str">
        <f t="shared" si="3"/>
        <v>N/A</v>
      </c>
      <c r="D311" s="12">
        <f t="shared" si="2"/>
        <v>0</v>
      </c>
      <c r="E311" s="13">
        <v>-4.4980000000000002</v>
      </c>
      <c r="F311" s="13">
        <v>-0.55000000000000004</v>
      </c>
      <c r="G311" s="13">
        <v>-0.14299999999999999</v>
      </c>
      <c r="H311" s="14">
        <v>0</v>
      </c>
      <c r="I311" s="14">
        <v>0</v>
      </c>
      <c r="J311" s="13">
        <v>0.14199999999999999</v>
      </c>
      <c r="K311" s="78"/>
    </row>
    <row r="312" spans="2:11" ht="27.75" customHeight="1">
      <c r="B312" s="11" t="s">
        <v>88</v>
      </c>
      <c r="C312" s="78" t="str">
        <f t="shared" si="3"/>
        <v>N/A</v>
      </c>
      <c r="D312" s="12">
        <f t="shared" si="2"/>
        <v>1</v>
      </c>
      <c r="E312" s="13">
        <v>0.79656267214085208</v>
      </c>
      <c r="F312" s="13">
        <v>0</v>
      </c>
      <c r="G312" s="13">
        <v>0</v>
      </c>
      <c r="H312" s="14">
        <v>1.4916261833029301</v>
      </c>
      <c r="I312" s="14">
        <v>0</v>
      </c>
      <c r="J312" s="13">
        <v>0</v>
      </c>
      <c r="K312" s="78"/>
    </row>
    <row r="313" spans="2:11" ht="27.75" customHeight="1">
      <c r="B313" s="11" t="s">
        <v>89</v>
      </c>
      <c r="C313" s="78" t="str">
        <f t="shared" si="3"/>
        <v>N/A</v>
      </c>
      <c r="D313" s="12">
        <f t="shared" si="2"/>
        <v>2</v>
      </c>
      <c r="E313" s="13">
        <v>1.0410522051741831</v>
      </c>
      <c r="F313" s="13">
        <v>0.1220733152312283</v>
      </c>
      <c r="G313" s="13">
        <v>0</v>
      </c>
      <c r="H313" s="14">
        <v>1.4916261833029301</v>
      </c>
      <c r="I313" s="14">
        <v>0</v>
      </c>
      <c r="J313" s="13">
        <v>0</v>
      </c>
      <c r="K313" s="78"/>
    </row>
    <row r="314" spans="2:11" ht="27.75" customHeight="1">
      <c r="B314" s="11" t="s">
        <v>90</v>
      </c>
      <c r="C314" s="78" t="str">
        <f t="shared" si="3"/>
        <v>N/A</v>
      </c>
      <c r="D314" s="12">
        <f t="shared" si="2"/>
        <v>2</v>
      </c>
      <c r="E314" s="13">
        <v>8.1267909297194116E-2</v>
      </c>
      <c r="F314" s="13">
        <v>0</v>
      </c>
      <c r="G314" s="13">
        <v>0</v>
      </c>
      <c r="H314" s="14">
        <v>0</v>
      </c>
      <c r="I314" s="14">
        <v>0</v>
      </c>
      <c r="J314" s="13">
        <v>0</v>
      </c>
      <c r="K314" s="78"/>
    </row>
    <row r="315" spans="2:11" ht="27.75" customHeight="1">
      <c r="B315" s="11" t="s">
        <v>91</v>
      </c>
      <c r="C315" s="78" t="str">
        <f t="shared" si="3"/>
        <v>N/A</v>
      </c>
      <c r="D315" s="12">
        <f t="shared" si="2"/>
        <v>3</v>
      </c>
      <c r="E315" s="13">
        <v>0.71598056798540644</v>
      </c>
      <c r="F315" s="13">
        <v>0</v>
      </c>
      <c r="G315" s="13">
        <v>0</v>
      </c>
      <c r="H315" s="14">
        <v>1.8893931655170448</v>
      </c>
      <c r="I315" s="14">
        <v>0</v>
      </c>
      <c r="J315" s="13">
        <v>0</v>
      </c>
      <c r="K315" s="78"/>
    </row>
    <row r="316" spans="2:11" ht="27.75" customHeight="1">
      <c r="B316" s="11" t="s">
        <v>92</v>
      </c>
      <c r="C316" s="78" t="str">
        <f t="shared" si="3"/>
        <v>N/A</v>
      </c>
      <c r="D316" s="12">
        <f t="shared" si="2"/>
        <v>4</v>
      </c>
      <c r="E316" s="13">
        <v>0.95018302389251019</v>
      </c>
      <c r="F316" s="13">
        <v>0.13887554120406592</v>
      </c>
      <c r="G316" s="13">
        <v>0</v>
      </c>
      <c r="H316" s="14">
        <v>1.8893931655170448</v>
      </c>
      <c r="I316" s="14">
        <v>0</v>
      </c>
      <c r="J316" s="13">
        <v>0</v>
      </c>
      <c r="K316" s="78"/>
    </row>
    <row r="317" spans="2:11" ht="27.75" customHeight="1">
      <c r="B317" s="11" t="s">
        <v>93</v>
      </c>
      <c r="C317" s="78" t="str">
        <f t="shared" si="3"/>
        <v>N/A</v>
      </c>
      <c r="D317" s="12">
        <f t="shared" si="2"/>
        <v>4</v>
      </c>
      <c r="E317" s="13">
        <v>0.2729504464158925</v>
      </c>
      <c r="F317" s="13">
        <v>0</v>
      </c>
      <c r="G317" s="13">
        <v>0</v>
      </c>
      <c r="H317" s="14">
        <v>0</v>
      </c>
      <c r="I317" s="14">
        <v>0</v>
      </c>
      <c r="J317" s="13">
        <v>0</v>
      </c>
      <c r="K317" s="78"/>
    </row>
    <row r="318" spans="2:11" ht="27.75" customHeight="1">
      <c r="B318" s="11" t="s">
        <v>94</v>
      </c>
      <c r="C318" s="78" t="str">
        <f t="shared" si="3"/>
        <v>N/A</v>
      </c>
      <c r="D318" s="12" t="str">
        <f t="shared" si="2"/>
        <v>5-8</v>
      </c>
      <c r="E318" s="13">
        <v>0.52566964115020498</v>
      </c>
      <c r="F318" s="13">
        <v>7.7153078446703285E-2</v>
      </c>
      <c r="G318" s="13">
        <v>0</v>
      </c>
      <c r="H318" s="14">
        <v>9.8790230668867629</v>
      </c>
      <c r="I318" s="14">
        <v>0</v>
      </c>
      <c r="J318" s="13">
        <v>0</v>
      </c>
      <c r="K318" s="78"/>
    </row>
    <row r="319" spans="2:11" ht="27.75" customHeight="1">
      <c r="B319" s="11" t="s">
        <v>95</v>
      </c>
      <c r="C319" s="78" t="str">
        <f t="shared" si="3"/>
        <v>N/A</v>
      </c>
      <c r="D319" s="12">
        <f t="shared" si="2"/>
        <v>0</v>
      </c>
      <c r="E319" s="13">
        <v>2.9311311758329763</v>
      </c>
      <c r="F319" s="13">
        <v>0.27055012841977288</v>
      </c>
      <c r="G319" s="13">
        <v>5.417860619812942E-2</v>
      </c>
      <c r="H319" s="14">
        <v>7.2146700911939421</v>
      </c>
      <c r="I319" s="14">
        <v>0.78524688730200232</v>
      </c>
      <c r="J319" s="13">
        <v>8.4696935005936488E-2</v>
      </c>
      <c r="K319" s="78"/>
    </row>
    <row r="320" spans="2:11" ht="27.75" customHeight="1">
      <c r="B320" s="11" t="s">
        <v>96</v>
      </c>
      <c r="C320" s="78" t="str">
        <f t="shared" si="3"/>
        <v>N/A</v>
      </c>
      <c r="D320" s="12">
        <f t="shared" si="2"/>
        <v>0</v>
      </c>
      <c r="E320" s="13">
        <v>3.0758066673487381</v>
      </c>
      <c r="F320" s="13">
        <v>0.22349776842110758</v>
      </c>
      <c r="G320" s="13">
        <v>2.9835867143594461E-2</v>
      </c>
      <c r="H320" s="14">
        <v>4.0305544159437607</v>
      </c>
      <c r="I320" s="14">
        <v>2.327197637200368</v>
      </c>
      <c r="J320" s="13">
        <v>0.10252688891162459</v>
      </c>
      <c r="K320" s="78"/>
    </row>
    <row r="321" spans="2:11" ht="27.75" customHeight="1">
      <c r="B321" s="11" t="s">
        <v>97</v>
      </c>
      <c r="C321" s="78" t="str">
        <f t="shared" si="3"/>
        <v>N/A</v>
      </c>
      <c r="D321" s="12">
        <f t="shared" si="2"/>
        <v>0</v>
      </c>
      <c r="E321" s="13">
        <v>3.3857807394493689</v>
      </c>
      <c r="F321" s="13">
        <v>0.2462385992326814</v>
      </c>
      <c r="G321" s="13">
        <v>3.2626614398330284E-2</v>
      </c>
      <c r="H321" s="14">
        <v>69.223826209287552</v>
      </c>
      <c r="I321" s="14">
        <v>2.8686796810607382</v>
      </c>
      <c r="J321" s="13">
        <v>8.4952316735275091E-2</v>
      </c>
      <c r="K321" s="78"/>
    </row>
    <row r="322" spans="2:11" ht="27.75" customHeight="1">
      <c r="B322" s="11" t="s">
        <v>98</v>
      </c>
      <c r="C322" s="78" t="str">
        <f t="shared" si="3"/>
        <v>N/A</v>
      </c>
      <c r="D322" s="12" t="str">
        <f t="shared" si="2"/>
        <v>1&amp;8</v>
      </c>
      <c r="E322" s="13">
        <v>0.68134740832710861</v>
      </c>
      <c r="F322" s="13">
        <v>0</v>
      </c>
      <c r="G322" s="13">
        <v>0</v>
      </c>
      <c r="H322" s="14">
        <v>0</v>
      </c>
      <c r="I322" s="14">
        <v>0</v>
      </c>
      <c r="J322" s="13">
        <v>0</v>
      </c>
      <c r="K322" s="78"/>
    </row>
    <row r="323" spans="2:11" ht="27.75" customHeight="1">
      <c r="B323" s="11" t="s">
        <v>99</v>
      </c>
      <c r="C323" s="78" t="str">
        <f t="shared" si="3"/>
        <v>N/A</v>
      </c>
      <c r="D323" s="12">
        <f t="shared" si="2"/>
        <v>0</v>
      </c>
      <c r="E323" s="13">
        <v>5.0228368581658209</v>
      </c>
      <c r="F323" s="13">
        <v>0.64499973581443948</v>
      </c>
      <c r="G323" s="13">
        <v>0.25100468187994135</v>
      </c>
      <c r="H323" s="14">
        <v>0</v>
      </c>
      <c r="I323" s="14">
        <v>0</v>
      </c>
      <c r="J323" s="13">
        <v>0</v>
      </c>
      <c r="K323" s="78"/>
    </row>
    <row r="324" spans="2:11" ht="27.75" customHeight="1">
      <c r="B324" s="11" t="s">
        <v>100</v>
      </c>
      <c r="C324" s="78" t="str">
        <f t="shared" si="3"/>
        <v>N/A</v>
      </c>
      <c r="D324" s="12">
        <f t="shared" si="2"/>
        <v>8</v>
      </c>
      <c r="E324" s="13">
        <v>-0.68899999999999995</v>
      </c>
      <c r="F324" s="13">
        <v>0</v>
      </c>
      <c r="G324" s="13">
        <v>0</v>
      </c>
      <c r="H324" s="14">
        <v>0</v>
      </c>
      <c r="I324" s="14">
        <v>0</v>
      </c>
      <c r="J324" s="13">
        <v>0</v>
      </c>
      <c r="K324" s="78"/>
    </row>
    <row r="325" spans="2:11" ht="27.75" customHeight="1">
      <c r="B325" s="11" t="s">
        <v>101</v>
      </c>
      <c r="C325" s="78" t="str">
        <f t="shared" si="3"/>
        <v>N/A</v>
      </c>
      <c r="D325" s="12">
        <f t="shared" si="2"/>
        <v>8</v>
      </c>
      <c r="E325" s="13">
        <v>-0.60399999999999998</v>
      </c>
      <c r="F325" s="13">
        <v>0</v>
      </c>
      <c r="G325" s="13">
        <v>0</v>
      </c>
      <c r="H325" s="14">
        <v>0</v>
      </c>
      <c r="I325" s="14">
        <v>0</v>
      </c>
      <c r="J325" s="13">
        <v>0</v>
      </c>
      <c r="K325" s="78"/>
    </row>
    <row r="326" spans="2:11" ht="27.75" customHeight="1">
      <c r="B326" s="11" t="s">
        <v>102</v>
      </c>
      <c r="C326" s="78" t="str">
        <f t="shared" si="3"/>
        <v>N/A</v>
      </c>
      <c r="D326" s="12">
        <f t="shared" si="2"/>
        <v>0</v>
      </c>
      <c r="E326" s="13">
        <v>-0.68899999999999995</v>
      </c>
      <c r="F326" s="13">
        <v>0</v>
      </c>
      <c r="G326" s="13">
        <v>0</v>
      </c>
      <c r="H326" s="14">
        <v>0</v>
      </c>
      <c r="I326" s="14">
        <v>0</v>
      </c>
      <c r="J326" s="13">
        <v>0.14199999999999999</v>
      </c>
      <c r="K326" s="78"/>
    </row>
    <row r="327" spans="2:11" ht="27.75" customHeight="1">
      <c r="B327" s="11" t="s">
        <v>103</v>
      </c>
      <c r="C327" s="78" t="str">
        <f t="shared" si="3"/>
        <v>N/A</v>
      </c>
      <c r="D327" s="12">
        <f t="shared" si="2"/>
        <v>0</v>
      </c>
      <c r="E327" s="13">
        <v>-4.4980000000000002</v>
      </c>
      <c r="F327" s="13">
        <v>-0.55000000000000004</v>
      </c>
      <c r="G327" s="13">
        <v>-0.14299999999999999</v>
      </c>
      <c r="H327" s="14">
        <v>0</v>
      </c>
      <c r="I327" s="14">
        <v>0</v>
      </c>
      <c r="J327" s="13">
        <v>0.14199999999999999</v>
      </c>
      <c r="K327" s="78"/>
    </row>
    <row r="328" spans="2:11" ht="27.75" customHeight="1">
      <c r="B328" s="11" t="s">
        <v>104</v>
      </c>
      <c r="C328" s="78" t="str">
        <f t="shared" si="3"/>
        <v>N/A</v>
      </c>
      <c r="D328" s="12">
        <f t="shared" si="2"/>
        <v>0</v>
      </c>
      <c r="E328" s="13">
        <v>-0.60399999999999998</v>
      </c>
      <c r="F328" s="13">
        <v>0</v>
      </c>
      <c r="G328" s="13">
        <v>0</v>
      </c>
      <c r="H328" s="14">
        <v>0</v>
      </c>
      <c r="I328" s="14">
        <v>0</v>
      </c>
      <c r="J328" s="13">
        <v>0.127</v>
      </c>
      <c r="K328" s="78"/>
    </row>
    <row r="329" spans="2:11" ht="27.75" customHeight="1">
      <c r="B329" s="11" t="s">
        <v>105</v>
      </c>
      <c r="C329" s="78" t="str">
        <f t="shared" si="3"/>
        <v>N/A</v>
      </c>
      <c r="D329" s="12">
        <f t="shared" si="2"/>
        <v>0</v>
      </c>
      <c r="E329" s="13">
        <v>-4.0579999999999998</v>
      </c>
      <c r="F329" s="13">
        <v>-0.46800000000000003</v>
      </c>
      <c r="G329" s="13">
        <v>-0.11700000000000001</v>
      </c>
      <c r="H329" s="14">
        <v>0</v>
      </c>
      <c r="I329" s="14">
        <v>0</v>
      </c>
      <c r="J329" s="13">
        <v>0.127</v>
      </c>
      <c r="K329" s="78"/>
    </row>
    <row r="330" spans="2:11" ht="27.75" customHeight="1">
      <c r="B330" s="11" t="s">
        <v>106</v>
      </c>
      <c r="C330" s="78" t="str">
        <f t="shared" si="3"/>
        <v>N/A</v>
      </c>
      <c r="D330" s="12">
        <f t="shared" si="2"/>
        <v>0</v>
      </c>
      <c r="E330" s="13">
        <v>-0.34799999999999998</v>
      </c>
      <c r="F330" s="13">
        <v>0</v>
      </c>
      <c r="G330" s="13">
        <v>0</v>
      </c>
      <c r="H330" s="14">
        <v>0</v>
      </c>
      <c r="I330" s="14">
        <v>0</v>
      </c>
      <c r="J330" s="13">
        <v>0.10299999999999999</v>
      </c>
      <c r="K330" s="78"/>
    </row>
    <row r="331" spans="2:11" ht="27.75" customHeight="1">
      <c r="B331" s="11" t="s">
        <v>107</v>
      </c>
      <c r="C331" s="78" t="str">
        <f t="shared" si="3"/>
        <v>N/A</v>
      </c>
      <c r="D331" s="12">
        <f t="shared" si="2"/>
        <v>0</v>
      </c>
      <c r="E331" s="13">
        <v>-2.839</v>
      </c>
      <c r="F331" s="13">
        <v>-0.20599999999999999</v>
      </c>
      <c r="G331" s="13">
        <v>-2.8000000000000001E-2</v>
      </c>
      <c r="H331" s="14">
        <v>0</v>
      </c>
      <c r="I331" s="14">
        <v>0</v>
      </c>
      <c r="J331" s="13">
        <v>0.10299999999999999</v>
      </c>
      <c r="K331" s="79"/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G86"/>
  <sheetViews>
    <sheetView showGridLines="0" zoomScale="50" zoomScaleNormal="50" workbookViewId="0">
      <selection activeCell="C5" sqref="C5:G86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8"/>
      <c r="C2" s="19" t="s">
        <v>139</v>
      </c>
      <c r="D2" s="19" t="s">
        <v>140</v>
      </c>
      <c r="E2" s="19" t="s">
        <v>141</v>
      </c>
      <c r="F2" s="19" t="s">
        <v>142</v>
      </c>
      <c r="G2" s="19" t="s">
        <v>143</v>
      </c>
    </row>
    <row r="3" spans="2:7" ht="93.75" customHeight="1">
      <c r="B3" s="20" t="s">
        <v>112</v>
      </c>
      <c r="C3" s="21" t="s">
        <v>4</v>
      </c>
      <c r="D3" s="21" t="s">
        <v>0</v>
      </c>
      <c r="E3" s="21" t="s">
        <v>1</v>
      </c>
      <c r="F3" s="21" t="s">
        <v>2</v>
      </c>
      <c r="G3" s="21" t="s">
        <v>3</v>
      </c>
    </row>
    <row r="4" spans="2:7" ht="30" customHeight="1">
      <c r="B4" s="22" t="s">
        <v>113</v>
      </c>
      <c r="C4" s="23"/>
      <c r="D4" s="23"/>
      <c r="E4" s="23"/>
      <c r="F4" s="23"/>
      <c r="G4" s="23"/>
    </row>
    <row r="5" spans="2:7" ht="30" customHeight="1">
      <c r="B5" s="24" t="s">
        <v>48</v>
      </c>
      <c r="C5" s="25">
        <v>96.484347646526956</v>
      </c>
      <c r="D5" s="25">
        <v>96.484347646526956</v>
      </c>
      <c r="E5" s="25">
        <v>96.484347646526956</v>
      </c>
      <c r="F5" s="25">
        <v>96.449745728611234</v>
      </c>
      <c r="G5" s="25">
        <v>96.301255318189789</v>
      </c>
    </row>
    <row r="6" spans="2:7" ht="30" customHeight="1">
      <c r="B6" s="24" t="s">
        <v>75</v>
      </c>
      <c r="C6" s="25">
        <v>56.609693765141095</v>
      </c>
      <c r="D6" s="25">
        <v>56.609693765141095</v>
      </c>
      <c r="E6" s="25">
        <v>56.609693765141095</v>
      </c>
      <c r="F6" s="25">
        <v>56.589938892161008</v>
      </c>
      <c r="G6" s="25">
        <v>56.474977497247927</v>
      </c>
    </row>
    <row r="7" spans="2:7" ht="30" customHeight="1">
      <c r="B7" s="24" t="s">
        <v>88</v>
      </c>
      <c r="C7" s="25">
        <v>31.249578790603017</v>
      </c>
      <c r="D7" s="25">
        <v>31.249578790603017</v>
      </c>
      <c r="E7" s="25">
        <v>31.249578790603017</v>
      </c>
      <c r="F7" s="25">
        <v>31.238505058915578</v>
      </c>
      <c r="G7" s="25">
        <v>31.183630540816718</v>
      </c>
    </row>
    <row r="8" spans="2:7" ht="30" customHeight="1">
      <c r="B8" s="22" t="s">
        <v>114</v>
      </c>
      <c r="C8" s="25"/>
      <c r="D8" s="25"/>
      <c r="E8" s="25"/>
      <c r="F8" s="25"/>
      <c r="G8" s="25"/>
    </row>
    <row r="9" spans="2:7" ht="30" customHeight="1">
      <c r="B9" s="24" t="s">
        <v>49</v>
      </c>
      <c r="C9" s="25">
        <v>114.39389072223045</v>
      </c>
      <c r="D9" s="25">
        <v>114.39389072223045</v>
      </c>
      <c r="E9" s="25">
        <v>114.39389072223045</v>
      </c>
      <c r="F9" s="25">
        <v>114.36507585556238</v>
      </c>
      <c r="G9" s="25">
        <v>114.21664806621904</v>
      </c>
    </row>
    <row r="10" spans="2:7" ht="30" customHeight="1">
      <c r="B10" s="24" t="s">
        <v>76</v>
      </c>
      <c r="C10" s="25">
        <v>82.797295671829843</v>
      </c>
      <c r="D10" s="25">
        <v>82.797295671829843</v>
      </c>
      <c r="E10" s="25">
        <v>82.797295671829843</v>
      </c>
      <c r="F10" s="25">
        <v>82.775261357873376</v>
      </c>
      <c r="G10" s="25">
        <v>82.692864572730102</v>
      </c>
    </row>
    <row r="11" spans="2:7" ht="30" customHeight="1">
      <c r="B11" s="24" t="s">
        <v>89</v>
      </c>
      <c r="C11" s="25">
        <v>53.059693060350533</v>
      </c>
      <c r="D11" s="25">
        <v>53.059693060350533</v>
      </c>
      <c r="E11" s="25">
        <v>53.059693060350533</v>
      </c>
      <c r="F11" s="25">
        <v>53.04754569393635</v>
      </c>
      <c r="G11" s="25">
        <v>53.012277973878192</v>
      </c>
    </row>
    <row r="12" spans="2:7" ht="30" customHeight="1">
      <c r="B12" s="22" t="s">
        <v>115</v>
      </c>
      <c r="C12" s="25"/>
      <c r="D12" s="25"/>
      <c r="E12" s="25"/>
      <c r="F12" s="25"/>
      <c r="G12" s="25"/>
    </row>
    <row r="13" spans="2:7" ht="30" customHeight="1">
      <c r="B13" s="24" t="s">
        <v>50</v>
      </c>
      <c r="C13" s="25">
        <v>10.045867146535551</v>
      </c>
      <c r="D13" s="25">
        <v>10.045867146535551</v>
      </c>
      <c r="E13" s="25">
        <v>10.045867146535551</v>
      </c>
      <c r="F13" s="25">
        <v>10.045867146535551</v>
      </c>
      <c r="G13" s="25">
        <v>10.174660315080878</v>
      </c>
    </row>
    <row r="14" spans="2:7" ht="30" customHeight="1">
      <c r="B14" s="24" t="s">
        <v>77</v>
      </c>
      <c r="C14" s="25" t="s">
        <v>116</v>
      </c>
      <c r="D14" s="25" t="s">
        <v>116</v>
      </c>
      <c r="E14" s="25" t="s">
        <v>116</v>
      </c>
      <c r="F14" s="25" t="s">
        <v>116</v>
      </c>
      <c r="G14" s="25" t="s">
        <v>116</v>
      </c>
    </row>
    <row r="15" spans="2:7" ht="30" customHeight="1">
      <c r="B15" s="24" t="s">
        <v>90</v>
      </c>
      <c r="C15" s="25" t="s">
        <v>116</v>
      </c>
      <c r="D15" s="25" t="s">
        <v>116</v>
      </c>
      <c r="E15" s="25" t="s">
        <v>116</v>
      </c>
      <c r="F15" s="25" t="s">
        <v>116</v>
      </c>
      <c r="G15" s="25" t="s">
        <v>116</v>
      </c>
    </row>
    <row r="16" spans="2:7" ht="30" customHeight="1">
      <c r="B16" s="22" t="s">
        <v>117</v>
      </c>
      <c r="C16" s="25"/>
      <c r="D16" s="25"/>
      <c r="E16" s="25"/>
      <c r="F16" s="25"/>
      <c r="G16" s="25"/>
    </row>
    <row r="17" spans="2:7" ht="30" customHeight="1">
      <c r="B17" s="24" t="s">
        <v>51</v>
      </c>
      <c r="C17" s="25">
        <v>408.70639455170442</v>
      </c>
      <c r="D17" s="25">
        <v>408.70639455170442</v>
      </c>
      <c r="E17" s="25">
        <v>408.70639455170442</v>
      </c>
      <c r="F17" s="25">
        <v>408.55674568141586</v>
      </c>
      <c r="G17" s="25">
        <v>408.8454411625703</v>
      </c>
    </row>
    <row r="18" spans="2:7" ht="30" customHeight="1">
      <c r="B18" s="24" t="s">
        <v>78</v>
      </c>
      <c r="C18" s="25">
        <v>120.53605399339565</v>
      </c>
      <c r="D18" s="25">
        <v>120.53605399339565</v>
      </c>
      <c r="E18" s="25">
        <v>120.53605399339565</v>
      </c>
      <c r="F18" s="25">
        <v>120.50907232943865</v>
      </c>
      <c r="G18" s="25">
        <v>120.41097499781351</v>
      </c>
    </row>
    <row r="19" spans="2:7" ht="30" customHeight="1">
      <c r="B19" s="24" t="s">
        <v>91</v>
      </c>
      <c r="C19" s="25">
        <v>132.51658118109262</v>
      </c>
      <c r="D19" s="25">
        <v>132.51658118109262</v>
      </c>
      <c r="E19" s="25">
        <v>132.51658118109262</v>
      </c>
      <c r="F19" s="25">
        <v>132.46892561948246</v>
      </c>
      <c r="G19" s="25">
        <v>132.55328235920905</v>
      </c>
    </row>
    <row r="20" spans="2:7" ht="30" customHeight="1">
      <c r="B20" s="22" t="s">
        <v>118</v>
      </c>
      <c r="C20" s="25"/>
      <c r="D20" s="25"/>
      <c r="E20" s="25"/>
      <c r="F20" s="25"/>
      <c r="G20" s="25"/>
    </row>
    <row r="21" spans="2:7" ht="30" customHeight="1">
      <c r="B21" s="24" t="s">
        <v>52</v>
      </c>
      <c r="C21" s="25">
        <v>416.61198959321382</v>
      </c>
      <c r="D21" s="25">
        <v>416.61198959321382</v>
      </c>
      <c r="E21" s="25">
        <v>416.61198959321382</v>
      </c>
      <c r="F21" s="25">
        <v>416.64848959321381</v>
      </c>
      <c r="G21" s="25">
        <v>416.92562346324263</v>
      </c>
    </row>
    <row r="22" spans="2:7" ht="30" customHeight="1">
      <c r="B22" s="24" t="s">
        <v>79</v>
      </c>
      <c r="C22" s="25" t="s">
        <v>116</v>
      </c>
      <c r="D22" s="25" t="s">
        <v>116</v>
      </c>
      <c r="E22" s="25" t="s">
        <v>116</v>
      </c>
      <c r="F22" s="25" t="s">
        <v>116</v>
      </c>
      <c r="G22" s="25" t="s">
        <v>116</v>
      </c>
    </row>
    <row r="23" spans="2:7" ht="30" customHeight="1">
      <c r="B23" s="24" t="s">
        <v>92</v>
      </c>
      <c r="C23" s="25">
        <v>568.09408211683046</v>
      </c>
      <c r="D23" s="25">
        <v>568.09408211683046</v>
      </c>
      <c r="E23" s="25">
        <v>568.09408211683046</v>
      </c>
      <c r="F23" s="25">
        <v>568.10659806066735</v>
      </c>
      <c r="G23" s="25">
        <v>568.71097048347337</v>
      </c>
    </row>
    <row r="24" spans="2:7" ht="30" customHeight="1">
      <c r="B24" s="22" t="s">
        <v>119</v>
      </c>
      <c r="C24" s="25"/>
      <c r="D24" s="25"/>
      <c r="E24" s="25"/>
      <c r="F24" s="25"/>
      <c r="G24" s="25"/>
    </row>
    <row r="25" spans="2:7" ht="30" customHeight="1">
      <c r="B25" s="24" t="s">
        <v>53</v>
      </c>
      <c r="C25" s="25">
        <v>111.25553975669821</v>
      </c>
      <c r="D25" s="25">
        <v>111.25553975669821</v>
      </c>
      <c r="E25" s="25">
        <v>111.25553975669821</v>
      </c>
      <c r="F25" s="25">
        <v>111.25553975669821</v>
      </c>
      <c r="G25" s="25">
        <v>111.6764308276567</v>
      </c>
    </row>
    <row r="26" spans="2:7" ht="30" customHeight="1">
      <c r="B26" s="24" t="s">
        <v>80</v>
      </c>
      <c r="C26" s="25" t="s">
        <v>116</v>
      </c>
      <c r="D26" s="25" t="s">
        <v>116</v>
      </c>
      <c r="E26" s="25" t="s">
        <v>116</v>
      </c>
      <c r="F26" s="25" t="s">
        <v>116</v>
      </c>
      <c r="G26" s="25" t="s">
        <v>116</v>
      </c>
    </row>
    <row r="27" spans="2:7" ht="30" customHeight="1">
      <c r="B27" s="24" t="s">
        <v>93</v>
      </c>
      <c r="C27" s="25" t="s">
        <v>116</v>
      </c>
      <c r="D27" s="25" t="s">
        <v>116</v>
      </c>
      <c r="E27" s="25" t="s">
        <v>116</v>
      </c>
      <c r="F27" s="25" t="s">
        <v>116</v>
      </c>
      <c r="G27" s="25" t="s">
        <v>116</v>
      </c>
    </row>
    <row r="28" spans="2:7" ht="30" customHeight="1">
      <c r="B28" s="22" t="s">
        <v>120</v>
      </c>
      <c r="C28" s="25"/>
      <c r="D28" s="25"/>
      <c r="E28" s="25"/>
      <c r="F28" s="25"/>
      <c r="G28" s="25"/>
    </row>
    <row r="29" spans="2:7" ht="30" customHeight="1">
      <c r="B29" s="24" t="s">
        <v>54</v>
      </c>
      <c r="C29" s="25">
        <v>1827.7207074463649</v>
      </c>
      <c r="D29" s="25">
        <v>1827.7207074463649</v>
      </c>
      <c r="E29" s="25">
        <v>1827.7207074463649</v>
      </c>
      <c r="F29" s="25">
        <v>1826.5997674125506</v>
      </c>
      <c r="G29" s="25">
        <v>1828.6462552591406</v>
      </c>
    </row>
    <row r="30" spans="2:7" ht="30" customHeight="1">
      <c r="B30" s="24" t="s">
        <v>81</v>
      </c>
      <c r="C30" s="25">
        <v>529.33008059784754</v>
      </c>
      <c r="D30" s="25">
        <v>529.33008059784754</v>
      </c>
      <c r="E30" s="25">
        <v>529.33008059784754</v>
      </c>
      <c r="F30" s="25">
        <v>529.03043489303514</v>
      </c>
      <c r="G30" s="25">
        <v>529.45727511729262</v>
      </c>
    </row>
    <row r="31" spans="2:7" ht="30" customHeight="1">
      <c r="B31" s="24" t="s">
        <v>94</v>
      </c>
      <c r="C31" s="25">
        <v>978.73116883079729</v>
      </c>
      <c r="D31" s="25">
        <v>978.73116883079729</v>
      </c>
      <c r="E31" s="25">
        <v>978.73116883079729</v>
      </c>
      <c r="F31" s="25">
        <v>978.11871458974758</v>
      </c>
      <c r="G31" s="25">
        <v>979.31149979619317</v>
      </c>
    </row>
    <row r="32" spans="2:7" ht="30" customHeight="1">
      <c r="B32" s="22" t="s">
        <v>121</v>
      </c>
      <c r="C32" s="25"/>
      <c r="D32" s="25"/>
      <c r="E32" s="25"/>
      <c r="F32" s="25"/>
      <c r="G32" s="25"/>
    </row>
    <row r="33" spans="2:7" ht="30" customHeight="1">
      <c r="B33" s="24" t="s">
        <v>56</v>
      </c>
      <c r="C33" s="25" t="s">
        <v>116</v>
      </c>
      <c r="D33" s="25" t="s">
        <v>116</v>
      </c>
      <c r="E33" s="25" t="s">
        <v>116</v>
      </c>
      <c r="F33" s="25" t="s">
        <v>116</v>
      </c>
      <c r="G33" s="25" t="s">
        <v>116</v>
      </c>
    </row>
    <row r="34" spans="2:7" ht="30" customHeight="1">
      <c r="B34" s="22" t="s">
        <v>122</v>
      </c>
      <c r="C34" s="25"/>
      <c r="D34" s="25"/>
      <c r="E34" s="25"/>
      <c r="F34" s="25"/>
      <c r="G34" s="25"/>
    </row>
    <row r="35" spans="2:7" ht="30" customHeight="1">
      <c r="B35" s="24" t="s">
        <v>57</v>
      </c>
      <c r="C35" s="25">
        <v>3076.6103068707389</v>
      </c>
      <c r="D35" s="25">
        <v>3076.6103068707389</v>
      </c>
      <c r="E35" s="25">
        <v>3076.6103068707389</v>
      </c>
      <c r="F35" s="25">
        <v>3079.8817965603034</v>
      </c>
      <c r="G35" s="25">
        <v>3058.7998078656101</v>
      </c>
    </row>
    <row r="36" spans="2:7" ht="30" customHeight="1">
      <c r="B36" s="22" t="s">
        <v>123</v>
      </c>
      <c r="C36" s="25"/>
      <c r="D36" s="25"/>
      <c r="E36" s="25"/>
      <c r="F36" s="25"/>
      <c r="G36" s="25"/>
    </row>
    <row r="37" spans="2:7" ht="30" customHeight="1">
      <c r="B37" s="24" t="s">
        <v>58</v>
      </c>
      <c r="C37" s="25">
        <v>9072.8624812881699</v>
      </c>
      <c r="D37" s="25">
        <v>9072.8624812881699</v>
      </c>
      <c r="E37" s="25">
        <v>9072.8624812881699</v>
      </c>
      <c r="F37" s="25">
        <v>9064.2502774898057</v>
      </c>
      <c r="G37" s="25">
        <v>9109.3782501661608</v>
      </c>
    </row>
    <row r="38" spans="2:7" ht="30" customHeight="1">
      <c r="B38" s="24" t="s">
        <v>82</v>
      </c>
      <c r="C38" s="25">
        <v>3283.0759327808678</v>
      </c>
      <c r="D38" s="25">
        <v>3283.0759327808678</v>
      </c>
      <c r="E38" s="25">
        <v>3283.0759327808678</v>
      </c>
      <c r="F38" s="25">
        <v>3278.1510824433617</v>
      </c>
      <c r="G38" s="25">
        <v>3307.0834659231455</v>
      </c>
    </row>
    <row r="39" spans="2:7" ht="30" customHeight="1">
      <c r="B39" s="24" t="s">
        <v>95</v>
      </c>
      <c r="C39" s="25">
        <v>2957.7971985173858</v>
      </c>
      <c r="D39" s="25">
        <v>2957.7971985173858</v>
      </c>
      <c r="E39" s="25">
        <v>2957.7971985173858</v>
      </c>
      <c r="F39" s="25">
        <v>2953.6260219574424</v>
      </c>
      <c r="G39" s="25">
        <v>2977.746163032567</v>
      </c>
    </row>
    <row r="40" spans="2:7" ht="30" customHeight="1">
      <c r="B40" s="22" t="s">
        <v>124</v>
      </c>
      <c r="C40" s="25"/>
      <c r="D40" s="25"/>
      <c r="E40" s="25"/>
      <c r="F40" s="25"/>
      <c r="G40" s="25"/>
    </row>
    <row r="41" spans="2:7" ht="30" customHeight="1">
      <c r="B41" s="24" t="s">
        <v>59</v>
      </c>
      <c r="C41" s="25">
        <v>4551.7833545150434</v>
      </c>
      <c r="D41" s="25">
        <v>4551.7833545150434</v>
      </c>
      <c r="E41" s="25">
        <v>4551.7833545150434</v>
      </c>
      <c r="F41" s="25">
        <v>4548.6551581096601</v>
      </c>
      <c r="G41" s="25">
        <v>4609.3708640954746</v>
      </c>
    </row>
    <row r="42" spans="2:7" ht="30" customHeight="1">
      <c r="B42" s="24" t="s">
        <v>96</v>
      </c>
      <c r="C42" s="25" t="s">
        <v>116</v>
      </c>
      <c r="D42" s="25" t="s">
        <v>116</v>
      </c>
      <c r="E42" s="25" t="s">
        <v>116</v>
      </c>
      <c r="F42" s="25" t="s">
        <v>116</v>
      </c>
      <c r="G42" s="25" t="s">
        <v>116</v>
      </c>
    </row>
    <row r="43" spans="2:7" ht="30" customHeight="1">
      <c r="B43" s="22" t="s">
        <v>125</v>
      </c>
      <c r="C43" s="25"/>
      <c r="D43" s="25"/>
      <c r="E43" s="25"/>
      <c r="F43" s="25"/>
      <c r="G43" s="25"/>
    </row>
    <row r="44" spans="2:7" ht="30" customHeight="1">
      <c r="B44" s="24" t="s">
        <v>60</v>
      </c>
      <c r="C44" s="25">
        <v>52714.46839777194</v>
      </c>
      <c r="D44" s="25">
        <v>52714.46839777194</v>
      </c>
      <c r="E44" s="25">
        <v>52714.46839777194</v>
      </c>
      <c r="F44" s="25">
        <v>52697.164299840792</v>
      </c>
      <c r="G44" s="25">
        <v>52948.033121125351</v>
      </c>
    </row>
    <row r="45" spans="2:7" ht="30" customHeight="1">
      <c r="B45" s="24" t="s">
        <v>97</v>
      </c>
      <c r="C45" s="25">
        <v>15201.778273416996</v>
      </c>
      <c r="D45" s="25">
        <v>15201.778273416996</v>
      </c>
      <c r="E45" s="25">
        <v>15201.778273416996</v>
      </c>
      <c r="F45" s="25">
        <v>15191.417364232731</v>
      </c>
      <c r="G45" s="25">
        <v>15352.141649287336</v>
      </c>
    </row>
    <row r="46" spans="2:7" ht="30" customHeight="1">
      <c r="B46" s="22" t="s">
        <v>126</v>
      </c>
      <c r="C46" s="25"/>
      <c r="D46" s="25"/>
      <c r="E46" s="25"/>
      <c r="F46" s="25"/>
      <c r="G46" s="25"/>
    </row>
    <row r="47" spans="2:7" ht="30" customHeight="1">
      <c r="B47" s="24" t="s">
        <v>61</v>
      </c>
      <c r="C47" s="25" t="s">
        <v>116</v>
      </c>
      <c r="D47" s="25" t="s">
        <v>116</v>
      </c>
      <c r="E47" s="25" t="s">
        <v>116</v>
      </c>
      <c r="F47" s="25" t="s">
        <v>116</v>
      </c>
      <c r="G47" s="25" t="s">
        <v>116</v>
      </c>
    </row>
    <row r="48" spans="2:7" ht="30" customHeight="1">
      <c r="B48" s="22" t="s">
        <v>127</v>
      </c>
      <c r="C48" s="25"/>
      <c r="D48" s="25"/>
      <c r="E48" s="25"/>
      <c r="F48" s="25"/>
      <c r="G48" s="25"/>
    </row>
    <row r="49" spans="2:7" ht="30" customHeight="1">
      <c r="B49" s="24" t="s">
        <v>62</v>
      </c>
      <c r="C49" s="25">
        <v>848.88179684991167</v>
      </c>
      <c r="D49" s="25">
        <v>848.88179684991167</v>
      </c>
      <c r="E49" s="25">
        <v>848.88179684991167</v>
      </c>
      <c r="F49" s="25">
        <v>848.88179684991167</v>
      </c>
      <c r="G49" s="25">
        <v>845.05417351742221</v>
      </c>
    </row>
    <row r="50" spans="2:7" ht="30" customHeight="1">
      <c r="B50" s="24" t="s">
        <v>83</v>
      </c>
      <c r="C50" s="25" t="s">
        <v>116</v>
      </c>
      <c r="D50" s="25" t="s">
        <v>116</v>
      </c>
      <c r="E50" s="25" t="s">
        <v>116</v>
      </c>
      <c r="F50" s="25" t="s">
        <v>116</v>
      </c>
      <c r="G50" s="25" t="s">
        <v>116</v>
      </c>
    </row>
    <row r="51" spans="2:7" ht="30" customHeight="1">
      <c r="B51" s="24" t="s">
        <v>98</v>
      </c>
      <c r="C51" s="25" t="s">
        <v>116</v>
      </c>
      <c r="D51" s="25" t="s">
        <v>116</v>
      </c>
      <c r="E51" s="25" t="s">
        <v>116</v>
      </c>
      <c r="F51" s="25" t="s">
        <v>116</v>
      </c>
      <c r="G51" s="25" t="s">
        <v>116</v>
      </c>
    </row>
    <row r="52" spans="2:7" ht="30" customHeight="1">
      <c r="B52" s="22" t="s">
        <v>128</v>
      </c>
      <c r="C52" s="25"/>
      <c r="D52" s="25"/>
      <c r="E52" s="25"/>
      <c r="F52" s="25"/>
      <c r="G52" s="25"/>
    </row>
    <row r="53" spans="2:7" ht="30" customHeight="1">
      <c r="B53" s="24" t="s">
        <v>64</v>
      </c>
      <c r="C53" s="25">
        <v>337424.5687103052</v>
      </c>
      <c r="D53" s="25">
        <v>337424.5687103052</v>
      </c>
      <c r="E53" s="25">
        <v>337424.5687103052</v>
      </c>
      <c r="F53" s="25">
        <v>337590.54013523203</v>
      </c>
      <c r="G53" s="25">
        <v>336013.13429338374</v>
      </c>
    </row>
    <row r="54" spans="2:7" ht="30" customHeight="1">
      <c r="B54" s="24" t="s">
        <v>84</v>
      </c>
      <c r="C54" s="25" t="s">
        <v>116</v>
      </c>
      <c r="D54" s="25" t="s">
        <v>116</v>
      </c>
      <c r="E54" s="25" t="s">
        <v>116</v>
      </c>
      <c r="F54" s="25" t="s">
        <v>116</v>
      </c>
      <c r="G54" s="25" t="s">
        <v>116</v>
      </c>
    </row>
    <row r="55" spans="2:7" ht="30" customHeight="1">
      <c r="B55" s="24" t="s">
        <v>99</v>
      </c>
      <c r="C55" s="25" t="s">
        <v>116</v>
      </c>
      <c r="D55" s="25" t="s">
        <v>116</v>
      </c>
      <c r="E55" s="25" t="s">
        <v>116</v>
      </c>
      <c r="F55" s="25" t="s">
        <v>116</v>
      </c>
      <c r="G55" s="25" t="s">
        <v>116</v>
      </c>
    </row>
    <row r="56" spans="2:7" ht="30" customHeight="1">
      <c r="B56" s="22" t="s">
        <v>129</v>
      </c>
      <c r="C56" s="25"/>
      <c r="D56" s="25"/>
      <c r="E56" s="25"/>
      <c r="F56" s="25"/>
      <c r="G56" s="25"/>
    </row>
    <row r="57" spans="2:7" ht="30" customHeight="1">
      <c r="B57" s="24" t="s">
        <v>65</v>
      </c>
      <c r="C57" s="25">
        <v>-36.447984657534242</v>
      </c>
      <c r="D57" s="25">
        <v>-36.447984657534242</v>
      </c>
      <c r="E57" s="25">
        <v>-36.447984657534242</v>
      </c>
      <c r="F57" s="25">
        <v>-36.393665753424663</v>
      </c>
      <c r="G57" s="25">
        <v>-37.425724931506842</v>
      </c>
    </row>
    <row r="58" spans="2:7" ht="30" customHeight="1">
      <c r="B58" s="24" t="s">
        <v>85</v>
      </c>
      <c r="C58" s="25" t="s">
        <v>116</v>
      </c>
      <c r="D58" s="25" t="s">
        <v>116</v>
      </c>
      <c r="E58" s="25" t="s">
        <v>116</v>
      </c>
      <c r="F58" s="25" t="s">
        <v>116</v>
      </c>
      <c r="G58" s="25" t="s">
        <v>116</v>
      </c>
    </row>
    <row r="59" spans="2:7" ht="30" customHeight="1">
      <c r="B59" s="24" t="s">
        <v>100</v>
      </c>
      <c r="C59" s="25" t="s">
        <v>116</v>
      </c>
      <c r="D59" s="25" t="s">
        <v>116</v>
      </c>
      <c r="E59" s="25" t="s">
        <v>116</v>
      </c>
      <c r="F59" s="25" t="s">
        <v>116</v>
      </c>
      <c r="G59" s="25" t="s">
        <v>116</v>
      </c>
    </row>
    <row r="60" spans="2:7" ht="30" customHeight="1">
      <c r="B60" s="22" t="s">
        <v>130</v>
      </c>
      <c r="C60" s="25"/>
      <c r="D60" s="25"/>
      <c r="E60" s="25"/>
      <c r="F60" s="25"/>
      <c r="G60" s="25"/>
    </row>
    <row r="61" spans="2:7" ht="30" customHeight="1">
      <c r="B61" s="24" t="s">
        <v>66</v>
      </c>
      <c r="C61" s="25">
        <v>-143.26247000000001</v>
      </c>
      <c r="D61" s="25">
        <v>-143.26247000000001</v>
      </c>
      <c r="E61" s="25">
        <v>-143.26247000000001</v>
      </c>
      <c r="F61" s="25">
        <v>-142.77601000000001</v>
      </c>
      <c r="G61" s="25">
        <v>-146.91092</v>
      </c>
    </row>
    <row r="62" spans="2:7" ht="30" customHeight="1">
      <c r="B62" s="24" t="s">
        <v>101</v>
      </c>
      <c r="C62" s="25" t="s">
        <v>116</v>
      </c>
      <c r="D62" s="25" t="s">
        <v>116</v>
      </c>
      <c r="E62" s="25" t="s">
        <v>116</v>
      </c>
      <c r="F62" s="25" t="s">
        <v>116</v>
      </c>
      <c r="G62" s="25" t="s">
        <v>116</v>
      </c>
    </row>
    <row r="63" spans="2:7" ht="30" customHeight="1">
      <c r="B63" s="22" t="s">
        <v>131</v>
      </c>
      <c r="C63" s="25"/>
      <c r="D63" s="25"/>
      <c r="E63" s="25"/>
      <c r="F63" s="25"/>
      <c r="G63" s="25"/>
    </row>
    <row r="64" spans="2:7" ht="30" customHeight="1">
      <c r="B64" s="24" t="s">
        <v>67</v>
      </c>
      <c r="C64" s="25">
        <v>-1485.3000495454546</v>
      </c>
      <c r="D64" s="25">
        <v>-1485.3000495454546</v>
      </c>
      <c r="E64" s="25">
        <v>-1485.3000495454546</v>
      </c>
      <c r="F64" s="25">
        <v>-1483.0517118479881</v>
      </c>
      <c r="G64" s="25">
        <v>-1525.0937644634871</v>
      </c>
    </row>
    <row r="65" spans="2:7" ht="30" customHeight="1">
      <c r="B65" s="24" t="s">
        <v>86</v>
      </c>
      <c r="C65" s="25" t="s">
        <v>116</v>
      </c>
      <c r="D65" s="25" t="s">
        <v>116</v>
      </c>
      <c r="E65" s="25" t="s">
        <v>116</v>
      </c>
      <c r="F65" s="25" t="s">
        <v>116</v>
      </c>
      <c r="G65" s="25" t="s">
        <v>116</v>
      </c>
    </row>
    <row r="66" spans="2:7" ht="30" customHeight="1">
      <c r="B66" s="24" t="s">
        <v>102</v>
      </c>
      <c r="C66" s="25" t="s">
        <v>116</v>
      </c>
      <c r="D66" s="25" t="s">
        <v>116</v>
      </c>
      <c r="E66" s="25" t="s">
        <v>116</v>
      </c>
      <c r="F66" s="25" t="s">
        <v>116</v>
      </c>
      <c r="G66" s="25" t="s">
        <v>116</v>
      </c>
    </row>
    <row r="67" spans="2:7" ht="30" customHeight="1">
      <c r="B67" s="22" t="s">
        <v>132</v>
      </c>
      <c r="C67" s="25"/>
      <c r="D67" s="25"/>
      <c r="E67" s="25"/>
      <c r="F67" s="25"/>
      <c r="G67" s="25"/>
    </row>
    <row r="68" spans="2:7" ht="30" customHeight="1">
      <c r="B68" s="24" t="s">
        <v>68</v>
      </c>
      <c r="C68" s="25">
        <v>-2104.8332751610869</v>
      </c>
      <c r="D68" s="25">
        <v>-2104.8332751610869</v>
      </c>
      <c r="E68" s="25">
        <v>-2104.8332751610869</v>
      </c>
      <c r="F68" s="25">
        <v>-2098.9481583086281</v>
      </c>
      <c r="G68" s="25">
        <v>-2160.1747639550908</v>
      </c>
    </row>
    <row r="69" spans="2:7" ht="30" customHeight="1">
      <c r="B69" s="24" t="s">
        <v>87</v>
      </c>
      <c r="C69" s="25" t="s">
        <v>116</v>
      </c>
      <c r="D69" s="25" t="s">
        <v>116</v>
      </c>
      <c r="E69" s="25" t="s">
        <v>116</v>
      </c>
      <c r="F69" s="25" t="s">
        <v>116</v>
      </c>
      <c r="G69" s="25" t="s">
        <v>116</v>
      </c>
    </row>
    <row r="70" spans="2:7" ht="30" customHeight="1">
      <c r="B70" s="24" t="s">
        <v>103</v>
      </c>
      <c r="C70" s="25" t="s">
        <v>116</v>
      </c>
      <c r="D70" s="25" t="s">
        <v>116</v>
      </c>
      <c r="E70" s="25" t="s">
        <v>116</v>
      </c>
      <c r="F70" s="25" t="s">
        <v>116</v>
      </c>
      <c r="G70" s="25" t="s">
        <v>116</v>
      </c>
    </row>
    <row r="71" spans="2:7" ht="30" customHeight="1">
      <c r="B71" s="22" t="s">
        <v>133</v>
      </c>
      <c r="C71" s="25"/>
      <c r="D71" s="25"/>
      <c r="E71" s="25"/>
      <c r="F71" s="25"/>
      <c r="G71" s="25"/>
    </row>
    <row r="72" spans="2:7" ht="30" customHeight="1">
      <c r="B72" s="24" t="s">
        <v>69</v>
      </c>
      <c r="C72" s="25">
        <v>-426.44012062841534</v>
      </c>
      <c r="D72" s="25">
        <v>-426.44012062841534</v>
      </c>
      <c r="E72" s="25">
        <v>-426.44012062841534</v>
      </c>
      <c r="F72" s="25">
        <v>-425.03379084699458</v>
      </c>
      <c r="G72" s="25">
        <v>-437.31159398907113</v>
      </c>
    </row>
    <row r="73" spans="2:7" ht="30" customHeight="1">
      <c r="B73" s="24" t="s">
        <v>104</v>
      </c>
      <c r="C73" s="25" t="s">
        <v>116</v>
      </c>
      <c r="D73" s="25" t="s">
        <v>116</v>
      </c>
      <c r="E73" s="25" t="s">
        <v>116</v>
      </c>
      <c r="F73" s="25" t="s">
        <v>116</v>
      </c>
      <c r="G73" s="25" t="s">
        <v>116</v>
      </c>
    </row>
    <row r="74" spans="2:7" ht="30" customHeight="1">
      <c r="B74" s="22" t="s">
        <v>134</v>
      </c>
      <c r="C74" s="25"/>
      <c r="D74" s="25"/>
      <c r="E74" s="25"/>
      <c r="F74" s="25"/>
      <c r="G74" s="25"/>
    </row>
    <row r="75" spans="2:7" ht="30" customHeight="1">
      <c r="B75" s="24" t="s">
        <v>70</v>
      </c>
      <c r="C75" s="25" t="s">
        <v>116</v>
      </c>
      <c r="D75" s="25" t="s">
        <v>116</v>
      </c>
      <c r="E75" s="25" t="s">
        <v>116</v>
      </c>
      <c r="F75" s="25" t="s">
        <v>116</v>
      </c>
      <c r="G75" s="25" t="s">
        <v>116</v>
      </c>
    </row>
    <row r="76" spans="2:7" ht="30" customHeight="1">
      <c r="B76" s="24" t="s">
        <v>105</v>
      </c>
      <c r="C76" s="25" t="s">
        <v>116</v>
      </c>
      <c r="D76" s="25" t="s">
        <v>116</v>
      </c>
      <c r="E76" s="25" t="s">
        <v>116</v>
      </c>
      <c r="F76" s="25" t="s">
        <v>116</v>
      </c>
      <c r="G76" s="25" t="s">
        <v>116</v>
      </c>
    </row>
    <row r="77" spans="2:7" ht="30" customHeight="1">
      <c r="B77" s="22" t="s">
        <v>135</v>
      </c>
      <c r="C77" s="25"/>
      <c r="D77" s="25"/>
      <c r="E77" s="25"/>
      <c r="F77" s="25"/>
      <c r="G77" s="25"/>
    </row>
    <row r="78" spans="2:7" ht="30" customHeight="1">
      <c r="B78" s="24" t="s">
        <v>71</v>
      </c>
      <c r="C78" s="25">
        <v>-48147.824317640014</v>
      </c>
      <c r="D78" s="25">
        <v>-48147.824317640014</v>
      </c>
      <c r="E78" s="25">
        <v>-48147.824317640014</v>
      </c>
      <c r="F78" s="25">
        <v>-48005.394810213344</v>
      </c>
      <c r="G78" s="25">
        <v>-49444.609984480005</v>
      </c>
    </row>
    <row r="79" spans="2:7" ht="30" customHeight="1">
      <c r="B79" s="24" t="s">
        <v>106</v>
      </c>
      <c r="C79" s="25" t="s">
        <v>116</v>
      </c>
      <c r="D79" s="25" t="s">
        <v>116</v>
      </c>
      <c r="E79" s="25" t="s">
        <v>116</v>
      </c>
      <c r="F79" s="25" t="s">
        <v>116</v>
      </c>
      <c r="G79" s="25" t="s">
        <v>116</v>
      </c>
    </row>
    <row r="80" spans="2:7" ht="30" customHeight="1">
      <c r="B80" s="22" t="s">
        <v>136</v>
      </c>
      <c r="C80" s="25"/>
      <c r="D80" s="25"/>
      <c r="E80" s="25"/>
      <c r="F80" s="25"/>
      <c r="G80" s="25"/>
    </row>
    <row r="81" spans="2:7" ht="30" customHeight="1">
      <c r="B81" s="24" t="s">
        <v>72</v>
      </c>
      <c r="C81" s="25">
        <v>-48447.429848249674</v>
      </c>
      <c r="D81" s="25">
        <v>-48447.429848249674</v>
      </c>
      <c r="E81" s="25">
        <v>-48447.429848249674</v>
      </c>
      <c r="F81" s="25">
        <v>-48356.810721678572</v>
      </c>
      <c r="G81" s="25">
        <v>-49695.53464725057</v>
      </c>
    </row>
    <row r="82" spans="2:7" ht="30" customHeight="1">
      <c r="B82" s="24" t="s">
        <v>107</v>
      </c>
      <c r="C82" s="25" t="s">
        <v>116</v>
      </c>
      <c r="D82" s="25" t="s">
        <v>116</v>
      </c>
      <c r="E82" s="25" t="s">
        <v>116</v>
      </c>
      <c r="F82" s="25" t="s">
        <v>116</v>
      </c>
      <c r="G82" s="25" t="s">
        <v>116</v>
      </c>
    </row>
    <row r="83" spans="2:7" ht="30" customHeight="1">
      <c r="B83" s="22" t="s">
        <v>137</v>
      </c>
      <c r="C83" s="25"/>
      <c r="D83" s="25"/>
      <c r="E83" s="25"/>
      <c r="F83" s="25"/>
      <c r="G83" s="25"/>
    </row>
    <row r="84" spans="2:7" ht="30" customHeight="1">
      <c r="B84" s="24" t="s">
        <v>73</v>
      </c>
      <c r="C84" s="25">
        <v>-32551.80525797715</v>
      </c>
      <c r="D84" s="25">
        <v>-32551.80525797715</v>
      </c>
      <c r="E84" s="25">
        <v>-32551.80525797715</v>
      </c>
      <c r="F84" s="25">
        <v>-32498.246238488544</v>
      </c>
      <c r="G84" s="25">
        <v>-33381.448141990455</v>
      </c>
    </row>
    <row r="85" spans="2:7" ht="30" customHeight="1">
      <c r="B85" s="22" t="s">
        <v>138</v>
      </c>
      <c r="C85" s="25"/>
      <c r="D85" s="25"/>
      <c r="E85" s="25"/>
      <c r="F85" s="25"/>
      <c r="G85" s="25"/>
    </row>
    <row r="86" spans="2:7" ht="30" customHeight="1">
      <c r="B86" s="24" t="s">
        <v>74</v>
      </c>
      <c r="C86" s="25" t="s">
        <v>116</v>
      </c>
      <c r="D86" s="25" t="s">
        <v>116</v>
      </c>
      <c r="E86" s="25" t="s">
        <v>116</v>
      </c>
      <c r="F86" s="25" t="s">
        <v>116</v>
      </c>
      <c r="G86" s="25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Q159"/>
  <sheetViews>
    <sheetView showGridLines="0" topLeftCell="A139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8" t="s">
        <v>158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4" spans="2:17">
      <c r="J4" s="36"/>
    </row>
    <row r="5" spans="2:17" ht="26.25">
      <c r="B5" s="33" t="s">
        <v>152</v>
      </c>
      <c r="C5" s="33"/>
      <c r="D5" s="33"/>
      <c r="E5" s="33"/>
      <c r="F5" s="8"/>
      <c r="G5" s="8"/>
      <c r="H5" s="8"/>
      <c r="J5" s="36"/>
      <c r="K5" s="33" t="s">
        <v>156</v>
      </c>
    </row>
    <row r="6" spans="2:17">
      <c r="B6" s="9"/>
      <c r="C6" s="8"/>
      <c r="D6" s="8"/>
      <c r="E6" s="8"/>
      <c r="F6" s="8"/>
      <c r="G6" s="8"/>
      <c r="H6" s="8"/>
      <c r="J6" s="36"/>
    </row>
    <row r="7" spans="2:17">
      <c r="B7" s="9"/>
      <c r="C7" s="8"/>
      <c r="D7" s="8"/>
      <c r="E7" s="8"/>
      <c r="F7" s="8"/>
      <c r="G7" s="8"/>
      <c r="H7" s="8"/>
      <c r="J7" s="36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6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4">
        <f>('LV SM - tariffs'!E73-'LV SM - tariffs'!E6)/'LV SM - tariffs'!E6</f>
        <v>0</v>
      </c>
      <c r="D9" s="34"/>
      <c r="E9" s="34"/>
      <c r="F9" s="35">
        <f>('LV SM - tariffs'!H73-'LV SM - tariffs'!H6)/'LV SM - tariffs'!H6</f>
        <v>0</v>
      </c>
      <c r="G9" s="35"/>
      <c r="H9" s="34"/>
      <c r="J9" s="36"/>
      <c r="K9" s="11" t="s">
        <v>48</v>
      </c>
      <c r="L9" s="34">
        <f>('LV SM - tariffs'!E207-'LV SM - tariffs'!E6)/'LV SM - tariffs'!E6</f>
        <v>0</v>
      </c>
      <c r="M9" s="34"/>
      <c r="N9" s="34"/>
      <c r="O9" s="35">
        <f>('LV SM - tariffs'!H207-'LV SM - tariffs'!H6)/'LV SM - tariffs'!H6</f>
        <v>-2.2471910112359071E-3</v>
      </c>
      <c r="P9" s="35"/>
      <c r="Q9" s="34"/>
    </row>
    <row r="10" spans="2:17" ht="27.75" customHeight="1">
      <c r="B10" s="11" t="s">
        <v>49</v>
      </c>
      <c r="C10" s="34">
        <f>('LV SM - tariffs'!E74-'LV SM - tariffs'!E7)/'LV SM - tariffs'!E7</f>
        <v>0</v>
      </c>
      <c r="D10" s="34">
        <f>('LV SM - tariffs'!F74-'LV SM - tariffs'!F7)/'LV SM - tariffs'!F7</f>
        <v>0</v>
      </c>
      <c r="E10" s="34"/>
      <c r="F10" s="35">
        <f>('LV SM - tariffs'!H74-'LV SM - tariffs'!H7)/'LV SM - tariffs'!H7</f>
        <v>0</v>
      </c>
      <c r="G10" s="35"/>
      <c r="H10" s="34"/>
      <c r="J10" s="36"/>
      <c r="K10" s="11" t="s">
        <v>49</v>
      </c>
      <c r="L10" s="34">
        <f>('LV SM - tariffs'!E208-'LV SM - tariffs'!E7)/'LV SM - tariffs'!E7</f>
        <v>3.2948929159798678E-4</v>
      </c>
      <c r="M10" s="34">
        <f>('LV SM - tariffs'!F208-'LV SM - tariffs'!F7)/'LV SM - tariffs'!F7</f>
        <v>0</v>
      </c>
      <c r="N10" s="34"/>
      <c r="O10" s="35">
        <f>('LV SM - tariffs'!H208-'LV SM - tariffs'!H7)/'LV SM - tariffs'!H7</f>
        <v>-2.2471910112359071E-3</v>
      </c>
      <c r="P10" s="35"/>
      <c r="Q10" s="34"/>
    </row>
    <row r="11" spans="2:17" ht="27.75" customHeight="1">
      <c r="B11" s="11" t="s">
        <v>50</v>
      </c>
      <c r="C11" s="34">
        <f>('LV SM - tariffs'!E75-'LV SM - tariffs'!E8)/'LV SM - tariffs'!E8</f>
        <v>0</v>
      </c>
      <c r="D11" s="34"/>
      <c r="E11" s="34"/>
      <c r="F11" s="35"/>
      <c r="G11" s="35"/>
      <c r="H11" s="34"/>
      <c r="J11" s="36"/>
      <c r="K11" s="11" t="s">
        <v>50</v>
      </c>
      <c r="L11" s="34">
        <f>('LV SM - tariffs'!E209-'LV SM - tariffs'!E8)/'LV SM - tariffs'!E8</f>
        <v>0</v>
      </c>
      <c r="M11" s="34"/>
      <c r="N11" s="34"/>
      <c r="O11" s="35"/>
      <c r="P11" s="35"/>
      <c r="Q11" s="34"/>
    </row>
    <row r="12" spans="2:17" ht="27.75" customHeight="1">
      <c r="B12" s="11" t="s">
        <v>51</v>
      </c>
      <c r="C12" s="34">
        <f>('LV SM - tariffs'!E76-'LV SM - tariffs'!E9)/'LV SM - tariffs'!E9</f>
        <v>0</v>
      </c>
      <c r="D12" s="34"/>
      <c r="E12" s="34"/>
      <c r="F12" s="35">
        <f>('LV SM - tariffs'!H76-'LV SM - tariffs'!H9)/'LV SM - tariffs'!H9</f>
        <v>0</v>
      </c>
      <c r="G12" s="35"/>
      <c r="H12" s="34"/>
      <c r="J12" s="36"/>
      <c r="K12" s="11" t="s">
        <v>51</v>
      </c>
      <c r="L12" s="34">
        <f>('LV SM - tariffs'!E210-'LV SM - tariffs'!E9)/'LV SM - tariffs'!E9</f>
        <v>0</v>
      </c>
      <c r="M12" s="34"/>
      <c r="N12" s="34"/>
      <c r="O12" s="35">
        <f>('LV SM - tariffs'!H210-'LV SM - tariffs'!H9)/'LV SM - tariffs'!H9</f>
        <v>-1.7730496453900331E-3</v>
      </c>
      <c r="P12" s="35"/>
      <c r="Q12" s="34"/>
    </row>
    <row r="13" spans="2:17" ht="27.75" customHeight="1">
      <c r="B13" s="11" t="s">
        <v>52</v>
      </c>
      <c r="C13" s="34">
        <f>('LV SM - tariffs'!E77-'LV SM - tariffs'!E10)/'LV SM - tariffs'!E10</f>
        <v>0</v>
      </c>
      <c r="D13" s="34">
        <f>('LV SM - tariffs'!F77-'LV SM - tariffs'!F10)/'LV SM - tariffs'!F10</f>
        <v>0</v>
      </c>
      <c r="E13" s="34"/>
      <c r="F13" s="35">
        <f>('LV SM - tariffs'!H77-'LV SM - tariffs'!H10)/'LV SM - tariffs'!H10</f>
        <v>0</v>
      </c>
      <c r="G13" s="35"/>
      <c r="H13" s="34"/>
      <c r="J13" s="36"/>
      <c r="K13" s="11" t="s">
        <v>52</v>
      </c>
      <c r="L13" s="34">
        <f>('LV SM - tariffs'!E211-'LV SM - tariffs'!E10)/'LV SM - tariffs'!E10</f>
        <v>3.6114120621158897E-4</v>
      </c>
      <c r="M13" s="34">
        <f>('LV SM - tariffs'!F211-'LV SM - tariffs'!F10)/'LV SM - tariffs'!F10</f>
        <v>0</v>
      </c>
      <c r="N13" s="34"/>
      <c r="O13" s="35">
        <f>('LV SM - tariffs'!H211-'LV SM - tariffs'!H10)/'LV SM - tariffs'!H10</f>
        <v>-1.7730496453900331E-3</v>
      </c>
      <c r="P13" s="35"/>
      <c r="Q13" s="34"/>
    </row>
    <row r="14" spans="2:17" ht="27.75" customHeight="1">
      <c r="B14" s="11" t="s">
        <v>53</v>
      </c>
      <c r="C14" s="34">
        <f>('LV SM - tariffs'!E78-'LV SM - tariffs'!E11)/'LV SM - tariffs'!E11</f>
        <v>0</v>
      </c>
      <c r="D14" s="34"/>
      <c r="E14" s="34"/>
      <c r="F14" s="35"/>
      <c r="G14" s="35"/>
      <c r="H14" s="34"/>
      <c r="J14" s="36"/>
      <c r="K14" s="11" t="s">
        <v>53</v>
      </c>
      <c r="L14" s="34">
        <f>('LV SM - tariffs'!E212-'LV SM - tariffs'!E11)/'LV SM - tariffs'!E11</f>
        <v>1.2610340479192949E-3</v>
      </c>
      <c r="M14" s="34"/>
      <c r="N14" s="34"/>
      <c r="O14" s="35"/>
      <c r="P14" s="35"/>
      <c r="Q14" s="34"/>
    </row>
    <row r="15" spans="2:17" ht="27.75" customHeight="1">
      <c r="B15" s="11" t="s">
        <v>54</v>
      </c>
      <c r="C15" s="34">
        <f>('LV SM - tariffs'!E79-'LV SM - tariffs'!E12)/'LV SM - tariffs'!E12</f>
        <v>0</v>
      </c>
      <c r="D15" s="34">
        <f>('LV SM - tariffs'!F79-'LV SM - tariffs'!F12)/'LV SM - tariffs'!F12</f>
        <v>0</v>
      </c>
      <c r="E15" s="34"/>
      <c r="F15" s="35">
        <f>('LV SM - tariffs'!H79-'LV SM - tariffs'!H12)/'LV SM - tariffs'!H12</f>
        <v>0</v>
      </c>
      <c r="G15" s="35"/>
      <c r="H15" s="34"/>
      <c r="J15" s="36"/>
      <c r="K15" s="11" t="s">
        <v>54</v>
      </c>
      <c r="L15" s="34">
        <f>('LV SM - tariffs'!E213-'LV SM - tariffs'!E12)/'LV SM - tariffs'!E12</f>
        <v>0</v>
      </c>
      <c r="M15" s="34">
        <f>('LV SM - tariffs'!F213-'LV SM - tariffs'!F12)/'LV SM - tariffs'!F12</f>
        <v>0</v>
      </c>
      <c r="N15" s="34"/>
      <c r="O15" s="35">
        <f>('LV SM - tariffs'!H213-'LV SM - tariffs'!H12)/'LV SM - tariffs'!H12</f>
        <v>-6.9060773480661506E-4</v>
      </c>
      <c r="P15" s="35"/>
      <c r="Q15" s="34"/>
    </row>
    <row r="16" spans="2:17" ht="27.75" customHeight="1">
      <c r="B16" s="11" t="s">
        <v>56</v>
      </c>
      <c r="C16" s="34">
        <f>('LV SM - tariffs'!E80-'LV SM - tariffs'!E13)/'LV SM - tariffs'!E13</f>
        <v>0</v>
      </c>
      <c r="D16" s="34">
        <f>('LV SM - tariffs'!F80-'LV SM - tariffs'!F13)/'LV SM - tariffs'!F13</f>
        <v>0</v>
      </c>
      <c r="E16" s="34"/>
      <c r="F16" s="35" t="e">
        <f>('LV SM - tariffs'!H80-'LV SM - tariffs'!H13)/'LV SM - tariffs'!H13</f>
        <v>#DIV/0!</v>
      </c>
      <c r="G16" s="35"/>
      <c r="H16" s="34"/>
      <c r="J16" s="36"/>
      <c r="K16" s="11" t="s">
        <v>56</v>
      </c>
      <c r="L16" s="34">
        <f>('LV SM - tariffs'!E214-'LV SM - tariffs'!E13)/'LV SM - tariffs'!E13</f>
        <v>7.3046018991973114E-4</v>
      </c>
      <c r="M16" s="34">
        <f>('LV SM - tariffs'!F214-'LV SM - tariffs'!F13)/'LV SM - tariffs'!F13</f>
        <v>0</v>
      </c>
      <c r="N16" s="34"/>
      <c r="O16" s="35" t="e">
        <f>('LV SM - tariffs'!H214-'LV SM - tariffs'!H13)/'LV SM - tariffs'!H13</f>
        <v>#DIV/0!</v>
      </c>
      <c r="P16" s="35"/>
      <c r="Q16" s="34"/>
    </row>
    <row r="17" spans="2:17" ht="27.75" customHeight="1">
      <c r="B17" s="11" t="s">
        <v>57</v>
      </c>
      <c r="C17" s="34">
        <f>('LV SM - tariffs'!E81-'LV SM - tariffs'!E14)/'LV SM - tariffs'!E14</f>
        <v>0</v>
      </c>
      <c r="D17" s="34">
        <f>('LV SM - tariffs'!F81-'LV SM - tariffs'!F14)/'LV SM - tariffs'!F14</f>
        <v>0</v>
      </c>
      <c r="E17" s="34"/>
      <c r="F17" s="35">
        <f>('LV SM - tariffs'!H81-'LV SM - tariffs'!H14)/'LV SM - tariffs'!H14</f>
        <v>3.0239801626873825E-5</v>
      </c>
      <c r="G17" s="35"/>
      <c r="H17" s="34"/>
      <c r="J17" s="36"/>
      <c r="K17" s="11" t="s">
        <v>57</v>
      </c>
      <c r="L17" s="34">
        <f>('LV SM - tariffs'!E215-'LV SM - tariffs'!E14)/'LV SM - tariffs'!E14</f>
        <v>0</v>
      </c>
      <c r="M17" s="34">
        <f>('LV SM - tariffs'!F215-'LV SM - tariffs'!F14)/'LV SM - tariffs'!F14</f>
        <v>0</v>
      </c>
      <c r="N17" s="34"/>
      <c r="O17" s="35">
        <f>('LV SM - tariffs'!H215-'LV SM - tariffs'!H14)/'LV SM - tariffs'!H14</f>
        <v>6.3503583416486603E-4</v>
      </c>
      <c r="P17" s="35"/>
      <c r="Q17" s="34"/>
    </row>
    <row r="18" spans="2:17" ht="27.75" customHeight="1">
      <c r="B18" s="11" t="s">
        <v>58</v>
      </c>
      <c r="C18" s="34">
        <f>('LV SM - tariffs'!E82-'LV SM - tariffs'!E15)/'LV SM - tariffs'!E15</f>
        <v>0</v>
      </c>
      <c r="D18" s="34">
        <f>('LV SM - tariffs'!F82-'LV SM - tariffs'!F15)/'LV SM - tariffs'!F15</f>
        <v>0</v>
      </c>
      <c r="E18" s="34">
        <f>('LV SM - tariffs'!G82-'LV SM - tariffs'!G15)/'LV SM - tariffs'!G15</f>
        <v>0</v>
      </c>
      <c r="F18" s="35">
        <f>('LV SM - tariffs'!H82-'LV SM - tariffs'!H15)/'LV SM - tariffs'!H15</f>
        <v>0</v>
      </c>
      <c r="G18" s="35">
        <f>('LV SM - tariffs'!I82-'LV SM - tariffs'!I15)/'LV SM - tariffs'!I15</f>
        <v>0</v>
      </c>
      <c r="H18" s="34">
        <f>('LV SM - tariffs'!J82-'LV SM - tariffs'!J15)/'LV SM - tariffs'!J15</f>
        <v>0</v>
      </c>
      <c r="J18" s="36"/>
      <c r="K18" s="11" t="s">
        <v>58</v>
      </c>
      <c r="L18" s="34">
        <f>('LV SM - tariffs'!E216-'LV SM - tariffs'!E15)/'LV SM - tariffs'!E15</f>
        <v>2.3304591004414955E-4</v>
      </c>
      <c r="M18" s="34">
        <f>('LV SM - tariffs'!F216-'LV SM - tariffs'!F15)/'LV SM - tariffs'!F15</f>
        <v>0</v>
      </c>
      <c r="N18" s="34">
        <f>('LV SM - tariffs'!G216-'LV SM - tariffs'!G15)/'LV SM - tariffs'!G15</f>
        <v>0</v>
      </c>
      <c r="O18" s="35">
        <f>('LV SM - tariffs'!H216-'LV SM - tariffs'!H15)/'LV SM - tariffs'!H15</f>
        <v>-3.2213529682466767E-3</v>
      </c>
      <c r="P18" s="35">
        <f>('LV SM - tariffs'!I216-'LV SM - tariffs'!I15)/'LV SM - tariffs'!I15</f>
        <v>0</v>
      </c>
      <c r="Q18" s="34">
        <f>('LV SM - tariffs'!J216-'LV SM - tariffs'!J15)/'LV SM - tariffs'!J15</f>
        <v>0</v>
      </c>
    </row>
    <row r="19" spans="2:17" ht="27.75" customHeight="1">
      <c r="B19" s="11" t="s">
        <v>59</v>
      </c>
      <c r="C19" s="34">
        <f>('LV SM - tariffs'!E83-'LV SM - tariffs'!E16)/'LV SM - tariffs'!E16</f>
        <v>0</v>
      </c>
      <c r="D19" s="34">
        <f>('LV SM - tariffs'!F83-'LV SM - tariffs'!F16)/'LV SM - tariffs'!F16</f>
        <v>0</v>
      </c>
      <c r="E19" s="34">
        <f>('LV SM - tariffs'!G83-'LV SM - tariffs'!G16)/'LV SM - tariffs'!G16</f>
        <v>0</v>
      </c>
      <c r="F19" s="35">
        <f>('LV SM - tariffs'!H83-'LV SM - tariffs'!H16)/'LV SM - tariffs'!H16</f>
        <v>0</v>
      </c>
      <c r="G19" s="35">
        <f>('LV SM - tariffs'!I83-'LV SM - tariffs'!I16)/'LV SM - tariffs'!I16</f>
        <v>0</v>
      </c>
      <c r="H19" s="34">
        <f>('LV SM - tariffs'!J83-'LV SM - tariffs'!J16)/'LV SM - tariffs'!J16</f>
        <v>0</v>
      </c>
      <c r="J19" s="36"/>
      <c r="K19" s="11" t="s">
        <v>59</v>
      </c>
      <c r="L19" s="34">
        <f>('LV SM - tariffs'!E217-'LV SM - tariffs'!E16)/'LV SM - tariffs'!E16</f>
        <v>1.7491691446568726E-4</v>
      </c>
      <c r="M19" s="34">
        <f>('LV SM - tariffs'!F217-'LV SM - tariffs'!F16)/'LV SM - tariffs'!F16</f>
        <v>2.4096385542168699E-3</v>
      </c>
      <c r="N19" s="34">
        <f>('LV SM - tariffs'!G217-'LV SM - tariffs'!G16)/'LV SM - tariffs'!G16</f>
        <v>0</v>
      </c>
      <c r="O19" s="35">
        <f>('LV SM - tariffs'!H217-'LV SM - tariffs'!H16)/'LV SM - tariffs'!H16</f>
        <v>-2.6075619295957723E-3</v>
      </c>
      <c r="P19" s="35">
        <f>('LV SM - tariffs'!I217-'LV SM - tariffs'!I16)/'LV SM - tariffs'!I16</f>
        <v>0</v>
      </c>
      <c r="Q19" s="34">
        <f>('LV SM - tariffs'!J217-'LV SM - tariffs'!J16)/'LV SM - tariffs'!J16</f>
        <v>0</v>
      </c>
    </row>
    <row r="20" spans="2:17" ht="27.75" customHeight="1">
      <c r="B20" s="11" t="s">
        <v>60</v>
      </c>
      <c r="C20" s="34">
        <f>('LV SM - tariffs'!E84-'LV SM - tariffs'!E17)/'LV SM - tariffs'!E17</f>
        <v>0</v>
      </c>
      <c r="D20" s="34">
        <f>('LV SM - tariffs'!F84-'LV SM - tariffs'!F17)/'LV SM - tariffs'!F17</f>
        <v>0</v>
      </c>
      <c r="E20" s="34">
        <f>('LV SM - tariffs'!G84-'LV SM - tariffs'!G17)/'LV SM - tariffs'!G17</f>
        <v>0</v>
      </c>
      <c r="F20" s="35">
        <f>('LV SM - tariffs'!H84-'LV SM - tariffs'!H17)/'LV SM - tariffs'!H17</f>
        <v>8.6132644272223226E-5</v>
      </c>
      <c r="G20" s="35">
        <f>('LV SM - tariffs'!I84-'LV SM - tariffs'!I17)/'LV SM - tariffs'!I17</f>
        <v>0</v>
      </c>
      <c r="H20" s="34">
        <f>('LV SM - tariffs'!J84-'LV SM - tariffs'!J17)/'LV SM - tariffs'!J17</f>
        <v>0</v>
      </c>
      <c r="J20" s="36"/>
      <c r="K20" s="11" t="s">
        <v>60</v>
      </c>
      <c r="L20" s="34">
        <f>('LV SM - tariffs'!E218-'LV SM - tariffs'!E17)/'LV SM - tariffs'!E17</f>
        <v>0</v>
      </c>
      <c r="M20" s="34">
        <f>('LV SM - tariffs'!F218-'LV SM - tariffs'!F17)/'LV SM - tariffs'!F17</f>
        <v>0</v>
      </c>
      <c r="N20" s="34">
        <f>('LV SM - tariffs'!G218-'LV SM - tariffs'!G17)/'LV SM - tariffs'!G17</f>
        <v>0</v>
      </c>
      <c r="O20" s="35">
        <f>('LV SM - tariffs'!H218-'LV SM - tariffs'!H17)/'LV SM - tariffs'!H17</f>
        <v>1.033591731266189E-3</v>
      </c>
      <c r="P20" s="35">
        <f>('LV SM - tariffs'!I218-'LV SM - tariffs'!I17)/'LV SM - tariffs'!I17</f>
        <v>2.2075055187637496E-3</v>
      </c>
      <c r="Q20" s="34">
        <f>('LV SM - tariffs'!J218-'LV SM - tariffs'!J17)/'LV SM - tariffs'!J17</f>
        <v>0</v>
      </c>
    </row>
    <row r="21" spans="2:17" ht="27.75" customHeight="1">
      <c r="B21" s="11" t="s">
        <v>61</v>
      </c>
      <c r="C21" s="34">
        <f>('LV SM - tariffs'!E85-'LV SM - tariffs'!E18)/'LV SM - tariffs'!E18</f>
        <v>0</v>
      </c>
      <c r="D21" s="34">
        <f>('LV SM - tariffs'!F85-'LV SM - tariffs'!F18)/'LV SM - tariffs'!F18</f>
        <v>0</v>
      </c>
      <c r="E21" s="34">
        <f>('LV SM - tariffs'!G85-'LV SM - tariffs'!G18)/'LV SM - tariffs'!G18</f>
        <v>0</v>
      </c>
      <c r="F21" s="35">
        <f>('LV SM - tariffs'!H85-'LV SM - tariffs'!H18)/'LV SM - tariffs'!H18</f>
        <v>7.9955225073999493E-5</v>
      </c>
      <c r="G21" s="35">
        <f>('LV SM - tariffs'!I85-'LV SM - tariffs'!I18)/'LV SM - tariffs'!I18</f>
        <v>0</v>
      </c>
      <c r="H21" s="34">
        <f>('LV SM - tariffs'!J85-'LV SM - tariffs'!J18)/'LV SM - tariffs'!J18</f>
        <v>0</v>
      </c>
      <c r="J21" s="36"/>
      <c r="K21" s="11" t="s">
        <v>61</v>
      </c>
      <c r="L21" s="34">
        <f>('LV SM - tariffs'!E219-'LV SM - tariffs'!E18)/'LV SM - tariffs'!E18</f>
        <v>0</v>
      </c>
      <c r="M21" s="34">
        <f>('LV SM - tariffs'!F219-'LV SM - tariffs'!F18)/'LV SM - tariffs'!F18</f>
        <v>0</v>
      </c>
      <c r="N21" s="34">
        <f>('LV SM - tariffs'!G219-'LV SM - tariffs'!G18)/'LV SM - tariffs'!G18</f>
        <v>0</v>
      </c>
      <c r="O21" s="35">
        <f>('LV SM - tariffs'!H219-'LV SM - tariffs'!H18)/'LV SM - tariffs'!H18</f>
        <v>1.0394179259615389E-3</v>
      </c>
      <c r="P21" s="35">
        <f>('LV SM - tariffs'!I219-'LV SM - tariffs'!I18)/'LV SM - tariffs'!I18</f>
        <v>0</v>
      </c>
      <c r="Q21" s="34">
        <f>('LV SM - tariffs'!J219-'LV SM - tariffs'!J18)/'LV SM - tariffs'!J18</f>
        <v>0</v>
      </c>
    </row>
    <row r="22" spans="2:17" ht="27.75" customHeight="1">
      <c r="B22" s="11" t="s">
        <v>62</v>
      </c>
      <c r="C22" s="34">
        <f>('LV SM - tariffs'!E86-'LV SM - tariffs'!E19)/'LV SM - tariffs'!E19</f>
        <v>0</v>
      </c>
      <c r="D22" s="34"/>
      <c r="E22" s="34"/>
      <c r="F22" s="35"/>
      <c r="G22" s="35"/>
      <c r="H22" s="34"/>
      <c r="J22" s="36"/>
      <c r="K22" s="11" t="s">
        <v>62</v>
      </c>
      <c r="L22" s="34">
        <f>('LV SM - tariffs'!E220-'LV SM - tariffs'!E19)/'LV SM - tariffs'!E19</f>
        <v>-5.010020040079608E-4</v>
      </c>
      <c r="M22" s="34"/>
      <c r="N22" s="34"/>
      <c r="O22" s="35"/>
      <c r="P22" s="35"/>
      <c r="Q22" s="34"/>
    </row>
    <row r="23" spans="2:17" ht="27.75" customHeight="1">
      <c r="B23" s="11" t="s">
        <v>64</v>
      </c>
      <c r="C23" s="34">
        <f>('LV SM - tariffs'!E87-'LV SM - tariffs'!E20)/'LV SM - tariffs'!E20</f>
        <v>0</v>
      </c>
      <c r="D23" s="34">
        <f>('LV SM - tariffs'!F87-'LV SM - tariffs'!F20)/'LV SM - tariffs'!F20</f>
        <v>0</v>
      </c>
      <c r="E23" s="34">
        <f>('LV SM - tariffs'!G87-'LV SM - tariffs'!G20)/'LV SM - tariffs'!G20</f>
        <v>0</v>
      </c>
      <c r="F23" s="35"/>
      <c r="G23" s="35"/>
      <c r="H23" s="34"/>
      <c r="J23" s="36"/>
      <c r="K23" s="11" t="s">
        <v>64</v>
      </c>
      <c r="L23" s="34">
        <f>('LV SM - tariffs'!E221-'LV SM - tariffs'!E20)/'LV SM - tariffs'!E20</f>
        <v>1.362026695723691E-4</v>
      </c>
      <c r="M23" s="34">
        <f>('LV SM - tariffs'!F221-'LV SM - tariffs'!F20)/'LV SM - tariffs'!F20</f>
        <v>-5.3106744556564631E-4</v>
      </c>
      <c r="N23" s="34">
        <f>('LV SM - tariffs'!G221-'LV SM - tariffs'!G20)/'LV SM - tariffs'!G20</f>
        <v>-1.3531799729364017E-3</v>
      </c>
      <c r="O23" s="35"/>
      <c r="P23" s="35"/>
      <c r="Q23" s="34"/>
    </row>
    <row r="24" spans="2:17">
      <c r="J24" s="36"/>
    </row>
    <row r="25" spans="2:17" ht="26.25">
      <c r="B25" s="33" t="s">
        <v>153</v>
      </c>
      <c r="J25" s="36"/>
      <c r="K25" s="33" t="s">
        <v>157</v>
      </c>
    </row>
    <row r="26" spans="2:17">
      <c r="J26" s="36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6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4">
        <f>('LV SM - tariffs'!E140-'LV SM - tariffs'!E6)/'LV SM - tariffs'!E6</f>
        <v>0</v>
      </c>
      <c r="D28" s="34"/>
      <c r="E28" s="34"/>
      <c r="F28" s="35">
        <f>('LV SM - tariffs'!H140-'LV SM - tariffs'!H6)/'LV SM - tariffs'!H6</f>
        <v>0</v>
      </c>
      <c r="G28" s="35"/>
      <c r="H28" s="34"/>
      <c r="J28" s="36"/>
      <c r="K28" s="11" t="s">
        <v>48</v>
      </c>
      <c r="L28" s="34">
        <f>('LV SM - tariffs'!E274-'LV SM - tariffs'!E6)/'LV SM - tariffs'!E6</f>
        <v>-2.5873221216040462E-3</v>
      </c>
      <c r="M28" s="34"/>
      <c r="N28" s="34"/>
      <c r="O28" s="35">
        <f>('LV SM - tariffs'!H274-'LV SM - tariffs'!H6)/'LV SM - tariffs'!H6</f>
        <v>2.0224719101123563E-2</v>
      </c>
      <c r="P28" s="35"/>
      <c r="Q28" s="34"/>
    </row>
    <row r="29" spans="2:17" ht="27" customHeight="1">
      <c r="B29" s="11" t="s">
        <v>49</v>
      </c>
      <c r="C29" s="34">
        <f>('LV SM - tariffs'!E141-'LV SM - tariffs'!E7)/'LV SM - tariffs'!E7</f>
        <v>0</v>
      </c>
      <c r="D29" s="34">
        <f>('LV SM - tariffs'!F141-'LV SM - tariffs'!F7)/'LV SM - tariffs'!F7</f>
        <v>0</v>
      </c>
      <c r="E29" s="34"/>
      <c r="F29" s="35">
        <f>('LV SM - tariffs'!H141-'LV SM - tariffs'!H7)/'LV SM - tariffs'!H7</f>
        <v>0</v>
      </c>
      <c r="G29" s="35"/>
      <c r="H29" s="34"/>
      <c r="J29" s="36"/>
      <c r="K29" s="11" t="s">
        <v>49</v>
      </c>
      <c r="L29" s="34">
        <f>('LV SM - tariffs'!E275-'LV SM - tariffs'!E7)/'LV SM - tariffs'!E7</f>
        <v>-2.3064250411861998E-3</v>
      </c>
      <c r="M29" s="34">
        <f>('LV SM - tariffs'!F275-'LV SM - tariffs'!F7)/'LV SM - tariffs'!F7</f>
        <v>-5.6818181818181872E-3</v>
      </c>
      <c r="N29" s="34"/>
      <c r="O29" s="35">
        <f>('LV SM - tariffs'!H275-'LV SM - tariffs'!H7)/'LV SM - tariffs'!H7</f>
        <v>2.0224719101123563E-2</v>
      </c>
      <c r="P29" s="35"/>
      <c r="Q29" s="34"/>
    </row>
    <row r="30" spans="2:17" ht="27" customHeight="1">
      <c r="B30" s="11" t="s">
        <v>50</v>
      </c>
      <c r="C30" s="34">
        <f>('LV SM - tariffs'!E142-'LV SM - tariffs'!E8)/'LV SM - tariffs'!E8</f>
        <v>0</v>
      </c>
      <c r="D30" s="34"/>
      <c r="E30" s="34"/>
      <c r="F30" s="35"/>
      <c r="G30" s="35"/>
      <c r="H30" s="34"/>
      <c r="J30" s="36"/>
      <c r="K30" s="11" t="s">
        <v>50</v>
      </c>
      <c r="L30" s="34">
        <f>('LV SM - tariffs'!E276-'LV SM - tariffs'!E8)/'LV SM - tariffs'!E8</f>
        <v>-4.2735042735042774E-3</v>
      </c>
      <c r="M30" s="34"/>
      <c r="N30" s="34"/>
      <c r="O30" s="35"/>
      <c r="P30" s="35"/>
      <c r="Q30" s="34"/>
    </row>
    <row r="31" spans="2:17" ht="27" customHeight="1">
      <c r="B31" s="11" t="s">
        <v>51</v>
      </c>
      <c r="C31" s="34">
        <f>('LV SM - tariffs'!E143-'LV SM - tariffs'!E9)/'LV SM - tariffs'!E9</f>
        <v>0</v>
      </c>
      <c r="D31" s="34"/>
      <c r="E31" s="34"/>
      <c r="F31" s="35">
        <f>('LV SM - tariffs'!H143-'LV SM - tariffs'!H9)/'LV SM - tariffs'!H9</f>
        <v>0</v>
      </c>
      <c r="G31" s="35"/>
      <c r="H31" s="34"/>
      <c r="J31" s="36"/>
      <c r="K31" s="11" t="s">
        <v>51</v>
      </c>
      <c r="L31" s="34">
        <f>('LV SM - tariffs'!E277-'LV SM - tariffs'!E9)/'LV SM - tariffs'!E9</f>
        <v>-2.8776978417265147E-3</v>
      </c>
      <c r="M31" s="34"/>
      <c r="N31" s="34"/>
      <c r="O31" s="35">
        <f>('LV SM - tariffs'!H277-'LV SM - tariffs'!H9)/'LV SM - tariffs'!H9</f>
        <v>2.3049645390070903E-2</v>
      </c>
      <c r="P31" s="35"/>
      <c r="Q31" s="34"/>
    </row>
    <row r="32" spans="2:17" ht="27" customHeight="1">
      <c r="B32" s="11" t="s">
        <v>52</v>
      </c>
      <c r="C32" s="34">
        <f>('LV SM - tariffs'!E144-'LV SM - tariffs'!E10)/'LV SM - tariffs'!E10</f>
        <v>0</v>
      </c>
      <c r="D32" s="34">
        <f>('LV SM - tariffs'!F144-'LV SM - tariffs'!F10)/'LV SM - tariffs'!F10</f>
        <v>0</v>
      </c>
      <c r="E32" s="34"/>
      <c r="F32" s="35">
        <f>('LV SM - tariffs'!H144-'LV SM - tariffs'!H10)/'LV SM - tariffs'!H10</f>
        <v>0</v>
      </c>
      <c r="G32" s="35"/>
      <c r="H32" s="34"/>
      <c r="J32" s="36"/>
      <c r="K32" s="11" t="s">
        <v>52</v>
      </c>
      <c r="L32" s="34">
        <f>('LV SM - tariffs'!E278-'LV SM - tariffs'!E10)/'LV SM - tariffs'!E10</f>
        <v>-2.5279884434814435E-3</v>
      </c>
      <c r="M32" s="34">
        <f>('LV SM - tariffs'!F278-'LV SM - tariffs'!F10)/'LV SM - tariffs'!F10</f>
        <v>-4.9875311720698296E-3</v>
      </c>
      <c r="N32" s="34"/>
      <c r="O32" s="35">
        <f>('LV SM - tariffs'!H278-'LV SM - tariffs'!H10)/'LV SM - tariffs'!H10</f>
        <v>2.3049645390070903E-2</v>
      </c>
      <c r="P32" s="35"/>
      <c r="Q32" s="34"/>
    </row>
    <row r="33" spans="2:17" ht="27" customHeight="1">
      <c r="B33" s="11" t="s">
        <v>53</v>
      </c>
      <c r="C33" s="34">
        <f>('LV SM - tariffs'!E145-'LV SM - tariffs'!E11)/'LV SM - tariffs'!E11</f>
        <v>0</v>
      </c>
      <c r="D33" s="34"/>
      <c r="E33" s="34"/>
      <c r="F33" s="35"/>
      <c r="G33" s="35"/>
      <c r="H33" s="34"/>
      <c r="J33" s="36"/>
      <c r="K33" s="11" t="s">
        <v>53</v>
      </c>
      <c r="L33" s="34">
        <f>('LV SM - tariffs'!E279-'LV SM - tariffs'!E11)/'LV SM - tariffs'!E11</f>
        <v>-2.5220680958385898E-3</v>
      </c>
      <c r="M33" s="34"/>
      <c r="N33" s="34"/>
      <c r="O33" s="35"/>
      <c r="P33" s="35"/>
      <c r="Q33" s="34"/>
    </row>
    <row r="34" spans="2:17" ht="27" customHeight="1">
      <c r="B34" s="11" t="s">
        <v>54</v>
      </c>
      <c r="C34" s="34">
        <f>('LV SM - tariffs'!E146-'LV SM - tariffs'!E12)/'LV SM - tariffs'!E12</f>
        <v>0</v>
      </c>
      <c r="D34" s="34">
        <f>('LV SM - tariffs'!F146-'LV SM - tariffs'!F12)/'LV SM - tariffs'!F12</f>
        <v>0</v>
      </c>
      <c r="E34" s="34"/>
      <c r="F34" s="35">
        <f>('LV SM - tariffs'!H146-'LV SM - tariffs'!H12)/'LV SM - tariffs'!H12</f>
        <v>0</v>
      </c>
      <c r="G34" s="35"/>
      <c r="H34" s="34"/>
      <c r="J34" s="36"/>
      <c r="K34" s="11" t="s">
        <v>54</v>
      </c>
      <c r="L34" s="34">
        <f>('LV SM - tariffs'!E280-'LV SM - tariffs'!E12)/'LV SM - tariffs'!E12</f>
        <v>-2.6109660574412555E-3</v>
      </c>
      <c r="M34" s="34">
        <f>('LV SM - tariffs'!F280-'LV SM - tariffs'!F12)/'LV SM - tariffs'!F12</f>
        <v>-4.5045045045045088E-3</v>
      </c>
      <c r="N34" s="34"/>
      <c r="O34" s="35">
        <f>('LV SM - tariffs'!H280-'LV SM - tariffs'!H12)/'LV SM - tariffs'!H12</f>
        <v>2.0718232044198452E-3</v>
      </c>
      <c r="P34" s="35"/>
      <c r="Q34" s="34"/>
    </row>
    <row r="35" spans="2:17" ht="27" customHeight="1">
      <c r="B35" s="11" t="s">
        <v>56</v>
      </c>
      <c r="C35" s="34">
        <f>('LV SM - tariffs'!E147-'LV SM - tariffs'!E13)/'LV SM - tariffs'!E13</f>
        <v>0</v>
      </c>
      <c r="D35" s="34">
        <f>('LV SM - tariffs'!F147-'LV SM - tariffs'!F13)/'LV SM - tariffs'!F13</f>
        <v>0</v>
      </c>
      <c r="E35" s="34"/>
      <c r="F35" s="35" t="e">
        <f>('LV SM - tariffs'!H147-'LV SM - tariffs'!H13)/'LV SM - tariffs'!H13</f>
        <v>#DIV/0!</v>
      </c>
      <c r="G35" s="35"/>
      <c r="H35" s="34"/>
      <c r="J35" s="36"/>
      <c r="K35" s="11" t="s">
        <v>56</v>
      </c>
      <c r="L35" s="34">
        <f>('LV SM - tariffs'!E281-'LV SM - tariffs'!E13)/'LV SM - tariffs'!E13</f>
        <v>-2.1913805697588691E-3</v>
      </c>
      <c r="M35" s="34">
        <f>('LV SM - tariffs'!F281-'LV SM - tariffs'!F13)/'LV SM - tariffs'!F13</f>
        <v>-5.3763440860215101E-3</v>
      </c>
      <c r="N35" s="34"/>
      <c r="O35" s="35" t="e">
        <f>('LV SM - tariffs'!H281-'LV SM - tariffs'!H13)/'LV SM - tariffs'!H13</f>
        <v>#DIV/0!</v>
      </c>
      <c r="P35" s="35"/>
      <c r="Q35" s="34"/>
    </row>
    <row r="36" spans="2:17" ht="27" customHeight="1">
      <c r="B36" s="11" t="s">
        <v>57</v>
      </c>
      <c r="C36" s="34">
        <f>('LV SM - tariffs'!E148-'LV SM - tariffs'!E14)/'LV SM - tariffs'!E14</f>
        <v>0</v>
      </c>
      <c r="D36" s="34">
        <f>('LV SM - tariffs'!F148-'LV SM - tariffs'!F14)/'LV SM - tariffs'!F14</f>
        <v>0</v>
      </c>
      <c r="E36" s="34"/>
      <c r="F36" s="35">
        <f>('LV SM - tariffs'!H148-'LV SM - tariffs'!H14)/'LV SM - tariffs'!H14</f>
        <v>3.0239801626873825E-5</v>
      </c>
      <c r="G36" s="35"/>
      <c r="H36" s="34"/>
      <c r="J36" s="36"/>
      <c r="K36" s="11" t="s">
        <v>57</v>
      </c>
      <c r="L36" s="34">
        <f>('LV SM - tariffs'!E282-'LV SM - tariffs'!E14)/'LV SM - tariffs'!E14</f>
        <v>0</v>
      </c>
      <c r="M36" s="34">
        <f>('LV SM - tariffs'!F282-'LV SM - tariffs'!F14)/'LV SM - tariffs'!F14</f>
        <v>0</v>
      </c>
      <c r="N36" s="34"/>
      <c r="O36" s="35">
        <f>('LV SM - tariffs'!H282-'LV SM - tariffs'!H14)/'LV SM - tariffs'!H14</f>
        <v>-1.0432731561280923E-2</v>
      </c>
      <c r="P36" s="35"/>
      <c r="Q36" s="34"/>
    </row>
    <row r="37" spans="2:17" ht="27" customHeight="1">
      <c r="B37" s="11" t="s">
        <v>58</v>
      </c>
      <c r="C37" s="34">
        <f>('LV SM - tariffs'!E149-'LV SM - tariffs'!E15)/'LV SM - tariffs'!E15</f>
        <v>0</v>
      </c>
      <c r="D37" s="34">
        <f>('LV SM - tariffs'!F149-'LV SM - tariffs'!F15)/'LV SM - tariffs'!F15</f>
        <v>0</v>
      </c>
      <c r="E37" s="34">
        <f>('LV SM - tariffs'!G149-'LV SM - tariffs'!G15)/'LV SM - tariffs'!G15</f>
        <v>0</v>
      </c>
      <c r="F37" s="35">
        <f>('LV SM - tariffs'!H149-'LV SM - tariffs'!H15)/'LV SM - tariffs'!H15</f>
        <v>0</v>
      </c>
      <c r="G37" s="35">
        <f>('LV SM - tariffs'!I149-'LV SM - tariffs'!I15)/'LV SM - tariffs'!I15</f>
        <v>0</v>
      </c>
      <c r="H37" s="34">
        <f>('LV SM - tariffs'!J149-'LV SM - tariffs'!J15)/'LV SM - tariffs'!J15</f>
        <v>0</v>
      </c>
      <c r="J37" s="36"/>
      <c r="K37" s="11" t="s">
        <v>58</v>
      </c>
      <c r="L37" s="34">
        <f>('LV SM - tariffs'!E283-'LV SM - tariffs'!E15)/'LV SM - tariffs'!E15</f>
        <v>-1.7478443253321565E-3</v>
      </c>
      <c r="M37" s="34">
        <f>('LV SM - tariffs'!F283-'LV SM - tariffs'!F15)/'LV SM - tariffs'!F15</f>
        <v>-3.8119440914866614E-3</v>
      </c>
      <c r="N37" s="34">
        <f>('LV SM - tariffs'!G283-'LV SM - tariffs'!G15)/'LV SM - tariffs'!G15</f>
        <v>0</v>
      </c>
      <c r="O37" s="35">
        <f>('LV SM - tariffs'!H283-'LV SM - tariffs'!H15)/'LV SM - tariffs'!H15</f>
        <v>2.9912563276576095E-2</v>
      </c>
      <c r="P37" s="35">
        <f>('LV SM - tariffs'!I283-'LV SM - tariffs'!I15)/'LV SM - tariffs'!I15</f>
        <v>-8.928571428571435E-3</v>
      </c>
      <c r="Q37" s="34">
        <f>('LV SM - tariffs'!J283-'LV SM - tariffs'!J15)/'LV SM - tariffs'!J15</f>
        <v>0</v>
      </c>
    </row>
    <row r="38" spans="2:17" ht="27" customHeight="1">
      <c r="B38" s="11" t="s">
        <v>59</v>
      </c>
      <c r="C38" s="34">
        <f>('LV SM - tariffs'!E150-'LV SM - tariffs'!E16)/'LV SM - tariffs'!E16</f>
        <v>0</v>
      </c>
      <c r="D38" s="34">
        <f>('LV SM - tariffs'!F150-'LV SM - tariffs'!F16)/'LV SM - tariffs'!F16</f>
        <v>0</v>
      </c>
      <c r="E38" s="34">
        <f>('LV SM - tariffs'!G150-'LV SM - tariffs'!G16)/'LV SM - tariffs'!G16</f>
        <v>0</v>
      </c>
      <c r="F38" s="35">
        <f>('LV SM - tariffs'!H150-'LV SM - tariffs'!H16)/'LV SM - tariffs'!H16</f>
        <v>0</v>
      </c>
      <c r="G38" s="35">
        <f>('LV SM - tariffs'!I150-'LV SM - tariffs'!I16)/'LV SM - tariffs'!I16</f>
        <v>0</v>
      </c>
      <c r="H38" s="34">
        <f>('LV SM - tariffs'!J150-'LV SM - tariffs'!J16)/'LV SM - tariffs'!J16</f>
        <v>0</v>
      </c>
      <c r="J38" s="36"/>
      <c r="K38" s="11" t="s">
        <v>59</v>
      </c>
      <c r="L38" s="34">
        <f>('LV SM - tariffs'!E284-'LV SM - tariffs'!E16)/'LV SM - tariffs'!E16</f>
        <v>-1.2244184012593447E-3</v>
      </c>
      <c r="M38" s="34">
        <f>('LV SM - tariffs'!F284-'LV SM - tariffs'!F16)/'LV SM - tariffs'!F16</f>
        <v>0</v>
      </c>
      <c r="N38" s="34">
        <f>('LV SM - tariffs'!G284-'LV SM - tariffs'!G16)/'LV SM - tariffs'!G16</f>
        <v>0</v>
      </c>
      <c r="O38" s="35">
        <f>('LV SM - tariffs'!H284-'LV SM - tariffs'!H16)/'LV SM - tariffs'!H16</f>
        <v>2.9986962190352077E-2</v>
      </c>
      <c r="P38" s="35">
        <f>('LV SM - tariffs'!I284-'LV SM - tariffs'!I16)/'LV SM - tariffs'!I16</f>
        <v>-7.1942446043166061E-3</v>
      </c>
      <c r="Q38" s="34">
        <f>('LV SM - tariffs'!J284-'LV SM - tariffs'!J16)/'LV SM - tariffs'!J16</f>
        <v>0</v>
      </c>
    </row>
    <row r="39" spans="2:17" ht="27" customHeight="1">
      <c r="B39" s="11" t="s">
        <v>60</v>
      </c>
      <c r="C39" s="34">
        <f>('LV SM - tariffs'!E151-'LV SM - tariffs'!E17)/'LV SM - tariffs'!E17</f>
        <v>0</v>
      </c>
      <c r="D39" s="34">
        <f>('LV SM - tariffs'!F151-'LV SM - tariffs'!F17)/'LV SM - tariffs'!F17</f>
        <v>0</v>
      </c>
      <c r="E39" s="34">
        <f>('LV SM - tariffs'!G151-'LV SM - tariffs'!G17)/'LV SM - tariffs'!G17</f>
        <v>0</v>
      </c>
      <c r="F39" s="35">
        <f>('LV SM - tariffs'!H151-'LV SM - tariffs'!H17)/'LV SM - tariffs'!H17</f>
        <v>8.6132644272223226E-5</v>
      </c>
      <c r="G39" s="35">
        <f>('LV SM - tariffs'!I151-'LV SM - tariffs'!I17)/'LV SM - tariffs'!I17</f>
        <v>0</v>
      </c>
      <c r="H39" s="34">
        <f>('LV SM - tariffs'!J151-'LV SM - tariffs'!J17)/'LV SM - tariffs'!J17</f>
        <v>0</v>
      </c>
      <c r="J39" s="36"/>
      <c r="K39" s="11" t="s">
        <v>60</v>
      </c>
      <c r="L39" s="34">
        <f>('LV SM - tariffs'!E285-'LV SM - tariffs'!E17)/'LV SM - tariffs'!E17</f>
        <v>-3.5810205908680029E-4</v>
      </c>
      <c r="M39" s="34">
        <f>('LV SM - tariffs'!F285-'LV SM - tariffs'!F17)/'LV SM - tariffs'!F17</f>
        <v>0</v>
      </c>
      <c r="N39" s="34">
        <f>('LV SM - tariffs'!G285-'LV SM - tariffs'!G17)/'LV SM - tariffs'!G17</f>
        <v>0</v>
      </c>
      <c r="O39" s="35">
        <f>('LV SM - tariffs'!H285-'LV SM - tariffs'!H17)/'LV SM - tariffs'!H17</f>
        <v>-1.2058570198105009E-2</v>
      </c>
      <c r="P39" s="35">
        <f>('LV SM - tariffs'!I285-'LV SM - tariffs'!I17)/'LV SM - tariffs'!I17</f>
        <v>-6.6225165562914454E-3</v>
      </c>
      <c r="Q39" s="34">
        <f>('LV SM - tariffs'!J285-'LV SM - tariffs'!J17)/'LV SM - tariffs'!J17</f>
        <v>0</v>
      </c>
    </row>
    <row r="40" spans="2:17" ht="27" customHeight="1">
      <c r="B40" s="11" t="s">
        <v>61</v>
      </c>
      <c r="C40" s="34">
        <f>('LV SM - tariffs'!E152-'LV SM - tariffs'!E18)/'LV SM - tariffs'!E18</f>
        <v>0</v>
      </c>
      <c r="D40" s="34">
        <f>('LV SM - tariffs'!F152-'LV SM - tariffs'!F18)/'LV SM - tariffs'!F18</f>
        <v>0</v>
      </c>
      <c r="E40" s="34">
        <f>('LV SM - tariffs'!G152-'LV SM - tariffs'!G18)/'LV SM - tariffs'!G18</f>
        <v>0</v>
      </c>
      <c r="F40" s="35">
        <f>('LV SM - tariffs'!H152-'LV SM - tariffs'!H18)/'LV SM - tariffs'!H18</f>
        <v>7.9955225073999493E-5</v>
      </c>
      <c r="G40" s="35">
        <f>('LV SM - tariffs'!I152-'LV SM - tariffs'!I18)/'LV SM - tariffs'!I18</f>
        <v>0</v>
      </c>
      <c r="H40" s="34">
        <f>('LV SM - tariffs'!J152-'LV SM - tariffs'!J18)/'LV SM - tariffs'!J18</f>
        <v>0</v>
      </c>
      <c r="J40" s="36"/>
      <c r="K40" s="11" t="s">
        <v>61</v>
      </c>
      <c r="L40" s="34">
        <f>('LV SM - tariffs'!E286-'LV SM - tariffs'!E18)/'LV SM - tariffs'!E18</f>
        <v>1.9299696719051883E-3</v>
      </c>
      <c r="M40" s="34">
        <f>('LV SM - tariffs'!F286-'LV SM - tariffs'!F18)/'LV SM - tariffs'!F18</f>
        <v>0</v>
      </c>
      <c r="N40" s="34">
        <f>('LV SM - tariffs'!G286-'LV SM - tariffs'!G18)/'LV SM - tariffs'!G18</f>
        <v>0</v>
      </c>
      <c r="O40" s="35">
        <f>('LV SM - tariffs'!H286-'LV SM - tariffs'!H18)/'LV SM - tariffs'!H18</f>
        <v>-1.2073238986167674E-2</v>
      </c>
      <c r="P40" s="35">
        <f>('LV SM - tariffs'!I286-'LV SM - tariffs'!I18)/'LV SM - tariffs'!I18</f>
        <v>-5.8139534883721406E-3</v>
      </c>
      <c r="Q40" s="34">
        <f>('LV SM - tariffs'!J286-'LV SM - tariffs'!J18)/'LV SM - tariffs'!J18</f>
        <v>1.0309278350515472E-2</v>
      </c>
    </row>
    <row r="41" spans="2:17" ht="27" customHeight="1">
      <c r="B41" s="11" t="s">
        <v>62</v>
      </c>
      <c r="C41" s="34">
        <f>('LV SM - tariffs'!E153-'LV SM - tariffs'!E19)/'LV SM - tariffs'!E19</f>
        <v>0</v>
      </c>
      <c r="D41" s="34"/>
      <c r="E41" s="34"/>
      <c r="F41" s="35"/>
      <c r="G41" s="35"/>
      <c r="H41" s="34"/>
      <c r="J41" s="36"/>
      <c r="K41" s="11" t="s">
        <v>62</v>
      </c>
      <c r="L41" s="34">
        <f>('LV SM - tariffs'!E287-'LV SM - tariffs'!E19)/'LV SM - tariffs'!E19</f>
        <v>4.0080160320641314E-3</v>
      </c>
      <c r="M41" s="34"/>
      <c r="N41" s="34"/>
      <c r="O41" s="35"/>
      <c r="P41" s="35"/>
      <c r="Q41" s="34"/>
    </row>
    <row r="42" spans="2:17" ht="27" customHeight="1">
      <c r="B42" s="11" t="s">
        <v>64</v>
      </c>
      <c r="C42" s="34">
        <f>('LV SM - tariffs'!E154-'LV SM - tariffs'!E20)/'LV SM - tariffs'!E20</f>
        <v>0</v>
      </c>
      <c r="D42" s="34">
        <f>('LV SM - tariffs'!F154-'LV SM - tariffs'!F20)/'LV SM - tariffs'!F20</f>
        <v>0</v>
      </c>
      <c r="E42" s="34">
        <f>('LV SM - tariffs'!G154-'LV SM - tariffs'!G20)/'LV SM - tariffs'!G20</f>
        <v>0</v>
      </c>
      <c r="F42" s="35"/>
      <c r="G42" s="35"/>
      <c r="H42" s="34"/>
      <c r="J42" s="36"/>
      <c r="K42" s="11" t="s">
        <v>64</v>
      </c>
      <c r="L42" s="34">
        <f>('LV SM - tariffs'!E288-'LV SM - tariffs'!E20)/'LV SM - tariffs'!E20</f>
        <v>-1.3620266957232072E-3</v>
      </c>
      <c r="M42" s="34">
        <f>('LV SM - tariffs'!F288-'LV SM - tariffs'!F20)/'LV SM - tariffs'!F20</f>
        <v>4.2485395645246987E-3</v>
      </c>
      <c r="N42" s="34">
        <f>('LV SM - tariffs'!G288-'LV SM - tariffs'!G20)/'LV SM - tariffs'!G20</f>
        <v>1.4884979702300419E-2</v>
      </c>
      <c r="O42" s="35"/>
      <c r="P42" s="35"/>
      <c r="Q42" s="34"/>
    </row>
    <row r="43" spans="2:17">
      <c r="J43" s="36"/>
    </row>
    <row r="44" spans="2:17" ht="26.25">
      <c r="B44" s="33" t="s">
        <v>155</v>
      </c>
      <c r="J44" s="36"/>
      <c r="K44" s="33" t="s">
        <v>154</v>
      </c>
    </row>
    <row r="45" spans="2:17">
      <c r="J45" s="36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6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4">
        <f>('LV SM - tariffs'!E140-'LV SM - tariffs'!E73)/'LV SM - tariffs'!E73</f>
        <v>0</v>
      </c>
      <c r="D47" s="34"/>
      <c r="E47" s="34"/>
      <c r="F47" s="35">
        <f>('LV SM - tariffs'!H140-'LV SM - tariffs'!H73)/'LV SM - tariffs'!H73</f>
        <v>0</v>
      </c>
      <c r="G47" s="35"/>
      <c r="H47" s="34"/>
      <c r="J47" s="36"/>
      <c r="K47" s="11" t="s">
        <v>48</v>
      </c>
      <c r="L47" s="34">
        <f>('LV SM - tariffs'!E274-'LV SM - tariffs'!E207)/'LV SM - tariffs'!E207</f>
        <v>-2.5873221216040462E-3</v>
      </c>
      <c r="M47" s="34"/>
      <c r="N47" s="34"/>
      <c r="O47" s="35">
        <f>('LV SM - tariffs'!H274-'LV SM - tariffs'!H207)/'LV SM - tariffs'!H207</f>
        <v>2.2522522522522442E-2</v>
      </c>
      <c r="P47" s="35"/>
      <c r="Q47" s="34"/>
    </row>
    <row r="48" spans="2:17" ht="27" customHeight="1">
      <c r="B48" s="11" t="s">
        <v>49</v>
      </c>
      <c r="C48" s="34">
        <f>('LV SM - tariffs'!E141-'LV SM - tariffs'!E74)/'LV SM - tariffs'!E74</f>
        <v>0</v>
      </c>
      <c r="D48" s="34">
        <f>('LV SM - tariffs'!F141-'LV SM - tariffs'!F74)/'LV SM - tariffs'!F74</f>
        <v>0</v>
      </c>
      <c r="E48" s="34"/>
      <c r="F48" s="35">
        <f>('LV SM - tariffs'!H141-'LV SM - tariffs'!H74)/'LV SM - tariffs'!H74</f>
        <v>0</v>
      </c>
      <c r="G48" s="35"/>
      <c r="H48" s="34"/>
      <c r="J48" s="36"/>
      <c r="K48" s="11" t="s">
        <v>49</v>
      </c>
      <c r="L48" s="34">
        <f>('LV SM - tariffs'!E275-'LV SM - tariffs'!E208)/'LV SM - tariffs'!E208</f>
        <v>-2.6350461133069852E-3</v>
      </c>
      <c r="M48" s="34">
        <f>('LV SM - tariffs'!F275-'LV SM - tariffs'!F208)/'LV SM - tariffs'!F208</f>
        <v>-5.6818181818181872E-3</v>
      </c>
      <c r="N48" s="34"/>
      <c r="O48" s="35">
        <f>('LV SM - tariffs'!H275-'LV SM - tariffs'!H208)/'LV SM - tariffs'!H208</f>
        <v>2.2522522522522442E-2</v>
      </c>
      <c r="P48" s="35"/>
      <c r="Q48" s="34"/>
    </row>
    <row r="49" spans="2:17" ht="27" customHeight="1">
      <c r="B49" s="11" t="s">
        <v>50</v>
      </c>
      <c r="C49" s="34">
        <f>('LV SM - tariffs'!E142-'LV SM - tariffs'!E75)/'LV SM - tariffs'!E75</f>
        <v>0</v>
      </c>
      <c r="D49" s="34"/>
      <c r="E49" s="34"/>
      <c r="F49" s="35"/>
      <c r="G49" s="35"/>
      <c r="H49" s="34"/>
      <c r="J49" s="36"/>
      <c r="K49" s="11" t="s">
        <v>50</v>
      </c>
      <c r="L49" s="34">
        <f>('LV SM - tariffs'!E276-'LV SM - tariffs'!E209)/'LV SM - tariffs'!E209</f>
        <v>-4.2735042735042774E-3</v>
      </c>
      <c r="M49" s="34"/>
      <c r="N49" s="34"/>
      <c r="O49" s="35"/>
      <c r="P49" s="35"/>
      <c r="Q49" s="34"/>
    </row>
    <row r="50" spans="2:17" ht="27" customHeight="1">
      <c r="B50" s="11" t="s">
        <v>51</v>
      </c>
      <c r="C50" s="34">
        <f>('LV SM - tariffs'!E143-'LV SM - tariffs'!E76)/'LV SM - tariffs'!E76</f>
        <v>0</v>
      </c>
      <c r="D50" s="34"/>
      <c r="E50" s="34"/>
      <c r="F50" s="35">
        <f>('LV SM - tariffs'!H143-'LV SM - tariffs'!H76)/'LV SM - tariffs'!H76</f>
        <v>0</v>
      </c>
      <c r="G50" s="35"/>
      <c r="H50" s="34"/>
      <c r="J50" s="36"/>
      <c r="K50" s="11" t="s">
        <v>51</v>
      </c>
      <c r="L50" s="34">
        <f>('LV SM - tariffs'!E277-'LV SM - tariffs'!E210)/'LV SM - tariffs'!E210</f>
        <v>-2.8776978417265147E-3</v>
      </c>
      <c r="M50" s="34"/>
      <c r="N50" s="34"/>
      <c r="O50" s="35">
        <f>('LV SM - tariffs'!H277-'LV SM - tariffs'!H210)/'LV SM - tariffs'!H210</f>
        <v>2.4866785079928896E-2</v>
      </c>
      <c r="P50" s="35"/>
      <c r="Q50" s="34"/>
    </row>
    <row r="51" spans="2:17" ht="27" customHeight="1">
      <c r="B51" s="11" t="s">
        <v>52</v>
      </c>
      <c r="C51" s="34">
        <f>('LV SM - tariffs'!E144-'LV SM - tariffs'!E77)/'LV SM - tariffs'!E77</f>
        <v>0</v>
      </c>
      <c r="D51" s="34">
        <f>('LV SM - tariffs'!F144-'LV SM - tariffs'!F77)/'LV SM - tariffs'!F77</f>
        <v>0</v>
      </c>
      <c r="E51" s="34"/>
      <c r="F51" s="35">
        <f>('LV SM - tariffs'!H144-'LV SM - tariffs'!H77)/'LV SM - tariffs'!H77</f>
        <v>0</v>
      </c>
      <c r="G51" s="35"/>
      <c r="H51" s="34"/>
      <c r="J51" s="36"/>
      <c r="K51" s="11" t="s">
        <v>52</v>
      </c>
      <c r="L51" s="34">
        <f>('LV SM - tariffs'!E278-'LV SM - tariffs'!E211)/'LV SM - tariffs'!E211</f>
        <v>-2.8880866425992804E-3</v>
      </c>
      <c r="M51" s="34">
        <f>('LV SM - tariffs'!F278-'LV SM - tariffs'!F211)/'LV SM - tariffs'!F211</f>
        <v>-4.9875311720698296E-3</v>
      </c>
      <c r="N51" s="34"/>
      <c r="O51" s="35">
        <f>('LV SM - tariffs'!H278-'LV SM - tariffs'!H211)/'LV SM - tariffs'!H211</f>
        <v>2.4866785079928896E-2</v>
      </c>
      <c r="P51" s="35"/>
      <c r="Q51" s="34"/>
    </row>
    <row r="52" spans="2:17" ht="27" customHeight="1">
      <c r="B52" s="11" t="s">
        <v>53</v>
      </c>
      <c r="C52" s="34">
        <f>('LV SM - tariffs'!E145-'LV SM - tariffs'!E78)/'LV SM - tariffs'!E78</f>
        <v>0</v>
      </c>
      <c r="D52" s="34"/>
      <c r="E52" s="34"/>
      <c r="F52" s="35"/>
      <c r="G52" s="35"/>
      <c r="H52" s="34"/>
      <c r="J52" s="36"/>
      <c r="K52" s="11" t="s">
        <v>53</v>
      </c>
      <c r="L52" s="34">
        <f>('LV SM - tariffs'!E279-'LV SM - tariffs'!E212)/'LV SM - tariffs'!E212</f>
        <v>-3.7783375314861495E-3</v>
      </c>
      <c r="M52" s="34"/>
      <c r="N52" s="34"/>
      <c r="O52" s="35"/>
      <c r="P52" s="35"/>
      <c r="Q52" s="34"/>
    </row>
    <row r="53" spans="2:17" ht="27" customHeight="1">
      <c r="B53" s="11" t="s">
        <v>54</v>
      </c>
      <c r="C53" s="34">
        <f>('LV SM - tariffs'!E146-'LV SM - tariffs'!E79)/'LV SM - tariffs'!E79</f>
        <v>0</v>
      </c>
      <c r="D53" s="34">
        <f>('LV SM - tariffs'!F146-'LV SM - tariffs'!F79)/'LV SM - tariffs'!F79</f>
        <v>0</v>
      </c>
      <c r="E53" s="34"/>
      <c r="F53" s="35">
        <f>('LV SM - tariffs'!H146-'LV SM - tariffs'!H79)/'LV SM - tariffs'!H79</f>
        <v>0</v>
      </c>
      <c r="G53" s="35"/>
      <c r="H53" s="34"/>
      <c r="J53" s="36"/>
      <c r="K53" s="11" t="s">
        <v>54</v>
      </c>
      <c r="L53" s="34">
        <f>('LV SM - tariffs'!E280-'LV SM - tariffs'!E213)/'LV SM - tariffs'!E213</f>
        <v>-2.6109660574412555E-3</v>
      </c>
      <c r="M53" s="34">
        <f>('LV SM - tariffs'!F280-'LV SM - tariffs'!F213)/'LV SM - tariffs'!F213</f>
        <v>-4.5045045045045088E-3</v>
      </c>
      <c r="N53" s="34"/>
      <c r="O53" s="35">
        <f>('LV SM - tariffs'!H280-'LV SM - tariffs'!H213)/'LV SM - tariffs'!H213</f>
        <v>2.764340013821641E-3</v>
      </c>
      <c r="P53" s="35"/>
      <c r="Q53" s="34"/>
    </row>
    <row r="54" spans="2:17" ht="27" customHeight="1">
      <c r="B54" s="11" t="s">
        <v>56</v>
      </c>
      <c r="C54" s="34">
        <f>('LV SM - tariffs'!E147-'LV SM - tariffs'!E80)/'LV SM - tariffs'!E80</f>
        <v>0</v>
      </c>
      <c r="D54" s="34">
        <f>('LV SM - tariffs'!F147-'LV SM - tariffs'!F80)/'LV SM - tariffs'!F80</f>
        <v>0</v>
      </c>
      <c r="E54" s="34"/>
      <c r="F54" s="35" t="e">
        <f>('LV SM - tariffs'!H147-'LV SM - tariffs'!H80)/'LV SM - tariffs'!H80</f>
        <v>#DIV/0!</v>
      </c>
      <c r="G54" s="35"/>
      <c r="H54" s="34"/>
      <c r="J54" s="36"/>
      <c r="K54" s="11" t="s">
        <v>56</v>
      </c>
      <c r="L54" s="34">
        <f>('LV SM - tariffs'!E281-'LV SM - tariffs'!E214)/'LV SM - tariffs'!E214</f>
        <v>-2.9197080291970827E-3</v>
      </c>
      <c r="M54" s="34">
        <f>('LV SM - tariffs'!F281-'LV SM - tariffs'!F214)/'LV SM - tariffs'!F214</f>
        <v>-5.3763440860215101E-3</v>
      </c>
      <c r="N54" s="34"/>
      <c r="O54" s="35" t="e">
        <f>('LV SM - tariffs'!H281-'LV SM - tariffs'!H214)/'LV SM - tariffs'!H214</f>
        <v>#DIV/0!</v>
      </c>
      <c r="P54" s="35"/>
      <c r="Q54" s="34"/>
    </row>
    <row r="55" spans="2:17" ht="27" customHeight="1">
      <c r="B55" s="11" t="s">
        <v>57</v>
      </c>
      <c r="C55" s="34">
        <f>('LV SM - tariffs'!E148-'LV SM - tariffs'!E81)/'LV SM - tariffs'!E81</f>
        <v>0</v>
      </c>
      <c r="D55" s="34">
        <f>('LV SM - tariffs'!F148-'LV SM - tariffs'!F81)/'LV SM - tariffs'!F81</f>
        <v>0</v>
      </c>
      <c r="E55" s="34"/>
      <c r="F55" s="35">
        <f>('LV SM - tariffs'!H148-'LV SM - tariffs'!H81)/'LV SM - tariffs'!H81</f>
        <v>0</v>
      </c>
      <c r="G55" s="35"/>
      <c r="H55" s="34"/>
      <c r="J55" s="36"/>
      <c r="K55" s="11" t="s">
        <v>57</v>
      </c>
      <c r="L55" s="34">
        <f>('LV SM - tariffs'!E282-'LV SM - tariffs'!E215)/'LV SM - tariffs'!E215</f>
        <v>0</v>
      </c>
      <c r="M55" s="34">
        <f>('LV SM - tariffs'!F282-'LV SM - tariffs'!F215)/'LV SM - tariffs'!F215</f>
        <v>0</v>
      </c>
      <c r="N55" s="34"/>
      <c r="O55" s="35">
        <f>('LV SM - tariffs'!H282-'LV SM - tariffs'!H215)/'LV SM - tariffs'!H215</f>
        <v>-1.106074342701713E-2</v>
      </c>
      <c r="P55" s="35"/>
      <c r="Q55" s="34"/>
    </row>
    <row r="56" spans="2:17" ht="27" customHeight="1">
      <c r="B56" s="11" t="s">
        <v>58</v>
      </c>
      <c r="C56" s="34">
        <f>('LV SM - tariffs'!E149-'LV SM - tariffs'!E82)/'LV SM - tariffs'!E82</f>
        <v>0</v>
      </c>
      <c r="D56" s="34">
        <f>('LV SM - tariffs'!F149-'LV SM - tariffs'!F82)/'LV SM - tariffs'!F82</f>
        <v>0</v>
      </c>
      <c r="E56" s="34">
        <f>('LV SM - tariffs'!G149-'LV SM - tariffs'!G82)/'LV SM - tariffs'!G82</f>
        <v>0</v>
      </c>
      <c r="F56" s="35">
        <f>('LV SM - tariffs'!H149-'LV SM - tariffs'!H82)/'LV SM - tariffs'!H82</f>
        <v>0</v>
      </c>
      <c r="G56" s="35">
        <f>('LV SM - tariffs'!I149-'LV SM - tariffs'!I82)/'LV SM - tariffs'!I82</f>
        <v>0</v>
      </c>
      <c r="H56" s="34">
        <f>('LV SM - tariffs'!J149-'LV SM - tariffs'!J82)/'LV SM - tariffs'!J82</f>
        <v>0</v>
      </c>
      <c r="J56" s="36"/>
      <c r="K56" s="11" t="s">
        <v>58</v>
      </c>
      <c r="L56" s="34">
        <f>('LV SM - tariffs'!E283-'LV SM - tariffs'!E216)/'LV SM - tariffs'!E216</f>
        <v>-1.9804287045665728E-3</v>
      </c>
      <c r="M56" s="34">
        <f>('LV SM - tariffs'!F283-'LV SM - tariffs'!F216)/'LV SM - tariffs'!F216</f>
        <v>-3.8119440914866614E-3</v>
      </c>
      <c r="N56" s="34">
        <f>('LV SM - tariffs'!G283-'LV SM - tariffs'!G216)/'LV SM - tariffs'!G216</f>
        <v>0</v>
      </c>
      <c r="O56" s="35">
        <f>('LV SM - tariffs'!H283-'LV SM - tariffs'!H216)/'LV SM - tariffs'!H216</f>
        <v>3.3240997229916844E-2</v>
      </c>
      <c r="P56" s="35">
        <f>('LV SM - tariffs'!I283-'LV SM - tariffs'!I216)/'LV SM - tariffs'!I216</f>
        <v>-8.928571428571435E-3</v>
      </c>
      <c r="Q56" s="34">
        <f>('LV SM - tariffs'!J283-'LV SM - tariffs'!J216)/'LV SM - tariffs'!J216</f>
        <v>0</v>
      </c>
    </row>
    <row r="57" spans="2:17" ht="27" customHeight="1">
      <c r="B57" s="11" t="s">
        <v>59</v>
      </c>
      <c r="C57" s="34">
        <f>('LV SM - tariffs'!E150-'LV SM - tariffs'!E83)/'LV SM - tariffs'!E83</f>
        <v>0</v>
      </c>
      <c r="D57" s="34">
        <f>('LV SM - tariffs'!F150-'LV SM - tariffs'!F83)/'LV SM - tariffs'!F83</f>
        <v>0</v>
      </c>
      <c r="E57" s="34">
        <f>('LV SM - tariffs'!G150-'LV SM - tariffs'!G83)/'LV SM - tariffs'!G83</f>
        <v>0</v>
      </c>
      <c r="F57" s="35">
        <f>('LV SM - tariffs'!H150-'LV SM - tariffs'!H83)/'LV SM - tariffs'!H83</f>
        <v>0</v>
      </c>
      <c r="G57" s="35">
        <f>('LV SM - tariffs'!I150-'LV SM - tariffs'!I83)/'LV SM - tariffs'!I83</f>
        <v>0</v>
      </c>
      <c r="H57" s="34">
        <f>('LV SM - tariffs'!J150-'LV SM - tariffs'!J83)/'LV SM - tariffs'!J83</f>
        <v>0</v>
      </c>
      <c r="J57" s="36"/>
      <c r="K57" s="11" t="s">
        <v>59</v>
      </c>
      <c r="L57" s="34">
        <f>('LV SM - tariffs'!E284-'LV SM - tariffs'!E217)/'LV SM - tariffs'!E217</f>
        <v>-1.3990905911157761E-3</v>
      </c>
      <c r="M57" s="34">
        <f>('LV SM - tariffs'!F284-'LV SM - tariffs'!F217)/'LV SM - tariffs'!F217</f>
        <v>-2.4038461538461561E-3</v>
      </c>
      <c r="N57" s="34">
        <f>('LV SM - tariffs'!G284-'LV SM - tariffs'!G217)/'LV SM - tariffs'!G217</f>
        <v>0</v>
      </c>
      <c r="O57" s="35">
        <f>('LV SM - tariffs'!H284-'LV SM - tariffs'!H217)/'LV SM - tariffs'!H217</f>
        <v>3.2679738562091505E-2</v>
      </c>
      <c r="P57" s="35">
        <f>('LV SM - tariffs'!I284-'LV SM - tariffs'!I217)/'LV SM - tariffs'!I217</f>
        <v>-7.1942446043166061E-3</v>
      </c>
      <c r="Q57" s="34">
        <f>('LV SM - tariffs'!J284-'LV SM - tariffs'!J217)/'LV SM - tariffs'!J217</f>
        <v>0</v>
      </c>
    </row>
    <row r="58" spans="2:17" ht="27" customHeight="1">
      <c r="B58" s="11" t="s">
        <v>60</v>
      </c>
      <c r="C58" s="34">
        <f>('LV SM - tariffs'!E151-'LV SM - tariffs'!E84)/'LV SM - tariffs'!E84</f>
        <v>0</v>
      </c>
      <c r="D58" s="34">
        <f>('LV SM - tariffs'!F151-'LV SM - tariffs'!F84)/'LV SM - tariffs'!F84</f>
        <v>0</v>
      </c>
      <c r="E58" s="34">
        <f>('LV SM - tariffs'!G151-'LV SM - tariffs'!G84)/'LV SM - tariffs'!G84</f>
        <v>0</v>
      </c>
      <c r="F58" s="35">
        <f>('LV SM - tariffs'!H151-'LV SM - tariffs'!H84)/'LV SM - tariffs'!H84</f>
        <v>0</v>
      </c>
      <c r="G58" s="35">
        <f>('LV SM - tariffs'!I151-'LV SM - tariffs'!I84)/'LV SM - tariffs'!I84</f>
        <v>0</v>
      </c>
      <c r="H58" s="34">
        <f>('LV SM - tariffs'!J151-'LV SM - tariffs'!J84)/'LV SM - tariffs'!J84</f>
        <v>0</v>
      </c>
      <c r="J58" s="36"/>
      <c r="K58" s="11" t="s">
        <v>60</v>
      </c>
      <c r="L58" s="34">
        <f>('LV SM - tariffs'!E285-'LV SM - tariffs'!E218)/'LV SM - tariffs'!E218</f>
        <v>-3.5810205908680029E-4</v>
      </c>
      <c r="M58" s="34">
        <f>('LV SM - tariffs'!F285-'LV SM - tariffs'!F218)/'LV SM - tariffs'!F218</f>
        <v>0</v>
      </c>
      <c r="N58" s="34">
        <f>('LV SM - tariffs'!G285-'LV SM - tariffs'!G218)/'LV SM - tariffs'!G218</f>
        <v>0</v>
      </c>
      <c r="O58" s="35">
        <f>('LV SM - tariffs'!H285-'LV SM - tariffs'!H218)/'LV SM - tariffs'!H218</f>
        <v>-1.3078643951127138E-2</v>
      </c>
      <c r="P58" s="35">
        <f>('LV SM - tariffs'!I285-'LV SM - tariffs'!I218)/'LV SM - tariffs'!I218</f>
        <v>-8.8105726872246774E-3</v>
      </c>
      <c r="Q58" s="34">
        <f>('LV SM - tariffs'!J285-'LV SM - tariffs'!J218)/'LV SM - tariffs'!J218</f>
        <v>0</v>
      </c>
    </row>
    <row r="59" spans="2:17" ht="27" customHeight="1">
      <c r="B59" s="11" t="s">
        <v>61</v>
      </c>
      <c r="C59" s="34">
        <f>('LV SM - tariffs'!E152-'LV SM - tariffs'!E85)/'LV SM - tariffs'!E85</f>
        <v>0</v>
      </c>
      <c r="D59" s="34">
        <f>('LV SM - tariffs'!F152-'LV SM - tariffs'!F85)/'LV SM - tariffs'!F85</f>
        <v>0</v>
      </c>
      <c r="E59" s="34">
        <f>('LV SM - tariffs'!G152-'LV SM - tariffs'!G85)/'LV SM - tariffs'!G85</f>
        <v>0</v>
      </c>
      <c r="F59" s="35">
        <f>('LV SM - tariffs'!H152-'LV SM - tariffs'!H85)/'LV SM - tariffs'!H85</f>
        <v>0</v>
      </c>
      <c r="G59" s="35">
        <f>('LV SM - tariffs'!I152-'LV SM - tariffs'!I85)/'LV SM - tariffs'!I85</f>
        <v>0</v>
      </c>
      <c r="H59" s="34">
        <f>('LV SM - tariffs'!J152-'LV SM - tariffs'!J85)/'LV SM - tariffs'!J85</f>
        <v>0</v>
      </c>
      <c r="J59" s="36"/>
      <c r="K59" s="11" t="s">
        <v>61</v>
      </c>
      <c r="L59" s="34">
        <f>('LV SM - tariffs'!E286-'LV SM - tariffs'!E219)/'LV SM - tariffs'!E219</f>
        <v>1.9299696719051883E-3</v>
      </c>
      <c r="M59" s="34">
        <f>('LV SM - tariffs'!F286-'LV SM - tariffs'!F219)/'LV SM - tariffs'!F219</f>
        <v>0</v>
      </c>
      <c r="N59" s="34">
        <f>('LV SM - tariffs'!G286-'LV SM - tariffs'!G219)/'LV SM - tariffs'!G219</f>
        <v>0</v>
      </c>
      <c r="O59" s="35">
        <f>('LV SM - tariffs'!H286-'LV SM - tariffs'!H219)/'LV SM - tariffs'!H219</f>
        <v>-1.3099041533546331E-2</v>
      </c>
      <c r="P59" s="35">
        <f>('LV SM - tariffs'!I286-'LV SM - tariffs'!I219)/'LV SM - tariffs'!I219</f>
        <v>-5.8139534883721406E-3</v>
      </c>
      <c r="Q59" s="34">
        <f>('LV SM - tariffs'!J286-'LV SM - tariffs'!J219)/'LV SM - tariffs'!J219</f>
        <v>1.0309278350515472E-2</v>
      </c>
    </row>
    <row r="60" spans="2:17" ht="27" customHeight="1">
      <c r="B60" s="11" t="s">
        <v>62</v>
      </c>
      <c r="C60" s="34">
        <f>('LV SM - tariffs'!E153-'LV SM - tariffs'!E86)/'LV SM - tariffs'!E86</f>
        <v>0</v>
      </c>
      <c r="D60" s="34"/>
      <c r="E60" s="34"/>
      <c r="F60" s="35"/>
      <c r="G60" s="35"/>
      <c r="H60" s="34"/>
      <c r="J60" s="36"/>
      <c r="K60" s="11" t="s">
        <v>62</v>
      </c>
      <c r="L60" s="34">
        <f>('LV SM - tariffs'!E287-'LV SM - tariffs'!E220)/'LV SM - tariffs'!E220</f>
        <v>4.51127819548867E-3</v>
      </c>
      <c r="M60" s="34"/>
      <c r="N60" s="34"/>
      <c r="O60" s="35"/>
      <c r="P60" s="35"/>
      <c r="Q60" s="34"/>
    </row>
    <row r="61" spans="2:17" ht="27" customHeight="1">
      <c r="B61" s="11" t="s">
        <v>64</v>
      </c>
      <c r="C61" s="34">
        <f>('LV SM - tariffs'!E154-'LV SM - tariffs'!E87)/'LV SM - tariffs'!E87</f>
        <v>0</v>
      </c>
      <c r="D61" s="34">
        <f>('LV SM - tariffs'!F154-'LV SM - tariffs'!F87)/'LV SM - tariffs'!F87</f>
        <v>0</v>
      </c>
      <c r="E61" s="34">
        <f>('LV SM - tariffs'!G154-'LV SM - tariffs'!G87)/'LV SM - tariffs'!G87</f>
        <v>0</v>
      </c>
      <c r="F61" s="35"/>
      <c r="G61" s="35"/>
      <c r="H61" s="34"/>
      <c r="J61" s="36"/>
      <c r="K61" s="11" t="s">
        <v>64</v>
      </c>
      <c r="L61" s="34">
        <f>('LV SM - tariffs'!E288-'LV SM - tariffs'!E221)/'LV SM - tariffs'!E221</f>
        <v>-1.4980253302465097E-3</v>
      </c>
      <c r="M61" s="34">
        <f>('LV SM - tariffs'!F288-'LV SM - tariffs'!F221)/'LV SM - tariffs'!F221</f>
        <v>4.7821466524974069E-3</v>
      </c>
      <c r="N61" s="34">
        <f>('LV SM - tariffs'!G288-'LV SM - tariffs'!G221)/'LV SM - tariffs'!G221</f>
        <v>1.6260162601626032E-2</v>
      </c>
      <c r="O61" s="35"/>
      <c r="P61" s="35"/>
      <c r="Q61" s="34"/>
    </row>
    <row r="63" spans="2:17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5" spans="2:17" ht="33.75">
      <c r="B65" s="68" t="s">
        <v>159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69" t="s">
        <v>165</v>
      </c>
      <c r="D69" s="70"/>
      <c r="E69" s="71"/>
      <c r="F69" s="69" t="s">
        <v>166</v>
      </c>
      <c r="G69" s="70"/>
      <c r="H69" s="71"/>
      <c r="J69" s="36"/>
      <c r="L69" s="69" t="s">
        <v>165</v>
      </c>
      <c r="M69" s="70"/>
      <c r="N69" s="71"/>
      <c r="O69" s="69" t="s">
        <v>166</v>
      </c>
      <c r="P69" s="70"/>
      <c r="Q69" s="71"/>
    </row>
    <row r="70" spans="2:17" ht="25.5">
      <c r="B70" s="54" t="s">
        <v>112</v>
      </c>
      <c r="C70" s="47" t="s">
        <v>152</v>
      </c>
      <c r="D70" s="40" t="s">
        <v>153</v>
      </c>
      <c r="E70" s="48" t="s">
        <v>155</v>
      </c>
      <c r="F70" s="47" t="s">
        <v>152</v>
      </c>
      <c r="G70" s="40" t="s">
        <v>153</v>
      </c>
      <c r="H70" s="48" t="s">
        <v>155</v>
      </c>
      <c r="I70" s="41"/>
      <c r="J70" s="42"/>
      <c r="K70" s="54" t="s">
        <v>112</v>
      </c>
      <c r="L70" s="47" t="s">
        <v>156</v>
      </c>
      <c r="M70" s="40" t="s">
        <v>157</v>
      </c>
      <c r="N70" s="48" t="s">
        <v>154</v>
      </c>
      <c r="O70" s="47" t="s">
        <v>156</v>
      </c>
      <c r="P70" s="40" t="s">
        <v>157</v>
      </c>
      <c r="Q70" s="48" t="s">
        <v>154</v>
      </c>
    </row>
    <row r="71" spans="2:17" ht="27.75" customHeight="1">
      <c r="B71" s="55" t="s">
        <v>113</v>
      </c>
      <c r="C71" s="57" t="str">
        <f>IF('LV SM - typical bill'!C4,(('LV SM - typical bill'!D4-'LV SM - typical bill'!C4)/'LV SM - typical bill'!C4),"")</f>
        <v/>
      </c>
      <c r="D71" s="43" t="str">
        <f>IF('LV SM - typical bill'!C4,(('LV SM - typical bill'!E4-'LV SM - typical bill'!C4)/'LV SM - typical bill'!C4),"")</f>
        <v/>
      </c>
      <c r="E71" s="58" t="str">
        <f>IF('LV SM - typical bill'!C4,(('LV SM - typical bill'!E4-'LV SM - typical bill'!D4)/'LV SM - typical bill'!D4),"")</f>
        <v/>
      </c>
      <c r="F71" s="49" t="str">
        <f>IF('LV SM - typical bill'!C4,('LV SM - typical bill'!D4-'LV SM - typical bill'!C4),"")</f>
        <v/>
      </c>
      <c r="G71" s="46" t="str">
        <f>IF('LV SM - typical bill'!C4,(('LV SM - typical bill'!E4-'LV SM - typical bill'!C4)),"")</f>
        <v/>
      </c>
      <c r="H71" s="50" t="str">
        <f>IF('LV SM - typical bill'!C4,(('LV SM - typical bill'!E4-'LV SM - typical bill'!D4)),"")</f>
        <v/>
      </c>
      <c r="I71" s="38"/>
      <c r="J71" s="39"/>
      <c r="K71" s="55" t="s">
        <v>113</v>
      </c>
      <c r="L71" s="57" t="str">
        <f>IF('LV SM - typical bill'!C4,(('LV SM - typical bill'!F4-'LV SM - typical bill'!C4)/'LV SM - typical bill'!C4),"")</f>
        <v/>
      </c>
      <c r="M71" s="43" t="str">
        <f>IF('LV SM - typical bill'!C4,(('LV SM - typical bill'!G4-'LV SM - typical bill'!C4)/'LV SM - typical bill'!C4),"")</f>
        <v/>
      </c>
      <c r="N71" s="58" t="str">
        <f>IF('LV SM - typical bill'!C4,(('LV SM - typical bill'!G4-'LV SM - typical bill'!F4)/'LV SM - typical bill'!F4),"")</f>
        <v/>
      </c>
      <c r="O71" s="49" t="str">
        <f>IF('LV SM - typical bill'!C4,(('LV SM - typical bill'!F4-'LV SM - typical bill'!C4)),"")</f>
        <v/>
      </c>
      <c r="P71" s="46" t="str">
        <f>IF('LV SM - typical bill'!C4,(('LV SM - typical bill'!G4-'LV SM - typical bill'!C4)),"")</f>
        <v/>
      </c>
      <c r="Q71" s="50" t="str">
        <f>IF('LV SM - typical bill'!C4,(('LV SM - typical bill'!G4-'LV SM - typical bill'!F4)),"")</f>
        <v/>
      </c>
    </row>
    <row r="72" spans="2:17" ht="27.75" customHeight="1">
      <c r="B72" s="56" t="s">
        <v>48</v>
      </c>
      <c r="C72" s="57">
        <f>IF('LV SM - typical bill'!C5,(('LV SM - typical bill'!D5-'LV SM - typical bill'!C5)/'LV SM - typical bill'!C5),"")</f>
        <v>0</v>
      </c>
      <c r="D72" s="43">
        <f>IF('LV SM - typical bill'!C5,(('LV SM - typical bill'!E5-'LV SM - typical bill'!C5)/'LV SM - typical bill'!C5),"")</f>
        <v>0</v>
      </c>
      <c r="E72" s="58">
        <f>IF('LV SM - typical bill'!C5,(('LV SM - typical bill'!E5-'LV SM - typical bill'!D5)/'LV SM - typical bill'!D5),"")</f>
        <v>0</v>
      </c>
      <c r="F72" s="49">
        <f>IF('LV SM - typical bill'!C5,('LV SM - typical bill'!D5-'LV SM - typical bill'!C5),"")</f>
        <v>0</v>
      </c>
      <c r="G72" s="46">
        <f>IF('LV SM - typical bill'!C5,(('LV SM - typical bill'!E5-'LV SM - typical bill'!C5)),"")</f>
        <v>0</v>
      </c>
      <c r="H72" s="50">
        <f>IF('LV SM - typical bill'!C5,(('LV SM - typical bill'!E5-'LV SM - typical bill'!D5)),"")</f>
        <v>0</v>
      </c>
      <c r="I72" s="38"/>
      <c r="J72" s="39"/>
      <c r="K72" s="56" t="s">
        <v>48</v>
      </c>
      <c r="L72" s="57">
        <f>IF('LV SM - typical bill'!C5,(('LV SM - typical bill'!F5-'LV SM - typical bill'!C5)/'LV SM - typical bill'!C5),"")</f>
        <v>-3.7829970239030376E-4</v>
      </c>
      <c r="M72" s="43">
        <f>IF('LV SM - typical bill'!C5,(('LV SM - typical bill'!G5-'LV SM - typical bill'!C5)/'LV SM - typical bill'!C5),"")</f>
        <v>1.7234763623521535E-3</v>
      </c>
      <c r="N72" s="58">
        <f>IF('LV SM - typical bill'!C5,(('LV SM - typical bill'!G5-'LV SM - typical bill'!F5)/'LV SM - typical bill'!F5),"")</f>
        <v>2.1025714669026408E-3</v>
      </c>
      <c r="O72" s="49">
        <f>IF('LV SM - typical bill'!C5,(('LV SM - typical bill'!F5-'LV SM - typical bill'!C5)),"")</f>
        <v>-3.6500000000003752E-2</v>
      </c>
      <c r="P72" s="46">
        <f>IF('LV SM - typical bill'!C5,(('LV SM - typical bill'!G5-'LV SM - typical bill'!C5)),"")</f>
        <v>0.16628849250575684</v>
      </c>
      <c r="Q72" s="50">
        <f>IF('LV SM - typical bill'!C5,(('LV SM - typical bill'!G5-'LV SM - typical bill'!F5)),"")</f>
        <v>0.20278849250576059</v>
      </c>
    </row>
    <row r="73" spans="2:17" ht="27.75" customHeight="1">
      <c r="B73" s="56" t="s">
        <v>75</v>
      </c>
      <c r="C73" s="57">
        <f>IF('LV SM - typical bill'!C6,(('LV SM - typical bill'!D6-'LV SM - typical bill'!C6)/'LV SM - typical bill'!C6),"")</f>
        <v>0</v>
      </c>
      <c r="D73" s="43">
        <f>IF('LV SM - typical bill'!C6,(('LV SM - typical bill'!E6-'LV SM - typical bill'!C6)/'LV SM - typical bill'!C6),"")</f>
        <v>0</v>
      </c>
      <c r="E73" s="58">
        <f>IF('LV SM - typical bill'!C6,(('LV SM - typical bill'!E6-'LV SM - typical bill'!D6)/'LV SM - typical bill'!D6),"")</f>
        <v>0</v>
      </c>
      <c r="F73" s="49">
        <f>IF('LV SM - typical bill'!C6,('LV SM - typical bill'!D6-'LV SM - typical bill'!C6),"")</f>
        <v>0</v>
      </c>
      <c r="G73" s="46">
        <f>IF('LV SM - typical bill'!C6,(('LV SM - typical bill'!E6-'LV SM - typical bill'!C6)),"")</f>
        <v>0</v>
      </c>
      <c r="H73" s="50">
        <f>IF('LV SM - typical bill'!C6,(('LV SM - typical bill'!E6-'LV SM - typical bill'!D6)),"")</f>
        <v>0</v>
      </c>
      <c r="I73" s="38"/>
      <c r="J73" s="39"/>
      <c r="K73" s="56" t="s">
        <v>75</v>
      </c>
      <c r="L73" s="57">
        <f>IF('LV SM - typical bill'!C6,(('LV SM - typical bill'!F6-'LV SM - typical bill'!C6)/'LV SM - typical bill'!C6),"")</f>
        <v>-4.2864550225506887E-4</v>
      </c>
      <c r="M73" s="43">
        <f>IF('LV SM - typical bill'!C6,(('LV SM - typical bill'!G6-'LV SM - typical bill'!C6)/'LV SM - typical bill'!C6),"")</f>
        <v>2.2971765169104087E-3</v>
      </c>
      <c r="N73" s="58">
        <f>IF('LV SM - typical bill'!C6,(('LV SM - typical bill'!G6-'LV SM - typical bill'!F6)/'LV SM - typical bill'!F6),"")</f>
        <v>2.7269909315629825E-3</v>
      </c>
      <c r="O73" s="49">
        <f>IF('LV SM - typical bill'!C6,(('LV SM - typical bill'!F6-'LV SM - typical bill'!C6)),"")</f>
        <v>-2.4265490616464547E-2</v>
      </c>
      <c r="P73" s="46">
        <f>IF('LV SM - typical bill'!C6,(('LV SM - typical bill'!G6-'LV SM - typical bill'!C6)),"")</f>
        <v>0.13004245914677171</v>
      </c>
      <c r="Q73" s="50">
        <f>IF('LV SM - typical bill'!C6,(('LV SM - typical bill'!G6-'LV SM - typical bill'!F6)),"")</f>
        <v>0.15430794976323625</v>
      </c>
    </row>
    <row r="74" spans="2:17" ht="27.75" customHeight="1">
      <c r="B74" s="56" t="s">
        <v>88</v>
      </c>
      <c r="C74" s="57">
        <f>IF('LV SM - typical bill'!C7,(('LV SM - typical bill'!D7-'LV SM - typical bill'!C7)/'LV SM - typical bill'!C7),"")</f>
        <v>0</v>
      </c>
      <c r="D74" s="43">
        <f>IF('LV SM - typical bill'!C7,(('LV SM - typical bill'!E7-'LV SM - typical bill'!C7)/'LV SM - typical bill'!C7),"")</f>
        <v>0</v>
      </c>
      <c r="E74" s="58">
        <f>IF('LV SM - typical bill'!C7,(('LV SM - typical bill'!E7-'LV SM - typical bill'!D7)/'LV SM - typical bill'!D7),"")</f>
        <v>0</v>
      </c>
      <c r="F74" s="49">
        <f>IF('LV SM - typical bill'!C7,('LV SM - typical bill'!D7-'LV SM - typical bill'!C7),"")</f>
        <v>0</v>
      </c>
      <c r="G74" s="46">
        <f>IF('LV SM - typical bill'!C7,(('LV SM - typical bill'!E7-'LV SM - typical bill'!C7)),"")</f>
        <v>0</v>
      </c>
      <c r="H74" s="50">
        <f>IF('LV SM - typical bill'!C7,(('LV SM - typical bill'!E7-'LV SM - typical bill'!D7)),"")</f>
        <v>0</v>
      </c>
      <c r="I74" s="38"/>
      <c r="J74" s="39"/>
      <c r="K74" s="56" t="s">
        <v>88</v>
      </c>
      <c r="L74" s="57">
        <f>IF('LV SM - typical bill'!C7,(('LV SM - typical bill'!F7-'LV SM - typical bill'!C7)/'LV SM - typical bill'!C7),"")</f>
        <v>-4.0051560121090837E-4</v>
      </c>
      <c r="M74" s="43">
        <f>IF('LV SM - typical bill'!C7,(('LV SM - typical bill'!G7-'LV SM - typical bill'!C7)/'LV SM - typical bill'!C7),"")</f>
        <v>1.9766308384226738E-3</v>
      </c>
      <c r="N74" s="58">
        <f>IF('LV SM - typical bill'!C7,(('LV SM - typical bill'!G7-'LV SM - typical bill'!F7)/'LV SM - typical bill'!F7),"")</f>
        <v>2.3780989053463959E-3</v>
      </c>
      <c r="O74" s="49">
        <f>IF('LV SM - typical bill'!C7,(('LV SM - typical bill'!F7-'LV SM - typical bill'!C7)),"")</f>
        <v>-1.2515943836906018E-2</v>
      </c>
      <c r="P74" s="46">
        <f>IF('LV SM - typical bill'!C7,(('LV SM - typical bill'!G7-'LV SM - typical bill'!C7)),"")</f>
        <v>6.176888112522505E-2</v>
      </c>
      <c r="Q74" s="50">
        <f>IF('LV SM - typical bill'!C7,(('LV SM - typical bill'!G7-'LV SM - typical bill'!F7)),"")</f>
        <v>7.4284824962131069E-2</v>
      </c>
    </row>
    <row r="75" spans="2:17" ht="27.75" customHeight="1">
      <c r="B75" s="55" t="s">
        <v>114</v>
      </c>
      <c r="C75" s="57" t="str">
        <f>IF('LV SM - typical bill'!C8,(('LV SM - typical bill'!D8-'LV SM - typical bill'!C8)/'LV SM - typical bill'!C8),"")</f>
        <v/>
      </c>
      <c r="D75" s="43" t="str">
        <f>IF('LV SM - typical bill'!C8,(('LV SM - typical bill'!E8-'LV SM - typical bill'!C8)/'LV SM - typical bill'!C8),"")</f>
        <v/>
      </c>
      <c r="E75" s="58" t="str">
        <f>IF('LV SM - typical bill'!C8,(('LV SM - typical bill'!E8-'LV SM - typical bill'!D8)/'LV SM - typical bill'!D8),"")</f>
        <v/>
      </c>
      <c r="F75" s="49" t="str">
        <f>IF('LV SM - typical bill'!C8,('LV SM - typical bill'!D8-'LV SM - typical bill'!C8),"")</f>
        <v/>
      </c>
      <c r="G75" s="46" t="str">
        <f>IF('LV SM - typical bill'!C8,(('LV SM - typical bill'!E8-'LV SM - typical bill'!C8)),"")</f>
        <v/>
      </c>
      <c r="H75" s="50" t="str">
        <f>IF('LV SM - typical bill'!C8,(('LV SM - typical bill'!E8-'LV SM - typical bill'!D8)),"")</f>
        <v/>
      </c>
      <c r="I75" s="38"/>
      <c r="J75" s="39"/>
      <c r="K75" s="55" t="s">
        <v>114</v>
      </c>
      <c r="L75" s="57" t="str">
        <f>IF('LV SM - typical bill'!C8,(('LV SM - typical bill'!F8-'LV SM - typical bill'!C8)/'LV SM - typical bill'!C8),"")</f>
        <v/>
      </c>
      <c r="M75" s="43" t="str">
        <f>IF('LV SM - typical bill'!C8,(('LV SM - typical bill'!G8-'LV SM - typical bill'!C8)/'LV SM - typical bill'!C8),"")</f>
        <v/>
      </c>
      <c r="N75" s="58" t="str">
        <f>IF('LV SM - typical bill'!C8,(('LV SM - typical bill'!G8-'LV SM - typical bill'!F8)/'LV SM - typical bill'!F8),"")</f>
        <v/>
      </c>
      <c r="O75" s="49" t="str">
        <f>IF('LV SM - typical bill'!C8,(('LV SM - typical bill'!F8-'LV SM - typical bill'!C8)),"")</f>
        <v/>
      </c>
      <c r="P75" s="46" t="str">
        <f>IF('LV SM - typical bill'!C8,(('LV SM - typical bill'!G8-'LV SM - typical bill'!C8)),"")</f>
        <v/>
      </c>
      <c r="Q75" s="50" t="str">
        <f>IF('LV SM - typical bill'!C8,(('LV SM - typical bill'!G8-'LV SM - typical bill'!F8)),"")</f>
        <v/>
      </c>
    </row>
    <row r="76" spans="2:17" ht="27.75" customHeight="1">
      <c r="B76" s="56" t="s">
        <v>49</v>
      </c>
      <c r="C76" s="57">
        <f>IF('LV SM - typical bill'!C9,(('LV SM - typical bill'!D9-'LV SM - typical bill'!C9)/'LV SM - typical bill'!C9),"")</f>
        <v>0</v>
      </c>
      <c r="D76" s="43">
        <f>IF('LV SM - typical bill'!C9,(('LV SM - typical bill'!E9-'LV SM - typical bill'!C9)/'LV SM - typical bill'!C9),"")</f>
        <v>0</v>
      </c>
      <c r="E76" s="58">
        <f>IF('LV SM - typical bill'!C9,(('LV SM - typical bill'!E9-'LV SM - typical bill'!D9)/'LV SM - typical bill'!D9),"")</f>
        <v>0</v>
      </c>
      <c r="F76" s="49">
        <f>IF('LV SM - typical bill'!C9,('LV SM - typical bill'!D9-'LV SM - typical bill'!C9),"")</f>
        <v>0</v>
      </c>
      <c r="G76" s="46">
        <f>IF('LV SM - typical bill'!C9,(('LV SM - typical bill'!E9-'LV SM - typical bill'!C9)),"")</f>
        <v>0</v>
      </c>
      <c r="H76" s="50">
        <f>IF('LV SM - typical bill'!C9,(('LV SM - typical bill'!E9-'LV SM - typical bill'!D9)),"")</f>
        <v>0</v>
      </c>
      <c r="I76" s="38"/>
      <c r="J76" s="39"/>
      <c r="K76" s="56" t="s">
        <v>49</v>
      </c>
      <c r="L76" s="57">
        <f>IF('LV SM - typical bill'!C9,(('LV SM - typical bill'!F9-'LV SM - typical bill'!C9)/'LV SM - typical bill'!C9),"")</f>
        <v>-6.5581497720692712E-5</v>
      </c>
      <c r="M76" s="43">
        <f>IF('LV SM - typical bill'!C9,(('LV SM - typical bill'!G9-'LV SM - typical bill'!C9)/'LV SM - typical bill'!C9),"")</f>
        <v>9.9030747826059926E-4</v>
      </c>
      <c r="N76" s="58">
        <f>IF('LV SM - typical bill'!C9,(('LV SM - typical bill'!G9-'LV SM - typical bill'!F9)/'LV SM - typical bill'!F9),"")</f>
        <v>1.0559582273033691E-3</v>
      </c>
      <c r="O76" s="49">
        <f>IF('LV SM - typical bill'!C9,(('LV SM - typical bill'!F9-'LV SM - typical bill'!C9)),"")</f>
        <v>-7.5021226836611277E-3</v>
      </c>
      <c r="P76" s="46">
        <f>IF('LV SM - typical bill'!C9,(('LV SM - typical bill'!G9-'LV SM - typical bill'!C9)),"")</f>
        <v>0.11328512544955061</v>
      </c>
      <c r="Q76" s="50">
        <f>IF('LV SM - typical bill'!C9,(('LV SM - typical bill'!G9-'LV SM - typical bill'!F9)),"")</f>
        <v>0.12078724813321173</v>
      </c>
    </row>
    <row r="77" spans="2:17" ht="27.75" customHeight="1">
      <c r="B77" s="56" t="s">
        <v>76</v>
      </c>
      <c r="C77" s="57">
        <f>IF('LV SM - typical bill'!C10,(('LV SM - typical bill'!D10-'LV SM - typical bill'!C10)/'LV SM - typical bill'!C10),"")</f>
        <v>0</v>
      </c>
      <c r="D77" s="43">
        <f>IF('LV SM - typical bill'!C10,(('LV SM - typical bill'!E10-'LV SM - typical bill'!C10)/'LV SM - typical bill'!C10),"")</f>
        <v>0</v>
      </c>
      <c r="E77" s="58">
        <f>IF('LV SM - typical bill'!C10,(('LV SM - typical bill'!E10-'LV SM - typical bill'!D10)/'LV SM - typical bill'!D10),"")</f>
        <v>0</v>
      </c>
      <c r="F77" s="49">
        <f>IF('LV SM - typical bill'!C10,('LV SM - typical bill'!D10-'LV SM - typical bill'!C10),"")</f>
        <v>0</v>
      </c>
      <c r="G77" s="46">
        <f>IF('LV SM - typical bill'!C10,(('LV SM - typical bill'!E10-'LV SM - typical bill'!C10)),"")</f>
        <v>0</v>
      </c>
      <c r="H77" s="50">
        <f>IF('LV SM - typical bill'!C10,(('LV SM - typical bill'!E10-'LV SM - typical bill'!D10)),"")</f>
        <v>0</v>
      </c>
      <c r="I77" s="38"/>
      <c r="J77" s="39"/>
      <c r="K77" s="56" t="s">
        <v>76</v>
      </c>
      <c r="L77" s="57">
        <f>IF('LV SM - typical bill'!C10,(('LV SM - typical bill'!F10-'LV SM - typical bill'!C10)/'LV SM - typical bill'!C10),"")</f>
        <v>-3.7417716405039652E-5</v>
      </c>
      <c r="M77" s="43">
        <f>IF('LV SM - typical bill'!C10,(('LV SM - typical bill'!G10-'LV SM - typical bill'!C10)/'LV SM - typical bill'!C10),"")</f>
        <v>6.8035114482713232E-4</v>
      </c>
      <c r="N77" s="58">
        <f>IF('LV SM - typical bill'!C10,(('LV SM - typical bill'!G10-'LV SM - typical bill'!F10)/'LV SM - typical bill'!F10),"")</f>
        <v>7.1779571950884131E-4</v>
      </c>
      <c r="O77" s="49">
        <f>IF('LV SM - typical bill'!C10,(('LV SM - typical bill'!F10-'LV SM - typical bill'!C10)),"")</f>
        <v>-3.0980857285527463E-3</v>
      </c>
      <c r="P77" s="46">
        <f>IF('LV SM - typical bill'!C10,(('LV SM - typical bill'!G10-'LV SM - typical bill'!C10)),"")</f>
        <v>5.6331234898920002E-2</v>
      </c>
      <c r="Q77" s="50">
        <f>IF('LV SM - typical bill'!C10,(('LV SM - typical bill'!G10-'LV SM - typical bill'!F10)),"")</f>
        <v>5.9429320627472748E-2</v>
      </c>
    </row>
    <row r="78" spans="2:17" ht="27.75" customHeight="1">
      <c r="B78" s="56" t="s">
        <v>89</v>
      </c>
      <c r="C78" s="57">
        <f>IF('LV SM - typical bill'!C11,(('LV SM - typical bill'!D11-'LV SM - typical bill'!C11)/'LV SM - typical bill'!C11),"")</f>
        <v>0</v>
      </c>
      <c r="D78" s="43">
        <f>IF('LV SM - typical bill'!C11,(('LV SM - typical bill'!E11-'LV SM - typical bill'!C11)/'LV SM - typical bill'!C11),"")</f>
        <v>0</v>
      </c>
      <c r="E78" s="58">
        <f>IF('LV SM - typical bill'!C11,(('LV SM - typical bill'!E11-'LV SM - typical bill'!D11)/'LV SM - typical bill'!D11),"")</f>
        <v>0</v>
      </c>
      <c r="F78" s="49">
        <f>IF('LV SM - typical bill'!C11,('LV SM - typical bill'!D11-'LV SM - typical bill'!C11),"")</f>
        <v>0</v>
      </c>
      <c r="G78" s="46">
        <f>IF('LV SM - typical bill'!C11,(('LV SM - typical bill'!E11-'LV SM - typical bill'!C11)),"")</f>
        <v>0</v>
      </c>
      <c r="H78" s="50">
        <f>IF('LV SM - typical bill'!C11,(('LV SM - typical bill'!E11-'LV SM - typical bill'!D11)),"")</f>
        <v>0</v>
      </c>
      <c r="I78" s="38"/>
      <c r="J78" s="39"/>
      <c r="K78" s="56" t="s">
        <v>89</v>
      </c>
      <c r="L78" s="57">
        <f>IF('LV SM - typical bill'!C11,(('LV SM - typical bill'!F11-'LV SM - typical bill'!C11)/'LV SM - typical bill'!C11),"")</f>
        <v>3.2466840094516647E-5</v>
      </c>
      <c r="M78" s="43">
        <f>IF('LV SM - typical bill'!C11,(('LV SM - typical bill'!G11-'LV SM - typical bill'!C11)/'LV SM - typical bill'!C11),"")</f>
        <v>8.0026237014543187E-5</v>
      </c>
      <c r="N78" s="58">
        <f>IF('LV SM - typical bill'!C11,(('LV SM - typical bill'!G11-'LV SM - typical bill'!F11)/'LV SM - typical bill'!F11),"")</f>
        <v>4.7557852866822262E-5</v>
      </c>
      <c r="O78" s="49">
        <f>IF('LV SM - typical bill'!C11,(('LV SM - typical bill'!F11-'LV SM - typical bill'!C11)),"")</f>
        <v>1.7226805700545356E-3</v>
      </c>
      <c r="P78" s="46">
        <f>IF('LV SM - typical bill'!C11,(('LV SM - typical bill'!G11-'LV SM - typical bill'!C11)),"")</f>
        <v>4.2461675727665238E-3</v>
      </c>
      <c r="Q78" s="50">
        <f>IF('LV SM - typical bill'!C11,(('LV SM - typical bill'!G11-'LV SM - typical bill'!F11)),"")</f>
        <v>2.5234870027119882E-3</v>
      </c>
    </row>
    <row r="79" spans="2:17" ht="27.75" customHeight="1">
      <c r="B79" s="55" t="s">
        <v>115</v>
      </c>
      <c r="C79" s="57" t="str">
        <f>IF('LV SM - typical bill'!C12,(('LV SM - typical bill'!D12-'LV SM - typical bill'!C12)/'LV SM - typical bill'!C12),"")</f>
        <v/>
      </c>
      <c r="D79" s="43" t="str">
        <f>IF('LV SM - typical bill'!C12,(('LV SM - typical bill'!E12-'LV SM - typical bill'!C12)/'LV SM - typical bill'!C12),"")</f>
        <v/>
      </c>
      <c r="E79" s="58" t="str">
        <f>IF('LV SM - typical bill'!C12,(('LV SM - typical bill'!E12-'LV SM - typical bill'!D12)/'LV SM - typical bill'!D12),"")</f>
        <v/>
      </c>
      <c r="F79" s="49" t="str">
        <f>IF('LV SM - typical bill'!C12,('LV SM - typical bill'!D12-'LV SM - typical bill'!C12),"")</f>
        <v/>
      </c>
      <c r="G79" s="46" t="str">
        <f>IF('LV SM - typical bill'!C12,(('LV SM - typical bill'!E12-'LV SM - typical bill'!C12)),"")</f>
        <v/>
      </c>
      <c r="H79" s="50" t="str">
        <f>IF('LV SM - typical bill'!C12,(('LV SM - typical bill'!E12-'LV SM - typical bill'!D12)),"")</f>
        <v/>
      </c>
      <c r="I79" s="38"/>
      <c r="J79" s="39"/>
      <c r="K79" s="55" t="s">
        <v>115</v>
      </c>
      <c r="L79" s="57" t="str">
        <f>IF('LV SM - typical bill'!C12,(('LV SM - typical bill'!F12-'LV SM - typical bill'!C12)/'LV SM - typical bill'!C12),"")</f>
        <v/>
      </c>
      <c r="M79" s="43" t="str">
        <f>IF('LV SM - typical bill'!C12,(('LV SM - typical bill'!G12-'LV SM - typical bill'!C12)/'LV SM - typical bill'!C12),"")</f>
        <v/>
      </c>
      <c r="N79" s="58" t="str">
        <f>IF('LV SM - typical bill'!C12,(('LV SM - typical bill'!G12-'LV SM - typical bill'!F12)/'LV SM - typical bill'!F12),"")</f>
        <v/>
      </c>
      <c r="O79" s="49" t="str">
        <f>IF('LV SM - typical bill'!C12,(('LV SM - typical bill'!F12-'LV SM - typical bill'!C12)),"")</f>
        <v/>
      </c>
      <c r="P79" s="46" t="str">
        <f>IF('LV SM - typical bill'!C12,(('LV SM - typical bill'!G12-'LV SM - typical bill'!C12)),"")</f>
        <v/>
      </c>
      <c r="Q79" s="50" t="str">
        <f>IF('LV SM - typical bill'!C12,(('LV SM - typical bill'!G12-'LV SM - typical bill'!F12)),"")</f>
        <v/>
      </c>
    </row>
    <row r="80" spans="2:17" ht="27.75" customHeight="1">
      <c r="B80" s="56" t="s">
        <v>50</v>
      </c>
      <c r="C80" s="57">
        <f>IF('LV SM - typical bill'!C13,(('LV SM - typical bill'!D13-'LV SM - typical bill'!C13)/'LV SM - typical bill'!C13),"")</f>
        <v>0</v>
      </c>
      <c r="D80" s="43">
        <f>IF('LV SM - typical bill'!C13,(('LV SM - typical bill'!E13-'LV SM - typical bill'!C13)/'LV SM - typical bill'!C13),"")</f>
        <v>0</v>
      </c>
      <c r="E80" s="58">
        <f>IF('LV SM - typical bill'!C13,(('LV SM - typical bill'!E13-'LV SM - typical bill'!D13)/'LV SM - typical bill'!D13),"")</f>
        <v>0</v>
      </c>
      <c r="F80" s="49">
        <f>IF('LV SM - typical bill'!C13,('LV SM - typical bill'!D13-'LV SM - typical bill'!C13),"")</f>
        <v>0</v>
      </c>
      <c r="G80" s="46">
        <f>IF('LV SM - typical bill'!C13,(('LV SM - typical bill'!E13-'LV SM - typical bill'!C13)),"")</f>
        <v>0</v>
      </c>
      <c r="H80" s="50">
        <f>IF('LV SM - typical bill'!C13,(('LV SM - typical bill'!E13-'LV SM - typical bill'!D13)),"")</f>
        <v>0</v>
      </c>
      <c r="I80" s="38"/>
      <c r="J80" s="39"/>
      <c r="K80" s="56" t="s">
        <v>50</v>
      </c>
      <c r="L80" s="57">
        <f>IF('LV SM - typical bill'!C13,(('LV SM - typical bill'!F13-'LV SM - typical bill'!C13)/'LV SM - typical bill'!C13),"")</f>
        <v>0</v>
      </c>
      <c r="M80" s="43">
        <f>IF('LV SM - typical bill'!C13,(('LV SM - typical bill'!G13-'LV SM - typical bill'!C13)/'LV SM - typical bill'!C13),"")</f>
        <v>-4.2735042735043711E-3</v>
      </c>
      <c r="N80" s="58">
        <f>IF('LV SM - typical bill'!C13,(('LV SM - typical bill'!G13-'LV SM - typical bill'!F13)/'LV SM - typical bill'!F13),"")</f>
        <v>-4.2735042735043711E-3</v>
      </c>
      <c r="O80" s="49">
        <f>IF('LV SM - typical bill'!C13,(('LV SM - typical bill'!F13-'LV SM - typical bill'!C13)),"")</f>
        <v>0</v>
      </c>
      <c r="P80" s="46">
        <f>IF('LV SM - typical bill'!C13,(('LV SM - typical bill'!G13-'LV SM - typical bill'!C13)),"")</f>
        <v>-4.2931056181776839E-2</v>
      </c>
      <c r="Q80" s="50">
        <f>IF('LV SM - typical bill'!C13,(('LV SM - typical bill'!G13-'LV SM - typical bill'!F13)),"")</f>
        <v>-4.2931056181776839E-2</v>
      </c>
    </row>
    <row r="81" spans="2:17" ht="27.75" customHeight="1">
      <c r="B81" s="56" t="s">
        <v>77</v>
      </c>
      <c r="C81" s="57" t="e">
        <f>IF('LV SM - typical bill'!C14,(('LV SM - typical bill'!D14-'LV SM - typical bill'!C14)/'LV SM - typical bill'!C14),"")</f>
        <v>#VALUE!</v>
      </c>
      <c r="D81" s="43" t="e">
        <f>IF('LV SM - typical bill'!C14,(('LV SM - typical bill'!E14-'LV SM - typical bill'!C14)/'LV SM - typical bill'!C14),"")</f>
        <v>#VALUE!</v>
      </c>
      <c r="E81" s="58" t="e">
        <f>IF('LV SM - typical bill'!C14,(('LV SM - typical bill'!E14-'LV SM - typical bill'!D14)/'LV SM - typical bill'!D14),"")</f>
        <v>#VALUE!</v>
      </c>
      <c r="F81" s="49" t="e">
        <f>IF('LV SM - typical bill'!C14,('LV SM - typical bill'!D14-'LV SM - typical bill'!C14),"")</f>
        <v>#VALUE!</v>
      </c>
      <c r="G81" s="46" t="e">
        <f>IF('LV SM - typical bill'!C14,(('LV SM - typical bill'!E14-'LV SM - typical bill'!C14)),"")</f>
        <v>#VALUE!</v>
      </c>
      <c r="H81" s="50" t="e">
        <f>IF('LV SM - typical bill'!C14,(('LV SM - typical bill'!E14-'LV SM - typical bill'!D14)),"")</f>
        <v>#VALUE!</v>
      </c>
      <c r="I81" s="38"/>
      <c r="J81" s="39"/>
      <c r="K81" s="56" t="s">
        <v>77</v>
      </c>
      <c r="L81" s="57" t="e">
        <f>IF('LV SM - typical bill'!C14,(('LV SM - typical bill'!F14-'LV SM - typical bill'!C14)/'LV SM - typical bill'!C14),"")</f>
        <v>#VALUE!</v>
      </c>
      <c r="M81" s="43" t="e">
        <f>IF('LV SM - typical bill'!C14,(('LV SM - typical bill'!G14-'LV SM - typical bill'!C14)/'LV SM - typical bill'!C14),"")</f>
        <v>#VALUE!</v>
      </c>
      <c r="N81" s="58" t="e">
        <f>IF('LV SM - typical bill'!C14,(('LV SM - typical bill'!G14-'LV SM - typical bill'!F14)/'LV SM - typical bill'!F14),"")</f>
        <v>#VALUE!</v>
      </c>
      <c r="O81" s="49" t="e">
        <f>IF('LV SM - typical bill'!C14,(('LV SM - typical bill'!F14-'LV SM - typical bill'!C14)),"")</f>
        <v>#VALUE!</v>
      </c>
      <c r="P81" s="46" t="e">
        <f>IF('LV SM - typical bill'!C14,(('LV SM - typical bill'!G14-'LV SM - typical bill'!C14)),"")</f>
        <v>#VALUE!</v>
      </c>
      <c r="Q81" s="50" t="e">
        <f>IF('LV SM - typical bill'!C14,(('LV SM - typical bill'!G14-'LV SM - typical bill'!F14)),"")</f>
        <v>#VALUE!</v>
      </c>
    </row>
    <row r="82" spans="2:17" ht="27.75" customHeight="1">
      <c r="B82" s="56" t="s">
        <v>90</v>
      </c>
      <c r="C82" s="57" t="e">
        <f>IF('LV SM - typical bill'!C15,(('LV SM - typical bill'!D15-'LV SM - typical bill'!C15)/'LV SM - typical bill'!C15),"")</f>
        <v>#VALUE!</v>
      </c>
      <c r="D82" s="43" t="e">
        <f>IF('LV SM - typical bill'!C15,(('LV SM - typical bill'!E15-'LV SM - typical bill'!C15)/'LV SM - typical bill'!C15),"")</f>
        <v>#VALUE!</v>
      </c>
      <c r="E82" s="58" t="e">
        <f>IF('LV SM - typical bill'!C15,(('LV SM - typical bill'!E15-'LV SM - typical bill'!D15)/'LV SM - typical bill'!D15),"")</f>
        <v>#VALUE!</v>
      </c>
      <c r="F82" s="49" t="e">
        <f>IF('LV SM - typical bill'!C15,('LV SM - typical bill'!D15-'LV SM - typical bill'!C15),"")</f>
        <v>#VALUE!</v>
      </c>
      <c r="G82" s="46" t="e">
        <f>IF('LV SM - typical bill'!C15,(('LV SM - typical bill'!E15-'LV SM - typical bill'!C15)),"")</f>
        <v>#VALUE!</v>
      </c>
      <c r="H82" s="50" t="e">
        <f>IF('LV SM - typical bill'!C15,(('LV SM - typical bill'!E15-'LV SM - typical bill'!D15)),"")</f>
        <v>#VALUE!</v>
      </c>
      <c r="I82" s="38"/>
      <c r="J82" s="39"/>
      <c r="K82" s="56" t="s">
        <v>90</v>
      </c>
      <c r="L82" s="57" t="e">
        <f>IF('LV SM - typical bill'!C15,(('LV SM - typical bill'!F15-'LV SM - typical bill'!C15)/'LV SM - typical bill'!C15),"")</f>
        <v>#VALUE!</v>
      </c>
      <c r="M82" s="43" t="e">
        <f>IF('LV SM - typical bill'!C15,(('LV SM - typical bill'!G15-'LV SM - typical bill'!C15)/'LV SM - typical bill'!C15),"")</f>
        <v>#VALUE!</v>
      </c>
      <c r="N82" s="58" t="e">
        <f>IF('LV SM - typical bill'!C15,(('LV SM - typical bill'!G15-'LV SM - typical bill'!F15)/'LV SM - typical bill'!F15),"")</f>
        <v>#VALUE!</v>
      </c>
      <c r="O82" s="49" t="e">
        <f>IF('LV SM - typical bill'!C15,(('LV SM - typical bill'!F15-'LV SM - typical bill'!C15)),"")</f>
        <v>#VALUE!</v>
      </c>
      <c r="P82" s="46" t="e">
        <f>IF('LV SM - typical bill'!C15,(('LV SM - typical bill'!G15-'LV SM - typical bill'!C15)),"")</f>
        <v>#VALUE!</v>
      </c>
      <c r="Q82" s="50" t="e">
        <f>IF('LV SM - typical bill'!C15,(('LV SM - typical bill'!G15-'LV SM - typical bill'!F15)),"")</f>
        <v>#VALUE!</v>
      </c>
    </row>
    <row r="83" spans="2:17" ht="27.75" customHeight="1">
      <c r="B83" s="55" t="s">
        <v>117</v>
      </c>
      <c r="C83" s="57" t="str">
        <f>IF('LV SM - typical bill'!C16,(('LV SM - typical bill'!D16-'LV SM - typical bill'!C16)/'LV SM - typical bill'!C16),"")</f>
        <v/>
      </c>
      <c r="D83" s="43" t="str">
        <f>IF('LV SM - typical bill'!C16,(('LV SM - typical bill'!E16-'LV SM - typical bill'!C16)/'LV SM - typical bill'!C16),"")</f>
        <v/>
      </c>
      <c r="E83" s="58" t="str">
        <f>IF('LV SM - typical bill'!C16,(('LV SM - typical bill'!E16-'LV SM - typical bill'!D16)/'LV SM - typical bill'!D16),"")</f>
        <v/>
      </c>
      <c r="F83" s="49" t="str">
        <f>IF('LV SM - typical bill'!C16,('LV SM - typical bill'!D16-'LV SM - typical bill'!C16),"")</f>
        <v/>
      </c>
      <c r="G83" s="46" t="str">
        <f>IF('LV SM - typical bill'!C16,(('LV SM - typical bill'!E16-'LV SM - typical bill'!C16)),"")</f>
        <v/>
      </c>
      <c r="H83" s="50" t="str">
        <f>IF('LV SM - typical bill'!C16,(('LV SM - typical bill'!E16-'LV SM - typical bill'!D16)),"")</f>
        <v/>
      </c>
      <c r="I83" s="38"/>
      <c r="J83" s="39"/>
      <c r="K83" s="55" t="s">
        <v>117</v>
      </c>
      <c r="L83" s="57" t="str">
        <f>IF('LV SM - typical bill'!C16,(('LV SM - typical bill'!F16-'LV SM - typical bill'!C16)/'LV SM - typical bill'!C16),"")</f>
        <v/>
      </c>
      <c r="M83" s="43" t="str">
        <f>IF('LV SM - typical bill'!C16,(('LV SM - typical bill'!G16-'LV SM - typical bill'!C16)/'LV SM - typical bill'!C16),"")</f>
        <v/>
      </c>
      <c r="N83" s="58" t="str">
        <f>IF('LV SM - typical bill'!C16,(('LV SM - typical bill'!G16-'LV SM - typical bill'!F16)/'LV SM - typical bill'!F16),"")</f>
        <v/>
      </c>
      <c r="O83" s="49" t="str">
        <f>IF('LV SM - typical bill'!C16,(('LV SM - typical bill'!F16-'LV SM - typical bill'!C16)),"")</f>
        <v/>
      </c>
      <c r="P83" s="46" t="str">
        <f>IF('LV SM - typical bill'!C16,(('LV SM - typical bill'!G16-'LV SM - typical bill'!C16)),"")</f>
        <v/>
      </c>
      <c r="Q83" s="50" t="str">
        <f>IF('LV SM - typical bill'!C16,(('LV SM - typical bill'!G16-'LV SM - typical bill'!F16)),"")</f>
        <v/>
      </c>
    </row>
    <row r="84" spans="2:17" ht="27.75" customHeight="1">
      <c r="B84" s="56" t="s">
        <v>51</v>
      </c>
      <c r="C84" s="57">
        <f>IF('LV SM - typical bill'!C17,(('LV SM - typical bill'!D17-'LV SM - typical bill'!C17)/'LV SM - typical bill'!C17),"")</f>
        <v>0</v>
      </c>
      <c r="D84" s="43">
        <f>IF('LV SM - typical bill'!C17,(('LV SM - typical bill'!E17-'LV SM - typical bill'!C17)/'LV SM - typical bill'!C17),"")</f>
        <v>0</v>
      </c>
      <c r="E84" s="58">
        <f>IF('LV SM - typical bill'!C17,(('LV SM - typical bill'!E17-'LV SM - typical bill'!D17)/'LV SM - typical bill'!D17),"")</f>
        <v>0</v>
      </c>
      <c r="F84" s="49">
        <f>IF('LV SM - typical bill'!C17,('LV SM - typical bill'!D17-'LV SM - typical bill'!C17),"")</f>
        <v>0</v>
      </c>
      <c r="G84" s="46">
        <f>IF('LV SM - typical bill'!C17,(('LV SM - typical bill'!E17-'LV SM - typical bill'!C17)),"")</f>
        <v>0</v>
      </c>
      <c r="H84" s="50">
        <f>IF('LV SM - typical bill'!C17,(('LV SM - typical bill'!E17-'LV SM - typical bill'!D17)),"")</f>
        <v>0</v>
      </c>
      <c r="I84" s="38"/>
      <c r="J84" s="39"/>
      <c r="K84" s="56" t="s">
        <v>51</v>
      </c>
      <c r="L84" s="57">
        <f>IF('LV SM - typical bill'!C17,(('LV SM - typical bill'!F17-'LV SM - typical bill'!C17)/'LV SM - typical bill'!C17),"")</f>
        <v>-8.9306163266865307E-5</v>
      </c>
      <c r="M84" s="43">
        <f>IF('LV SM - typical bill'!C17,(('LV SM - typical bill'!G17-'LV SM - typical bill'!C17)/'LV SM - typical bill'!C17),"")</f>
        <v>-1.4305947485181863E-3</v>
      </c>
      <c r="N84" s="58">
        <f>IF('LV SM - typical bill'!C17,(('LV SM - typical bill'!G17-'LV SM - typical bill'!F17)/'LV SM - typical bill'!F17),"")</f>
        <v>-1.3414083812872278E-3</v>
      </c>
      <c r="O84" s="49">
        <f>IF('LV SM - typical bill'!C17,(('LV SM - typical bill'!F17-'LV SM - typical bill'!C17)),"")</f>
        <v>-3.6500000000046384E-2</v>
      </c>
      <c r="P84" s="46">
        <f>IF('LV SM - typical bill'!C17,(('LV SM - typical bill'!G17-'LV SM - typical bill'!C17)),"")</f>
        <v>-0.5846932217314702</v>
      </c>
      <c r="Q84" s="50">
        <f>IF('LV SM - typical bill'!C17,(('LV SM - typical bill'!G17-'LV SM - typical bill'!F17)),"")</f>
        <v>-0.54819322173142382</v>
      </c>
    </row>
    <row r="85" spans="2:17" ht="27.75" customHeight="1">
      <c r="B85" s="56" t="s">
        <v>78</v>
      </c>
      <c r="C85" s="57">
        <f>IF('LV SM - typical bill'!C18,(('LV SM - typical bill'!D18-'LV SM - typical bill'!C18)/'LV SM - typical bill'!C18),"")</f>
        <v>0</v>
      </c>
      <c r="D85" s="43">
        <f>IF('LV SM - typical bill'!C18,(('LV SM - typical bill'!E18-'LV SM - typical bill'!C18)/'LV SM - typical bill'!C18),"")</f>
        <v>0</v>
      </c>
      <c r="E85" s="58">
        <f>IF('LV SM - typical bill'!C18,(('LV SM - typical bill'!E18-'LV SM - typical bill'!D18)/'LV SM - typical bill'!D18),"")</f>
        <v>0</v>
      </c>
      <c r="F85" s="49">
        <f>IF('LV SM - typical bill'!C18,('LV SM - typical bill'!D18-'LV SM - typical bill'!C18),"")</f>
        <v>0</v>
      </c>
      <c r="G85" s="46">
        <f>IF('LV SM - typical bill'!C18,(('LV SM - typical bill'!E18-'LV SM - typical bill'!C18)),"")</f>
        <v>0</v>
      </c>
      <c r="H85" s="50">
        <f>IF('LV SM - typical bill'!C18,(('LV SM - typical bill'!E18-'LV SM - typical bill'!D18)),"")</f>
        <v>0</v>
      </c>
      <c r="I85" s="38"/>
      <c r="J85" s="39"/>
      <c r="K85" s="56" t="s">
        <v>78</v>
      </c>
      <c r="L85" s="57">
        <f>IF('LV SM - typical bill'!C18,(('LV SM - typical bill'!F18-'LV SM - typical bill'!C18)/'LV SM - typical bill'!C18),"")</f>
        <v>-2.0131313256530859E-4</v>
      </c>
      <c r="M85" s="43">
        <f>IF('LV SM - typical bill'!C18,(('LV SM - typical bill'!G18-'LV SM - typical bill'!C18)/'LV SM - typical bill'!C18),"")</f>
        <v>3.8434865296448008E-4</v>
      </c>
      <c r="N85" s="58">
        <f>IF('LV SM - typical bill'!C18,(('LV SM - typical bill'!G18-'LV SM - typical bill'!F18)/'LV SM - typical bill'!F18),"")</f>
        <v>5.8577971067833847E-4</v>
      </c>
      <c r="O85" s="49">
        <f>IF('LV SM - typical bill'!C18,(('LV SM - typical bill'!F18-'LV SM - typical bill'!C18)),"")</f>
        <v>-2.4265490616471652E-2</v>
      </c>
      <c r="P85" s="46">
        <f>IF('LV SM - typical bill'!C18,(('LV SM - typical bill'!G18-'LV SM - typical bill'!C18)),"")</f>
        <v>4.6327869986015457E-2</v>
      </c>
      <c r="Q85" s="50">
        <f>IF('LV SM - typical bill'!C18,(('LV SM - typical bill'!G18-'LV SM - typical bill'!F18)),"")</f>
        <v>7.059336060248711E-2</v>
      </c>
    </row>
    <row r="86" spans="2:17">
      <c r="B86" s="56" t="s">
        <v>91</v>
      </c>
      <c r="C86" s="57">
        <f>IF('LV SM - typical bill'!C19,(('LV SM - typical bill'!D19-'LV SM - typical bill'!C19)/'LV SM - typical bill'!C19),"")</f>
        <v>0</v>
      </c>
      <c r="D86" s="43">
        <f>IF('LV SM - typical bill'!C19,(('LV SM - typical bill'!E19-'LV SM - typical bill'!C19)/'LV SM - typical bill'!C19),"")</f>
        <v>0</v>
      </c>
      <c r="E86" s="58">
        <f>IF('LV SM - typical bill'!C19,(('LV SM - typical bill'!E19-'LV SM - typical bill'!D19)/'LV SM - typical bill'!D19),"")</f>
        <v>0</v>
      </c>
      <c r="F86" s="49">
        <f>IF('LV SM - typical bill'!C19,('LV SM - typical bill'!D19-'LV SM - typical bill'!C19),"")</f>
        <v>0</v>
      </c>
      <c r="G86" s="46">
        <f>IF('LV SM - typical bill'!C19,(('LV SM - typical bill'!E19-'LV SM - typical bill'!C19)),"")</f>
        <v>0</v>
      </c>
      <c r="H86" s="50">
        <f>IF('LV SM - typical bill'!C19,(('LV SM - typical bill'!E19-'LV SM - typical bill'!D19)),"")</f>
        <v>0</v>
      </c>
      <c r="I86" s="38"/>
      <c r="J86" s="39"/>
      <c r="K86" s="56" t="s">
        <v>91</v>
      </c>
      <c r="L86" s="57">
        <f>IF('LV SM - typical bill'!C19,(('LV SM - typical bill'!F19-'LV SM - typical bill'!C19)/'LV SM - typical bill'!C19),"")</f>
        <v>-9.4448134153210731E-5</v>
      </c>
      <c r="M86" s="43">
        <f>IF('LV SM - typical bill'!C19,(('LV SM - typical bill'!G19-'LV SM - typical bill'!C19)/'LV SM - typical bill'!C19),"")</f>
        <v>-1.3472750569907715E-3</v>
      </c>
      <c r="N86" s="58">
        <f>IF('LV SM - typical bill'!C19,(('LV SM - typical bill'!G19-'LV SM - typical bill'!F19)/'LV SM - typical bill'!F19),"")</f>
        <v>-1.2529452611796752E-3</v>
      </c>
      <c r="O86" s="49">
        <f>IF('LV SM - typical bill'!C19,(('LV SM - typical bill'!F19-'LV SM - typical bill'!C19)),"")</f>
        <v>-1.2515943836916676E-2</v>
      </c>
      <c r="P86" s="46">
        <f>IF('LV SM - typical bill'!C19,(('LV SM - typical bill'!G19-'LV SM - typical bill'!C19)),"")</f>
        <v>-0.17853628446297876</v>
      </c>
      <c r="Q86" s="50">
        <f>IF('LV SM - typical bill'!C19,(('LV SM - typical bill'!G19-'LV SM - typical bill'!F19)),"")</f>
        <v>-0.16602034062606208</v>
      </c>
    </row>
    <row r="87" spans="2:17">
      <c r="B87" s="55" t="s">
        <v>118</v>
      </c>
      <c r="C87" s="57" t="str">
        <f>IF('LV SM - typical bill'!C20,(('LV SM - typical bill'!D20-'LV SM - typical bill'!C20)/'LV SM - typical bill'!C20),"")</f>
        <v/>
      </c>
      <c r="D87" s="43" t="str">
        <f>IF('LV SM - typical bill'!C20,(('LV SM - typical bill'!E20-'LV SM - typical bill'!C20)/'LV SM - typical bill'!C20),"")</f>
        <v/>
      </c>
      <c r="E87" s="58" t="str">
        <f>IF('LV SM - typical bill'!C20,(('LV SM - typical bill'!E20-'LV SM - typical bill'!D20)/'LV SM - typical bill'!D20),"")</f>
        <v/>
      </c>
      <c r="F87" s="49" t="str">
        <f>IF('LV SM - typical bill'!C20,('LV SM - typical bill'!D20-'LV SM - typical bill'!C20),"")</f>
        <v/>
      </c>
      <c r="G87" s="46" t="str">
        <f>IF('LV SM - typical bill'!C20,(('LV SM - typical bill'!E20-'LV SM - typical bill'!C20)),"")</f>
        <v/>
      </c>
      <c r="H87" s="50" t="str">
        <f>IF('LV SM - typical bill'!C20,(('LV SM - typical bill'!E20-'LV SM - typical bill'!D20)),"")</f>
        <v/>
      </c>
      <c r="I87" s="38"/>
      <c r="J87" s="39"/>
      <c r="K87" s="55" t="s">
        <v>118</v>
      </c>
      <c r="L87" s="57" t="str">
        <f>IF('LV SM - typical bill'!C20,(('LV SM - typical bill'!F20-'LV SM - typical bill'!C20)/'LV SM - typical bill'!C20),"")</f>
        <v/>
      </c>
      <c r="M87" s="43" t="str">
        <f>IF('LV SM - typical bill'!C20,(('LV SM - typical bill'!G20-'LV SM - typical bill'!C20)/'LV SM - typical bill'!C20),"")</f>
        <v/>
      </c>
      <c r="N87" s="58" t="str">
        <f>IF('LV SM - typical bill'!C20,(('LV SM - typical bill'!G20-'LV SM - typical bill'!F20)/'LV SM - typical bill'!F20),"")</f>
        <v/>
      </c>
      <c r="O87" s="49" t="str">
        <f>IF('LV SM - typical bill'!C20,(('LV SM - typical bill'!F20-'LV SM - typical bill'!C20)),"")</f>
        <v/>
      </c>
      <c r="P87" s="46" t="str">
        <f>IF('LV SM - typical bill'!C20,(('LV SM - typical bill'!G20-'LV SM - typical bill'!C20)),"")</f>
        <v/>
      </c>
      <c r="Q87" s="50" t="str">
        <f>IF('LV SM - typical bill'!C20,(('LV SM - typical bill'!G20-'LV SM - typical bill'!F20)),"")</f>
        <v/>
      </c>
    </row>
    <row r="88" spans="2:17">
      <c r="B88" s="56" t="s">
        <v>52</v>
      </c>
      <c r="C88" s="57">
        <f>IF('LV SM - typical bill'!C21,(('LV SM - typical bill'!D21-'LV SM - typical bill'!C21)/'LV SM - typical bill'!C21),"")</f>
        <v>0</v>
      </c>
      <c r="D88" s="43">
        <f>IF('LV SM - typical bill'!C21,(('LV SM - typical bill'!E21-'LV SM - typical bill'!C21)/'LV SM - typical bill'!C21),"")</f>
        <v>0</v>
      </c>
      <c r="E88" s="58">
        <f>IF('LV SM - typical bill'!C21,(('LV SM - typical bill'!E21-'LV SM - typical bill'!D21)/'LV SM - typical bill'!D21),"")</f>
        <v>0</v>
      </c>
      <c r="F88" s="49">
        <f>IF('LV SM - typical bill'!C21,('LV SM - typical bill'!D21-'LV SM - typical bill'!C21),"")</f>
        <v>0</v>
      </c>
      <c r="G88" s="46">
        <f>IF('LV SM - typical bill'!C21,(('LV SM - typical bill'!E21-'LV SM - typical bill'!C21)),"")</f>
        <v>0</v>
      </c>
      <c r="H88" s="50">
        <f>IF('LV SM - typical bill'!C21,(('LV SM - typical bill'!E21-'LV SM - typical bill'!D21)),"")</f>
        <v>0</v>
      </c>
      <c r="I88" s="38"/>
      <c r="J88" s="39"/>
      <c r="K88" s="56" t="s">
        <v>52</v>
      </c>
      <c r="L88" s="57">
        <f>IF('LV SM - typical bill'!C21,(('LV SM - typical bill'!F21-'LV SM - typical bill'!C21)/'LV SM - typical bill'!C21),"")</f>
        <v>2.1380801642020483E-4</v>
      </c>
      <c r="M88" s="43">
        <f>IF('LV SM - typical bill'!C21,(('LV SM - typical bill'!G21-'LV SM - typical bill'!C21)/'LV SM - typical bill'!C21),"")</f>
        <v>-1.4108255363930809E-3</v>
      </c>
      <c r="N88" s="58">
        <f>IF('LV SM - typical bill'!C21,(('LV SM - typical bill'!G21-'LV SM - typical bill'!F21)/'LV SM - typical bill'!F21),"")</f>
        <v>-1.6242862673883569E-3</v>
      </c>
      <c r="O88" s="49">
        <f>IF('LV SM - typical bill'!C21,(('LV SM - typical bill'!F21-'LV SM - typical bill'!C21)),"")</f>
        <v>8.9074983111800066E-2</v>
      </c>
      <c r="P88" s="46">
        <f>IF('LV SM - typical bill'!C21,(('LV SM - typical bill'!G21-'LV SM - typical bill'!C21)),"")</f>
        <v>-0.58776683368563454</v>
      </c>
      <c r="Q88" s="50">
        <f>IF('LV SM - typical bill'!C21,(('LV SM - typical bill'!G21-'LV SM - typical bill'!F21)),"")</f>
        <v>-0.6768418167974346</v>
      </c>
    </row>
    <row r="89" spans="2:17">
      <c r="B89" s="56" t="s">
        <v>79</v>
      </c>
      <c r="C89" s="57" t="e">
        <f>IF('LV SM - typical bill'!C22,(('LV SM - typical bill'!D22-'LV SM - typical bill'!C22)/'LV SM - typical bill'!C22),"")</f>
        <v>#VALUE!</v>
      </c>
      <c r="D89" s="43" t="e">
        <f>IF('LV SM - typical bill'!C22,(('LV SM - typical bill'!E22-'LV SM - typical bill'!C22)/'LV SM - typical bill'!C22),"")</f>
        <v>#VALUE!</v>
      </c>
      <c r="E89" s="58" t="e">
        <f>IF('LV SM - typical bill'!C22,(('LV SM - typical bill'!E22-'LV SM - typical bill'!D22)/'LV SM - typical bill'!D22),"")</f>
        <v>#VALUE!</v>
      </c>
      <c r="F89" s="49" t="e">
        <f>IF('LV SM - typical bill'!C22,('LV SM - typical bill'!D22-'LV SM - typical bill'!C22),"")</f>
        <v>#VALUE!</v>
      </c>
      <c r="G89" s="46" t="e">
        <f>IF('LV SM - typical bill'!C22,(('LV SM - typical bill'!E22-'LV SM - typical bill'!C22)),"")</f>
        <v>#VALUE!</v>
      </c>
      <c r="H89" s="50" t="e">
        <f>IF('LV SM - typical bill'!C22,(('LV SM - typical bill'!E22-'LV SM - typical bill'!D22)),"")</f>
        <v>#VALUE!</v>
      </c>
      <c r="I89" s="38"/>
      <c r="J89" s="39"/>
      <c r="K89" s="56" t="s">
        <v>79</v>
      </c>
      <c r="L89" s="57" t="e">
        <f>IF('LV SM - typical bill'!C22,(('LV SM - typical bill'!F22-'LV SM - typical bill'!C22)/'LV SM - typical bill'!C22),"")</f>
        <v>#VALUE!</v>
      </c>
      <c r="M89" s="43" t="e">
        <f>IF('LV SM - typical bill'!C22,(('LV SM - typical bill'!G22-'LV SM - typical bill'!C22)/'LV SM - typical bill'!C22),"")</f>
        <v>#VALUE!</v>
      </c>
      <c r="N89" s="58" t="e">
        <f>IF('LV SM - typical bill'!C22,(('LV SM - typical bill'!G22-'LV SM - typical bill'!F22)/'LV SM - typical bill'!F22),"")</f>
        <v>#VALUE!</v>
      </c>
      <c r="O89" s="49" t="e">
        <f>IF('LV SM - typical bill'!C22,(('LV SM - typical bill'!F22-'LV SM - typical bill'!C22)),"")</f>
        <v>#VALUE!</v>
      </c>
      <c r="P89" s="46" t="e">
        <f>IF('LV SM - typical bill'!C22,(('LV SM - typical bill'!G22-'LV SM - typical bill'!C22)),"")</f>
        <v>#VALUE!</v>
      </c>
      <c r="Q89" s="50" t="e">
        <f>IF('LV SM - typical bill'!C22,(('LV SM - typical bill'!G22-'LV SM - typical bill'!F22)),"")</f>
        <v>#VALUE!</v>
      </c>
    </row>
    <row r="90" spans="2:17" ht="27" customHeight="1">
      <c r="B90" s="56" t="s">
        <v>92</v>
      </c>
      <c r="C90" s="57">
        <f>IF('LV SM - typical bill'!C23,(('LV SM - typical bill'!D23-'LV SM - typical bill'!C23)/'LV SM - typical bill'!C23),"")</f>
        <v>0</v>
      </c>
      <c r="D90" s="43">
        <f>IF('LV SM - typical bill'!C23,(('LV SM - typical bill'!E23-'LV SM - typical bill'!C23)/'LV SM - typical bill'!C23),"")</f>
        <v>0</v>
      </c>
      <c r="E90" s="58">
        <f>IF('LV SM - typical bill'!C23,(('LV SM - typical bill'!E23-'LV SM - typical bill'!D23)/'LV SM - typical bill'!D23),"")</f>
        <v>0</v>
      </c>
      <c r="F90" s="49">
        <f>IF('LV SM - typical bill'!C23,('LV SM - typical bill'!D23-'LV SM - typical bill'!C23),"")</f>
        <v>0</v>
      </c>
      <c r="G90" s="46">
        <f>IF('LV SM - typical bill'!C23,(('LV SM - typical bill'!E23-'LV SM - typical bill'!C23)),"")</f>
        <v>0</v>
      </c>
      <c r="H90" s="50">
        <f>IF('LV SM - typical bill'!C23,(('LV SM - typical bill'!E23-'LV SM - typical bill'!D23)),"")</f>
        <v>0</v>
      </c>
      <c r="I90" s="38"/>
      <c r="J90" s="39"/>
      <c r="K90" s="56" t="s">
        <v>92</v>
      </c>
      <c r="L90" s="57">
        <f>IF('LV SM - typical bill'!C23,(('LV SM - typical bill'!F23-'LV SM - typical bill'!C23)/'LV SM - typical bill'!C23),"")</f>
        <v>3.1019953447573845E-4</v>
      </c>
      <c r="M90" s="43">
        <f>IF('LV SM - typical bill'!C23,(('LV SM - typical bill'!G23-'LV SM - typical bill'!C23)/'LV SM - typical bill'!C23),"")</f>
        <v>-2.3416700296286521E-3</v>
      </c>
      <c r="N90" s="58">
        <f>IF('LV SM - typical bill'!C23,(('LV SM - typical bill'!G23-'LV SM - typical bill'!F23)/'LV SM - typical bill'!F23),"")</f>
        <v>-2.6510472104938222E-3</v>
      </c>
      <c r="O90" s="49">
        <f>IF('LV SM - typical bill'!C23,(('LV SM - typical bill'!F23-'LV SM - typical bill'!C23)),"")</f>
        <v>0.17622251981106274</v>
      </c>
      <c r="P90" s="46">
        <f>IF('LV SM - typical bill'!C23,(('LV SM - typical bill'!G23-'LV SM - typical bill'!C23)),"")</f>
        <v>-1.3302888861023803</v>
      </c>
      <c r="Q90" s="50">
        <f>IF('LV SM - typical bill'!C23,(('LV SM - typical bill'!G23-'LV SM - typical bill'!F23)),"")</f>
        <v>-1.506511405913443</v>
      </c>
    </row>
    <row r="91" spans="2:17" ht="27" customHeight="1">
      <c r="B91" s="55" t="s">
        <v>119</v>
      </c>
      <c r="C91" s="57" t="str">
        <f>IF('LV SM - typical bill'!C24,(('LV SM - typical bill'!D24-'LV SM - typical bill'!C24)/'LV SM - typical bill'!C24),"")</f>
        <v/>
      </c>
      <c r="D91" s="43" t="str">
        <f>IF('LV SM - typical bill'!C24,(('LV SM - typical bill'!E24-'LV SM - typical bill'!C24)/'LV SM - typical bill'!C24),"")</f>
        <v/>
      </c>
      <c r="E91" s="58" t="str">
        <f>IF('LV SM - typical bill'!C24,(('LV SM - typical bill'!E24-'LV SM - typical bill'!D24)/'LV SM - typical bill'!D24),"")</f>
        <v/>
      </c>
      <c r="F91" s="49" t="str">
        <f>IF('LV SM - typical bill'!C24,('LV SM - typical bill'!D24-'LV SM - typical bill'!C24),"")</f>
        <v/>
      </c>
      <c r="G91" s="46" t="str">
        <f>IF('LV SM - typical bill'!C24,(('LV SM - typical bill'!E24-'LV SM - typical bill'!C24)),"")</f>
        <v/>
      </c>
      <c r="H91" s="50" t="str">
        <f>IF('LV SM - typical bill'!C24,(('LV SM - typical bill'!E24-'LV SM - typical bill'!D24)),"")</f>
        <v/>
      </c>
      <c r="I91" s="38"/>
      <c r="J91" s="39"/>
      <c r="K91" s="55" t="s">
        <v>119</v>
      </c>
      <c r="L91" s="57" t="str">
        <f>IF('LV SM - typical bill'!C24,(('LV SM - typical bill'!F24-'LV SM - typical bill'!C24)/'LV SM - typical bill'!C24),"")</f>
        <v/>
      </c>
      <c r="M91" s="43" t="str">
        <f>IF('LV SM - typical bill'!C24,(('LV SM - typical bill'!G24-'LV SM - typical bill'!C24)/'LV SM - typical bill'!C24),"")</f>
        <v/>
      </c>
      <c r="N91" s="58" t="str">
        <f>IF('LV SM - typical bill'!C24,(('LV SM - typical bill'!G24-'LV SM - typical bill'!F24)/'LV SM - typical bill'!F24),"")</f>
        <v/>
      </c>
      <c r="O91" s="49" t="str">
        <f>IF('LV SM - typical bill'!C24,(('LV SM - typical bill'!F24-'LV SM - typical bill'!C24)),"")</f>
        <v/>
      </c>
      <c r="P91" s="46" t="str">
        <f>IF('LV SM - typical bill'!C24,(('LV SM - typical bill'!G24-'LV SM - typical bill'!C24)),"")</f>
        <v/>
      </c>
      <c r="Q91" s="50" t="str">
        <f>IF('LV SM - typical bill'!C24,(('LV SM - typical bill'!G24-'LV SM - typical bill'!F24)),"")</f>
        <v/>
      </c>
    </row>
    <row r="92" spans="2:17" ht="27" customHeight="1">
      <c r="B92" s="56" t="s">
        <v>53</v>
      </c>
      <c r="C92" s="57">
        <f>IF('LV SM - typical bill'!C25,(('LV SM - typical bill'!D25-'LV SM - typical bill'!C25)/'LV SM - typical bill'!C25),"")</f>
        <v>0</v>
      </c>
      <c r="D92" s="43">
        <f>IF('LV SM - typical bill'!C25,(('LV SM - typical bill'!E25-'LV SM - typical bill'!C25)/'LV SM - typical bill'!C25),"")</f>
        <v>0</v>
      </c>
      <c r="E92" s="58">
        <f>IF('LV SM - typical bill'!C25,(('LV SM - typical bill'!E25-'LV SM - typical bill'!D25)/'LV SM - typical bill'!D25),"")</f>
        <v>0</v>
      </c>
      <c r="F92" s="49">
        <f>IF('LV SM - typical bill'!C25,('LV SM - typical bill'!D25-'LV SM - typical bill'!C25),"")</f>
        <v>0</v>
      </c>
      <c r="G92" s="46">
        <f>IF('LV SM - typical bill'!C25,(('LV SM - typical bill'!E25-'LV SM - typical bill'!C25)),"")</f>
        <v>0</v>
      </c>
      <c r="H92" s="50">
        <f>IF('LV SM - typical bill'!C25,(('LV SM - typical bill'!E25-'LV SM - typical bill'!D25)),"")</f>
        <v>0</v>
      </c>
      <c r="I92" s="38"/>
      <c r="J92" s="39"/>
      <c r="K92" s="56" t="s">
        <v>53</v>
      </c>
      <c r="L92" s="57">
        <f>IF('LV SM - typical bill'!C25,(('LV SM - typical bill'!F25-'LV SM - typical bill'!C25)/'LV SM - typical bill'!C25),"")</f>
        <v>1.2610340479191626E-3</v>
      </c>
      <c r="M92" s="43">
        <f>IF('LV SM - typical bill'!C25,(('LV SM - typical bill'!G25-'LV SM - typical bill'!C25)/'LV SM - typical bill'!C25),"")</f>
        <v>-2.5220680958385807E-3</v>
      </c>
      <c r="N92" s="58">
        <f>IF('LV SM - typical bill'!C25,(('LV SM - typical bill'!G25-'LV SM - typical bill'!F25)/'LV SM - typical bill'!F25),"")</f>
        <v>-3.778337531486009E-3</v>
      </c>
      <c r="O92" s="49">
        <f>IF('LV SM - typical bill'!C25,(('LV SM - typical bill'!F25-'LV SM - typical bill'!C25)),"")</f>
        <v>0.14029702365282049</v>
      </c>
      <c r="P92" s="46">
        <f>IF('LV SM - typical bill'!C25,(('LV SM - typical bill'!G25-'LV SM - typical bill'!C25)),"")</f>
        <v>-0.28059404730566939</v>
      </c>
      <c r="Q92" s="50">
        <f>IF('LV SM - typical bill'!C25,(('LV SM - typical bill'!G25-'LV SM - typical bill'!F25)),"")</f>
        <v>-0.42089107095848988</v>
      </c>
    </row>
    <row r="93" spans="2:17" ht="27" customHeight="1">
      <c r="B93" s="56" t="s">
        <v>80</v>
      </c>
      <c r="C93" s="57" t="e">
        <f>IF('LV SM - typical bill'!C26,(('LV SM - typical bill'!D26-'LV SM - typical bill'!C26)/'LV SM - typical bill'!C26),"")</f>
        <v>#VALUE!</v>
      </c>
      <c r="D93" s="43" t="e">
        <f>IF('LV SM - typical bill'!C26,(('LV SM - typical bill'!E26-'LV SM - typical bill'!C26)/'LV SM - typical bill'!C26),"")</f>
        <v>#VALUE!</v>
      </c>
      <c r="E93" s="58" t="e">
        <f>IF('LV SM - typical bill'!C26,(('LV SM - typical bill'!E26-'LV SM - typical bill'!D26)/'LV SM - typical bill'!D26),"")</f>
        <v>#VALUE!</v>
      </c>
      <c r="F93" s="49" t="e">
        <f>IF('LV SM - typical bill'!C26,('LV SM - typical bill'!D26-'LV SM - typical bill'!C26),"")</f>
        <v>#VALUE!</v>
      </c>
      <c r="G93" s="46" t="e">
        <f>IF('LV SM - typical bill'!C26,(('LV SM - typical bill'!E26-'LV SM - typical bill'!C26)),"")</f>
        <v>#VALUE!</v>
      </c>
      <c r="H93" s="50" t="e">
        <f>IF('LV SM - typical bill'!C26,(('LV SM - typical bill'!E26-'LV SM - typical bill'!D26)),"")</f>
        <v>#VALUE!</v>
      </c>
      <c r="I93" s="38"/>
      <c r="J93" s="39"/>
      <c r="K93" s="56" t="s">
        <v>80</v>
      </c>
      <c r="L93" s="57" t="e">
        <f>IF('LV SM - typical bill'!C26,(('LV SM - typical bill'!F26-'LV SM - typical bill'!C26)/'LV SM - typical bill'!C26),"")</f>
        <v>#VALUE!</v>
      </c>
      <c r="M93" s="43" t="e">
        <f>IF('LV SM - typical bill'!C26,(('LV SM - typical bill'!G26-'LV SM - typical bill'!C26)/'LV SM - typical bill'!C26),"")</f>
        <v>#VALUE!</v>
      </c>
      <c r="N93" s="58" t="e">
        <f>IF('LV SM - typical bill'!C26,(('LV SM - typical bill'!G26-'LV SM - typical bill'!F26)/'LV SM - typical bill'!F26),"")</f>
        <v>#VALUE!</v>
      </c>
      <c r="O93" s="49" t="e">
        <f>IF('LV SM - typical bill'!C26,(('LV SM - typical bill'!F26-'LV SM - typical bill'!C26)),"")</f>
        <v>#VALUE!</v>
      </c>
      <c r="P93" s="46" t="e">
        <f>IF('LV SM - typical bill'!C26,(('LV SM - typical bill'!G26-'LV SM - typical bill'!C26)),"")</f>
        <v>#VALUE!</v>
      </c>
      <c r="Q93" s="50" t="e">
        <f>IF('LV SM - typical bill'!C26,(('LV SM - typical bill'!G26-'LV SM - typical bill'!F26)),"")</f>
        <v>#VALUE!</v>
      </c>
    </row>
    <row r="94" spans="2:17" ht="27" customHeight="1">
      <c r="B94" s="56" t="s">
        <v>93</v>
      </c>
      <c r="C94" s="57" t="e">
        <f>IF('LV SM - typical bill'!C27,(('LV SM - typical bill'!D27-'LV SM - typical bill'!C27)/'LV SM - typical bill'!C27),"")</f>
        <v>#VALUE!</v>
      </c>
      <c r="D94" s="43" t="e">
        <f>IF('LV SM - typical bill'!C27,(('LV SM - typical bill'!E27-'LV SM - typical bill'!C27)/'LV SM - typical bill'!C27),"")</f>
        <v>#VALUE!</v>
      </c>
      <c r="E94" s="58" t="e">
        <f>IF('LV SM - typical bill'!C27,(('LV SM - typical bill'!E27-'LV SM - typical bill'!D27)/'LV SM - typical bill'!D27),"")</f>
        <v>#VALUE!</v>
      </c>
      <c r="F94" s="49" t="e">
        <f>IF('LV SM - typical bill'!C27,('LV SM - typical bill'!D27-'LV SM - typical bill'!C27),"")</f>
        <v>#VALUE!</v>
      </c>
      <c r="G94" s="46" t="e">
        <f>IF('LV SM - typical bill'!C27,(('LV SM - typical bill'!E27-'LV SM - typical bill'!C27)),"")</f>
        <v>#VALUE!</v>
      </c>
      <c r="H94" s="50" t="e">
        <f>IF('LV SM - typical bill'!C27,(('LV SM - typical bill'!E27-'LV SM - typical bill'!D27)),"")</f>
        <v>#VALUE!</v>
      </c>
      <c r="I94" s="38"/>
      <c r="J94" s="39"/>
      <c r="K94" s="56" t="s">
        <v>93</v>
      </c>
      <c r="L94" s="57" t="e">
        <f>IF('LV SM - typical bill'!C27,(('LV SM - typical bill'!F27-'LV SM - typical bill'!C27)/'LV SM - typical bill'!C27),"")</f>
        <v>#VALUE!</v>
      </c>
      <c r="M94" s="43" t="e">
        <f>IF('LV SM - typical bill'!C27,(('LV SM - typical bill'!G27-'LV SM - typical bill'!C27)/'LV SM - typical bill'!C27),"")</f>
        <v>#VALUE!</v>
      </c>
      <c r="N94" s="58" t="e">
        <f>IF('LV SM - typical bill'!C27,(('LV SM - typical bill'!G27-'LV SM - typical bill'!F27)/'LV SM - typical bill'!F27),"")</f>
        <v>#VALUE!</v>
      </c>
      <c r="O94" s="49" t="e">
        <f>IF('LV SM - typical bill'!C27,(('LV SM - typical bill'!F27-'LV SM - typical bill'!C27)),"")</f>
        <v>#VALUE!</v>
      </c>
      <c r="P94" s="46" t="e">
        <f>IF('LV SM - typical bill'!C27,(('LV SM - typical bill'!G27-'LV SM - typical bill'!C27)),"")</f>
        <v>#VALUE!</v>
      </c>
      <c r="Q94" s="50" t="e">
        <f>IF('LV SM - typical bill'!C27,(('LV SM - typical bill'!G27-'LV SM - typical bill'!F27)),"")</f>
        <v>#VALUE!</v>
      </c>
    </row>
    <row r="95" spans="2:17" ht="27" customHeight="1">
      <c r="B95" s="55" t="s">
        <v>120</v>
      </c>
      <c r="C95" s="57" t="str">
        <f>IF('LV SM - typical bill'!C28,(('LV SM - typical bill'!D28-'LV SM - typical bill'!C28)/'LV SM - typical bill'!C28),"")</f>
        <v/>
      </c>
      <c r="D95" s="43" t="str">
        <f>IF('LV SM - typical bill'!C28,(('LV SM - typical bill'!E28-'LV SM - typical bill'!C28)/'LV SM - typical bill'!C28),"")</f>
        <v/>
      </c>
      <c r="E95" s="58" t="str">
        <f>IF('LV SM - typical bill'!C28,(('LV SM - typical bill'!E28-'LV SM - typical bill'!D28)/'LV SM - typical bill'!D28),"")</f>
        <v/>
      </c>
      <c r="F95" s="49" t="str">
        <f>IF('LV SM - typical bill'!C28,('LV SM - typical bill'!D28-'LV SM - typical bill'!C28),"")</f>
        <v/>
      </c>
      <c r="G95" s="46" t="str">
        <f>IF('LV SM - typical bill'!C28,(('LV SM - typical bill'!E28-'LV SM - typical bill'!C28)),"")</f>
        <v/>
      </c>
      <c r="H95" s="50" t="str">
        <f>IF('LV SM - typical bill'!C28,(('LV SM - typical bill'!E28-'LV SM - typical bill'!D28)),"")</f>
        <v/>
      </c>
      <c r="I95" s="38"/>
      <c r="J95" s="39"/>
      <c r="K95" s="55" t="s">
        <v>120</v>
      </c>
      <c r="L95" s="57" t="str">
        <f>IF('LV SM - typical bill'!C28,(('LV SM - typical bill'!F28-'LV SM - typical bill'!C28)/'LV SM - typical bill'!C28),"")</f>
        <v/>
      </c>
      <c r="M95" s="43" t="str">
        <f>IF('LV SM - typical bill'!C28,(('LV SM - typical bill'!G28-'LV SM - typical bill'!C28)/'LV SM - typical bill'!C28),"")</f>
        <v/>
      </c>
      <c r="N95" s="58" t="str">
        <f>IF('LV SM - typical bill'!C28,(('LV SM - typical bill'!G28-'LV SM - typical bill'!F28)/'LV SM - typical bill'!F28),"")</f>
        <v/>
      </c>
      <c r="O95" s="49" t="str">
        <f>IF('LV SM - typical bill'!C28,(('LV SM - typical bill'!F28-'LV SM - typical bill'!C28)),"")</f>
        <v/>
      </c>
      <c r="P95" s="46" t="str">
        <f>IF('LV SM - typical bill'!C28,(('LV SM - typical bill'!G28-'LV SM - typical bill'!C28)),"")</f>
        <v/>
      </c>
      <c r="Q95" s="50" t="str">
        <f>IF('LV SM - typical bill'!C28,(('LV SM - typical bill'!G28-'LV SM - typical bill'!F28)),"")</f>
        <v/>
      </c>
    </row>
    <row r="96" spans="2:17" ht="27" customHeight="1">
      <c r="B96" s="56" t="s">
        <v>54</v>
      </c>
      <c r="C96" s="57">
        <f>IF('LV SM - typical bill'!C29,(('LV SM - typical bill'!D29-'LV SM - typical bill'!C29)/'LV SM - typical bill'!C29),"")</f>
        <v>0</v>
      </c>
      <c r="D96" s="43">
        <f>IF('LV SM - typical bill'!C29,(('LV SM - typical bill'!E29-'LV SM - typical bill'!C29)/'LV SM - typical bill'!C29),"")</f>
        <v>0</v>
      </c>
      <c r="E96" s="58">
        <f>IF('LV SM - typical bill'!C29,(('LV SM - typical bill'!E29-'LV SM - typical bill'!D29)/'LV SM - typical bill'!D29),"")</f>
        <v>0</v>
      </c>
      <c r="F96" s="49">
        <f>IF('LV SM - typical bill'!C29,('LV SM - typical bill'!D29-'LV SM - typical bill'!C29),"")</f>
        <v>0</v>
      </c>
      <c r="G96" s="46">
        <f>IF('LV SM - typical bill'!C29,(('LV SM - typical bill'!E29-'LV SM - typical bill'!C29)),"")</f>
        <v>0</v>
      </c>
      <c r="H96" s="50">
        <f>IF('LV SM - typical bill'!C29,(('LV SM - typical bill'!E29-'LV SM - typical bill'!D29)),"")</f>
        <v>0</v>
      </c>
      <c r="I96" s="38"/>
      <c r="J96" s="39"/>
      <c r="K96" s="56" t="s">
        <v>54</v>
      </c>
      <c r="L96" s="57">
        <f>IF('LV SM - typical bill'!C29,(('LV SM - typical bill'!F29-'LV SM - typical bill'!C29)/'LV SM - typical bill'!C29),"")</f>
        <v>-3.9940456822906015E-5</v>
      </c>
      <c r="M96" s="43">
        <f>IF('LV SM - typical bill'!C29,(('LV SM - typical bill'!G29-'LV SM - typical bill'!C29)/'LV SM - typical bill'!C29),"")</f>
        <v>-2.1862727961099314E-3</v>
      </c>
      <c r="N96" s="58">
        <f>IF('LV SM - typical bill'!C29,(('LV SM - typical bill'!G29-'LV SM - typical bill'!F29)/'LV SM - typical bill'!F29),"")</f>
        <v>-2.1464180682052025E-3</v>
      </c>
      <c r="O96" s="49">
        <f>IF('LV SM - typical bill'!C29,(('LV SM - typical bill'!F29-'LV SM - typical bill'!C29)),"")</f>
        <v>-7.3000000000092768E-2</v>
      </c>
      <c r="P96" s="46">
        <f>IF('LV SM - typical bill'!C29,(('LV SM - typical bill'!G29-'LV SM - typical bill'!C29)),"")</f>
        <v>-3.9958960615767865</v>
      </c>
      <c r="Q96" s="50">
        <f>IF('LV SM - typical bill'!C29,(('LV SM - typical bill'!G29-'LV SM - typical bill'!F29)),"")</f>
        <v>-3.9228960615766937</v>
      </c>
    </row>
    <row r="97" spans="2:17" ht="27" customHeight="1">
      <c r="B97" s="56" t="s">
        <v>81</v>
      </c>
      <c r="C97" s="57">
        <f>IF('LV SM - typical bill'!C30,(('LV SM - typical bill'!D30-'LV SM - typical bill'!C30)/'LV SM - typical bill'!C30),"")</f>
        <v>0</v>
      </c>
      <c r="D97" s="43">
        <f>IF('LV SM - typical bill'!C30,(('LV SM - typical bill'!E30-'LV SM - typical bill'!C30)/'LV SM - typical bill'!C30),"")</f>
        <v>0</v>
      </c>
      <c r="E97" s="58">
        <f>IF('LV SM - typical bill'!C30,(('LV SM - typical bill'!E30-'LV SM - typical bill'!D30)/'LV SM - typical bill'!D30),"")</f>
        <v>0</v>
      </c>
      <c r="F97" s="49">
        <f>IF('LV SM - typical bill'!C30,('LV SM - typical bill'!D30-'LV SM - typical bill'!C30),"")</f>
        <v>0</v>
      </c>
      <c r="G97" s="46">
        <f>IF('LV SM - typical bill'!C30,(('LV SM - typical bill'!E30-'LV SM - typical bill'!C30)),"")</f>
        <v>0</v>
      </c>
      <c r="H97" s="50">
        <f>IF('LV SM - typical bill'!C30,(('LV SM - typical bill'!E30-'LV SM - typical bill'!D30)),"")</f>
        <v>0</v>
      </c>
      <c r="I97" s="38"/>
      <c r="J97" s="39"/>
      <c r="K97" s="56" t="s">
        <v>81</v>
      </c>
      <c r="L97" s="57">
        <f>IF('LV SM - typical bill'!C30,(('LV SM - typical bill'!F30-'LV SM - typical bill'!C30)/'LV SM - typical bill'!C30),"")</f>
        <v>-9.1683777310074783E-5</v>
      </c>
      <c r="M97" s="43">
        <f>IF('LV SM - typical bill'!C30,(('LV SM - typical bill'!G30-'LV SM - typical bill'!C30)/'LV SM - typical bill'!C30),"")</f>
        <v>-1.6248133942800341E-3</v>
      </c>
      <c r="N97" s="58">
        <f>IF('LV SM - typical bill'!C30,(('LV SM - typical bill'!G30-'LV SM - typical bill'!F30)/'LV SM - typical bill'!F30),"")</f>
        <v>-1.5332701929728881E-3</v>
      </c>
      <c r="O97" s="49">
        <f>IF('LV SM - typical bill'!C30,(('LV SM - typical bill'!F30-'LV SM - typical bill'!C30)),"")</f>
        <v>-4.8530981233056991E-2</v>
      </c>
      <c r="P97" s="46">
        <f>IF('LV SM - typical bill'!C30,(('LV SM - typical bill'!G30-'LV SM - typical bill'!C30)),"")</f>
        <v>-0.86006260495071274</v>
      </c>
      <c r="Q97" s="50">
        <f>IF('LV SM - typical bill'!C30,(('LV SM - typical bill'!G30-'LV SM - typical bill'!F30)),"")</f>
        <v>-0.81153162371765575</v>
      </c>
    </row>
    <row r="98" spans="2:17" ht="27" customHeight="1">
      <c r="B98" s="56" t="s">
        <v>94</v>
      </c>
      <c r="C98" s="57">
        <f>IF('LV SM - typical bill'!C31,(('LV SM - typical bill'!D31-'LV SM - typical bill'!C31)/'LV SM - typical bill'!C31),"")</f>
        <v>0</v>
      </c>
      <c r="D98" s="43">
        <f>IF('LV SM - typical bill'!C31,(('LV SM - typical bill'!E31-'LV SM - typical bill'!C31)/'LV SM - typical bill'!C31),"")</f>
        <v>0</v>
      </c>
      <c r="E98" s="58">
        <f>IF('LV SM - typical bill'!C31,(('LV SM - typical bill'!E31-'LV SM - typical bill'!D31)/'LV SM - typical bill'!D31),"")</f>
        <v>0</v>
      </c>
      <c r="F98" s="49">
        <f>IF('LV SM - typical bill'!C31,('LV SM - typical bill'!D31-'LV SM - typical bill'!C31),"")</f>
        <v>0</v>
      </c>
      <c r="G98" s="46">
        <f>IF('LV SM - typical bill'!C31,(('LV SM - typical bill'!E31-'LV SM - typical bill'!C31)),"")</f>
        <v>0</v>
      </c>
      <c r="H98" s="50">
        <f>IF('LV SM - typical bill'!C31,(('LV SM - typical bill'!E31-'LV SM - typical bill'!D31)),"")</f>
        <v>0</v>
      </c>
      <c r="I98" s="38"/>
      <c r="J98" s="39"/>
      <c r="K98" s="56" t="s">
        <v>94</v>
      </c>
      <c r="L98" s="57">
        <f>IF('LV SM - typical bill'!C31,(('LV SM - typical bill'!F31-'LV SM - typical bill'!C31)/'LV SM - typical bill'!C31),"")</f>
        <v>-2.5575856242199652E-5</v>
      </c>
      <c r="M98" s="43">
        <f>IF('LV SM - typical bill'!C31,(('LV SM - typical bill'!G31-'LV SM - typical bill'!C31)/'LV SM - typical bill'!C31),"")</f>
        <v>-2.3440071512114743E-3</v>
      </c>
      <c r="N98" s="58">
        <f>IF('LV SM - typical bill'!C31,(('LV SM - typical bill'!G31-'LV SM - typical bill'!F31)/'LV SM - typical bill'!F31),"")</f>
        <v>-2.3184905923513636E-3</v>
      </c>
      <c r="O98" s="49">
        <f>IF('LV SM - typical bill'!C31,(('LV SM - typical bill'!F31-'LV SM - typical bill'!C31)),"")</f>
        <v>-2.5031887673776509E-2</v>
      </c>
      <c r="P98" s="46">
        <f>IF('LV SM - typical bill'!C31,(('LV SM - typical bill'!G31-'LV SM - typical bill'!C31)),"")</f>
        <v>-2.2941528588529536</v>
      </c>
      <c r="Q98" s="50">
        <f>IF('LV SM - typical bill'!C31,(('LV SM - typical bill'!G31-'LV SM - typical bill'!F31)),"")</f>
        <v>-2.2691209711791771</v>
      </c>
    </row>
    <row r="99" spans="2:17" ht="27" customHeight="1">
      <c r="B99" s="55" t="s">
        <v>121</v>
      </c>
      <c r="C99" s="57" t="str">
        <f>IF('LV SM - typical bill'!C32,(('LV SM - typical bill'!D32-'LV SM - typical bill'!C32)/'LV SM - typical bill'!C32),"")</f>
        <v/>
      </c>
      <c r="D99" s="43" t="str">
        <f>IF('LV SM - typical bill'!C32,(('LV SM - typical bill'!E32-'LV SM - typical bill'!C32)/'LV SM - typical bill'!C32),"")</f>
        <v/>
      </c>
      <c r="E99" s="58" t="str">
        <f>IF('LV SM - typical bill'!C32,(('LV SM - typical bill'!E32-'LV SM - typical bill'!D32)/'LV SM - typical bill'!D32),"")</f>
        <v/>
      </c>
      <c r="F99" s="49" t="str">
        <f>IF('LV SM - typical bill'!C32,('LV SM - typical bill'!D32-'LV SM - typical bill'!C32),"")</f>
        <v/>
      </c>
      <c r="G99" s="46" t="str">
        <f>IF('LV SM - typical bill'!C32,(('LV SM - typical bill'!E32-'LV SM - typical bill'!C32)),"")</f>
        <v/>
      </c>
      <c r="H99" s="50" t="str">
        <f>IF('LV SM - typical bill'!C32,(('LV SM - typical bill'!E32-'LV SM - typical bill'!D32)),"")</f>
        <v/>
      </c>
      <c r="I99" s="38"/>
      <c r="J99" s="39"/>
      <c r="K99" s="55" t="s">
        <v>121</v>
      </c>
      <c r="L99" s="57" t="str">
        <f>IF('LV SM - typical bill'!C32,(('LV SM - typical bill'!F32-'LV SM - typical bill'!C32)/'LV SM - typical bill'!C32),"")</f>
        <v/>
      </c>
      <c r="M99" s="43" t="str">
        <f>IF('LV SM - typical bill'!C32,(('LV SM - typical bill'!G32-'LV SM - typical bill'!C32)/'LV SM - typical bill'!C32),"")</f>
        <v/>
      </c>
      <c r="N99" s="58" t="str">
        <f>IF('LV SM - typical bill'!C32,(('LV SM - typical bill'!G32-'LV SM - typical bill'!F32)/'LV SM - typical bill'!F32),"")</f>
        <v/>
      </c>
      <c r="O99" s="49" t="str">
        <f>IF('LV SM - typical bill'!C32,(('LV SM - typical bill'!F32-'LV SM - typical bill'!C32)),"")</f>
        <v/>
      </c>
      <c r="P99" s="46" t="str">
        <f>IF('LV SM - typical bill'!C32,(('LV SM - typical bill'!G32-'LV SM - typical bill'!C32)),"")</f>
        <v/>
      </c>
      <c r="Q99" s="50" t="str">
        <f>IF('LV SM - typical bill'!C32,(('LV SM - typical bill'!G32-'LV SM - typical bill'!F32)),"")</f>
        <v/>
      </c>
    </row>
    <row r="100" spans="2:17" ht="27" customHeight="1">
      <c r="B100" s="56" t="s">
        <v>56</v>
      </c>
      <c r="C100" s="57" t="e">
        <f>IF('LV SM - typical bill'!C33,(('LV SM - typical bill'!D33-'LV SM - typical bill'!C33)/'LV SM - typical bill'!C33),"")</f>
        <v>#VALUE!</v>
      </c>
      <c r="D100" s="43" t="e">
        <f>IF('LV SM - typical bill'!C33,(('LV SM - typical bill'!E33-'LV SM - typical bill'!C33)/'LV SM - typical bill'!C33),"")</f>
        <v>#VALUE!</v>
      </c>
      <c r="E100" s="58" t="e">
        <f>IF('LV SM - typical bill'!C33,(('LV SM - typical bill'!E33-'LV SM - typical bill'!D33)/'LV SM - typical bill'!D33),"")</f>
        <v>#VALUE!</v>
      </c>
      <c r="F100" s="49" t="e">
        <f>IF('LV SM - typical bill'!C33,('LV SM - typical bill'!D33-'LV SM - typical bill'!C33),"")</f>
        <v>#VALUE!</v>
      </c>
      <c r="G100" s="46" t="e">
        <f>IF('LV SM - typical bill'!C33,(('LV SM - typical bill'!E33-'LV SM - typical bill'!C33)),"")</f>
        <v>#VALUE!</v>
      </c>
      <c r="H100" s="50" t="e">
        <f>IF('LV SM - typical bill'!C33,(('LV SM - typical bill'!E33-'LV SM - typical bill'!D33)),"")</f>
        <v>#VALUE!</v>
      </c>
      <c r="I100" s="38"/>
      <c r="J100" s="39"/>
      <c r="K100" s="56" t="s">
        <v>56</v>
      </c>
      <c r="L100" s="57" t="e">
        <f>IF('LV SM - typical bill'!C33,(('LV SM - typical bill'!F33-'LV SM - typical bill'!C33)/'LV SM - typical bill'!C33),"")</f>
        <v>#VALUE!</v>
      </c>
      <c r="M100" s="43" t="e">
        <f>IF('LV SM - typical bill'!C33,(('LV SM - typical bill'!G33-'LV SM - typical bill'!C33)/'LV SM - typical bill'!C33),"")</f>
        <v>#VALUE!</v>
      </c>
      <c r="N100" s="58" t="e">
        <f>IF('LV SM - typical bill'!C33,(('LV SM - typical bill'!G33-'LV SM - typical bill'!F33)/'LV SM - typical bill'!F33),"")</f>
        <v>#VALUE!</v>
      </c>
      <c r="O100" s="49" t="e">
        <f>IF('LV SM - typical bill'!C33,(('LV SM - typical bill'!F33-'LV SM - typical bill'!C33)),"")</f>
        <v>#VALUE!</v>
      </c>
      <c r="P100" s="46" t="e">
        <f>IF('LV SM - typical bill'!C33,(('LV SM - typical bill'!G33-'LV SM - typical bill'!C33)),"")</f>
        <v>#VALUE!</v>
      </c>
      <c r="Q100" s="50" t="e">
        <f>IF('LV SM - typical bill'!C33,(('LV SM - typical bill'!G33-'LV SM - typical bill'!F33)),"")</f>
        <v>#VALUE!</v>
      </c>
    </row>
    <row r="101" spans="2:17" ht="27" customHeight="1">
      <c r="B101" s="55" t="s">
        <v>122</v>
      </c>
      <c r="C101" s="57" t="str">
        <f>IF('LV SM - typical bill'!C34,(('LV SM - typical bill'!D34-'LV SM - typical bill'!C34)/'LV SM - typical bill'!C34),"")</f>
        <v/>
      </c>
      <c r="D101" s="43" t="str">
        <f>IF('LV SM - typical bill'!C34,(('LV SM - typical bill'!E34-'LV SM - typical bill'!C34)/'LV SM - typical bill'!C34),"")</f>
        <v/>
      </c>
      <c r="E101" s="58" t="str">
        <f>IF('LV SM - typical bill'!C34,(('LV SM - typical bill'!E34-'LV SM - typical bill'!D34)/'LV SM - typical bill'!D34),"")</f>
        <v/>
      </c>
      <c r="F101" s="49" t="str">
        <f>IF('LV SM - typical bill'!C34,('LV SM - typical bill'!D34-'LV SM - typical bill'!C34),"")</f>
        <v/>
      </c>
      <c r="G101" s="46" t="str">
        <f>IF('LV SM - typical bill'!C34,(('LV SM - typical bill'!E34-'LV SM - typical bill'!C34)),"")</f>
        <v/>
      </c>
      <c r="H101" s="50" t="str">
        <f>IF('LV SM - typical bill'!C34,(('LV SM - typical bill'!E34-'LV SM - typical bill'!D34)),"")</f>
        <v/>
      </c>
      <c r="I101" s="38"/>
      <c r="J101" s="39"/>
      <c r="K101" s="55" t="s">
        <v>122</v>
      </c>
      <c r="L101" s="57" t="str">
        <f>IF('LV SM - typical bill'!C34,(('LV SM - typical bill'!F34-'LV SM - typical bill'!C34)/'LV SM - typical bill'!C34),"")</f>
        <v/>
      </c>
      <c r="M101" s="43" t="str">
        <f>IF('LV SM - typical bill'!C34,(('LV SM - typical bill'!G34-'LV SM - typical bill'!C34)/'LV SM - typical bill'!C34),"")</f>
        <v/>
      </c>
      <c r="N101" s="58" t="str">
        <f>IF('LV SM - typical bill'!C34,(('LV SM - typical bill'!G34-'LV SM - typical bill'!F34)/'LV SM - typical bill'!F34),"")</f>
        <v/>
      </c>
      <c r="O101" s="49" t="str">
        <f>IF('LV SM - typical bill'!C34,(('LV SM - typical bill'!F34-'LV SM - typical bill'!C34)),"")</f>
        <v/>
      </c>
      <c r="P101" s="46" t="str">
        <f>IF('LV SM - typical bill'!C34,(('LV SM - typical bill'!G34-'LV SM - typical bill'!C34)),"")</f>
        <v/>
      </c>
      <c r="Q101" s="50" t="str">
        <f>IF('LV SM - typical bill'!C34,(('LV SM - typical bill'!G34-'LV SM - typical bill'!F34)),"")</f>
        <v/>
      </c>
    </row>
    <row r="102" spans="2:17" ht="27" customHeight="1">
      <c r="B102" s="56" t="s">
        <v>57</v>
      </c>
      <c r="C102" s="57">
        <f>IF('LV SM - typical bill'!C35,(('LV SM - typical bill'!D35-'LV SM - typical bill'!C35)/'LV SM - typical bill'!C35),"")</f>
        <v>1.1863846698118108E-5</v>
      </c>
      <c r="D102" s="43">
        <f>IF('LV SM - typical bill'!C35,(('LV SM - typical bill'!E35-'LV SM - typical bill'!C35)/'LV SM - typical bill'!C35),"")</f>
        <v>1.1863846698118108E-5</v>
      </c>
      <c r="E102" s="58">
        <f>IF('LV SM - typical bill'!C35,(('LV SM - typical bill'!E35-'LV SM - typical bill'!D35)/'LV SM - typical bill'!D35),"")</f>
        <v>0</v>
      </c>
      <c r="F102" s="49">
        <f>IF('LV SM - typical bill'!C35,('LV SM - typical bill'!D35-'LV SM - typical bill'!C35),"")</f>
        <v>3.6500000000160071E-2</v>
      </c>
      <c r="G102" s="46">
        <f>IF('LV SM - typical bill'!C35,(('LV SM - typical bill'!E35-'LV SM - typical bill'!C35)),"")</f>
        <v>3.6500000000160071E-2</v>
      </c>
      <c r="H102" s="50">
        <f>IF('LV SM - typical bill'!C35,(('LV SM - typical bill'!E35-'LV SM - typical bill'!D35)),"")</f>
        <v>0</v>
      </c>
      <c r="I102" s="38"/>
      <c r="J102" s="39"/>
      <c r="K102" s="56" t="s">
        <v>57</v>
      </c>
      <c r="L102" s="57">
        <f>IF('LV SM - typical bill'!C35,(('LV SM - typical bill'!F35-'LV SM - typical bill'!C35)/'LV SM - typical bill'!C35),"")</f>
        <v>2.491407806592978E-4</v>
      </c>
      <c r="M102" s="43">
        <f>IF('LV SM - typical bill'!C35,(('LV SM - typical bill'!G35-'LV SM - typical bill'!C35)/'LV SM - typical bill'!C35),"")</f>
        <v>-3.0293763728943728E-3</v>
      </c>
      <c r="N102" s="58">
        <f>IF('LV SM - typical bill'!C35,(('LV SM - typical bill'!G35-'LV SM - typical bill'!F35)/'LV SM - typical bill'!F35),"")</f>
        <v>-3.2777005446812013E-3</v>
      </c>
      <c r="O102" s="49">
        <f>IF('LV SM - typical bill'!C35,(('LV SM - typical bill'!F35-'LV SM - typical bill'!C35)),"")</f>
        <v>0.76649999999972351</v>
      </c>
      <c r="P102" s="46">
        <f>IF('LV SM - typical bill'!C35,(('LV SM - typical bill'!G35-'LV SM - typical bill'!C35)),"")</f>
        <v>-9.3200999999999112</v>
      </c>
      <c r="Q102" s="50">
        <f>IF('LV SM - typical bill'!C35,(('LV SM - typical bill'!G35-'LV SM - typical bill'!F35)),"")</f>
        <v>-10.086599999999635</v>
      </c>
    </row>
    <row r="103" spans="2:17" ht="27" customHeight="1">
      <c r="B103" s="55" t="s">
        <v>123</v>
      </c>
      <c r="C103" s="57" t="str">
        <f>IF('LV SM - typical bill'!C36,(('LV SM - typical bill'!D36-'LV SM - typical bill'!C36)/'LV SM - typical bill'!C36),"")</f>
        <v/>
      </c>
      <c r="D103" s="43" t="str">
        <f>IF('LV SM - typical bill'!C36,(('LV SM - typical bill'!E36-'LV SM - typical bill'!C36)/'LV SM - typical bill'!C36),"")</f>
        <v/>
      </c>
      <c r="E103" s="58" t="str">
        <f>IF('LV SM - typical bill'!C36,(('LV SM - typical bill'!E36-'LV SM - typical bill'!D36)/'LV SM - typical bill'!D36),"")</f>
        <v/>
      </c>
      <c r="F103" s="49" t="str">
        <f>IF('LV SM - typical bill'!C36,('LV SM - typical bill'!D36-'LV SM - typical bill'!C36),"")</f>
        <v/>
      </c>
      <c r="G103" s="46" t="str">
        <f>IF('LV SM - typical bill'!C36,(('LV SM - typical bill'!E36-'LV SM - typical bill'!C36)),"")</f>
        <v/>
      </c>
      <c r="H103" s="50" t="str">
        <f>IF('LV SM - typical bill'!C36,(('LV SM - typical bill'!E36-'LV SM - typical bill'!D36)),"")</f>
        <v/>
      </c>
      <c r="I103" s="38"/>
      <c r="J103" s="39"/>
      <c r="K103" s="55" t="s">
        <v>123</v>
      </c>
      <c r="L103" s="57" t="str">
        <f>IF('LV SM - typical bill'!C36,(('LV SM - typical bill'!F36-'LV SM - typical bill'!C36)/'LV SM - typical bill'!C36),"")</f>
        <v/>
      </c>
      <c r="M103" s="43" t="str">
        <f>IF('LV SM - typical bill'!C36,(('LV SM - typical bill'!G36-'LV SM - typical bill'!C36)/'LV SM - typical bill'!C36),"")</f>
        <v/>
      </c>
      <c r="N103" s="58" t="str">
        <f>IF('LV SM - typical bill'!C36,(('LV SM - typical bill'!G36-'LV SM - typical bill'!F36)/'LV SM - typical bill'!F36),"")</f>
        <v/>
      </c>
      <c r="O103" s="49" t="str">
        <f>IF('LV SM - typical bill'!C36,(('LV SM - typical bill'!F36-'LV SM - typical bill'!C36)),"")</f>
        <v/>
      </c>
      <c r="P103" s="46" t="str">
        <f>IF('LV SM - typical bill'!C36,(('LV SM - typical bill'!G36-'LV SM - typical bill'!C36)),"")</f>
        <v/>
      </c>
      <c r="Q103" s="50" t="str">
        <f>IF('LV SM - typical bill'!C36,(('LV SM - typical bill'!G36-'LV SM - typical bill'!F36)),"")</f>
        <v/>
      </c>
    </row>
    <row r="104" spans="2:17" ht="27" customHeight="1">
      <c r="B104" s="56" t="s">
        <v>58</v>
      </c>
      <c r="C104" s="57">
        <f>IF('LV SM - typical bill'!C37,(('LV SM - typical bill'!D37-'LV SM - typical bill'!C37)/'LV SM - typical bill'!C37),"")</f>
        <v>0</v>
      </c>
      <c r="D104" s="43">
        <f>IF('LV SM - typical bill'!C37,(('LV SM - typical bill'!E37-'LV SM - typical bill'!C37)/'LV SM - typical bill'!C37),"")</f>
        <v>0</v>
      </c>
      <c r="E104" s="58">
        <f>IF('LV SM - typical bill'!C37,(('LV SM - typical bill'!E37-'LV SM - typical bill'!D37)/'LV SM - typical bill'!D37),"")</f>
        <v>0</v>
      </c>
      <c r="F104" s="49">
        <f>IF('LV SM - typical bill'!C37,('LV SM - typical bill'!D37-'LV SM - typical bill'!C37),"")</f>
        <v>0</v>
      </c>
      <c r="G104" s="46">
        <f>IF('LV SM - typical bill'!C37,(('LV SM - typical bill'!E37-'LV SM - typical bill'!C37)),"")</f>
        <v>0</v>
      </c>
      <c r="H104" s="50">
        <f>IF('LV SM - typical bill'!C37,(('LV SM - typical bill'!E37-'LV SM - typical bill'!D37)),"")</f>
        <v>0</v>
      </c>
      <c r="I104" s="38"/>
      <c r="J104" s="39"/>
      <c r="K104" s="56" t="s">
        <v>58</v>
      </c>
      <c r="L104" s="57">
        <f>IF('LV SM - typical bill'!C37,(('LV SM - typical bill'!F37-'LV SM - typical bill'!C37)/'LV SM - typical bill'!C37),"")</f>
        <v>9.0220615964698938E-5</v>
      </c>
      <c r="M104" s="43">
        <f>IF('LV SM - typical bill'!C37,(('LV SM - typical bill'!G37-'LV SM - typical bill'!C37)/'LV SM - typical bill'!C37),"")</f>
        <v>-2.7390455624279855E-3</v>
      </c>
      <c r="N104" s="58">
        <f>IF('LV SM - typical bill'!C37,(('LV SM - typical bill'!G37-'LV SM - typical bill'!F37)/'LV SM - typical bill'!F37),"")</f>
        <v>-2.8290109432828107E-3</v>
      </c>
      <c r="O104" s="49">
        <f>IF('LV SM - typical bill'!C37,(('LV SM - typical bill'!F37-'LV SM - typical bill'!C37)),"")</f>
        <v>0.81855924162482552</v>
      </c>
      <c r="P104" s="46">
        <f>IF('LV SM - typical bill'!C37,(('LV SM - typical bill'!G37-'LV SM - typical bill'!C37)),"")</f>
        <v>-24.850983717891722</v>
      </c>
      <c r="Q104" s="50">
        <f>IF('LV SM - typical bill'!C37,(('LV SM - typical bill'!G37-'LV SM - typical bill'!F37)),"")</f>
        <v>-25.669542959516548</v>
      </c>
    </row>
    <row r="105" spans="2:17">
      <c r="B105" s="56" t="s">
        <v>82</v>
      </c>
      <c r="C105" s="57">
        <f>IF('LV SM - typical bill'!C38,(('LV SM - typical bill'!D38-'LV SM - typical bill'!C38)/'LV SM - typical bill'!C38),"")</f>
        <v>0</v>
      </c>
      <c r="D105" s="43">
        <f>IF('LV SM - typical bill'!C38,(('LV SM - typical bill'!E38-'LV SM - typical bill'!C38)/'LV SM - typical bill'!C38),"")</f>
        <v>0</v>
      </c>
      <c r="E105" s="58">
        <f>IF('LV SM - typical bill'!C38,(('LV SM - typical bill'!E38-'LV SM - typical bill'!D38)/'LV SM - typical bill'!D38),"")</f>
        <v>0</v>
      </c>
      <c r="F105" s="49">
        <f>IF('LV SM - typical bill'!C38,('LV SM - typical bill'!D38-'LV SM - typical bill'!C38),"")</f>
        <v>0</v>
      </c>
      <c r="G105" s="46">
        <f>IF('LV SM - typical bill'!C38,(('LV SM - typical bill'!E38-'LV SM - typical bill'!C38)),"")</f>
        <v>0</v>
      </c>
      <c r="H105" s="50">
        <f>IF('LV SM - typical bill'!C38,(('LV SM - typical bill'!E38-'LV SM - typical bill'!D38)),"")</f>
        <v>0</v>
      </c>
      <c r="I105" s="38"/>
      <c r="J105" s="39"/>
      <c r="K105" s="56" t="s">
        <v>82</v>
      </c>
      <c r="L105" s="57">
        <f>IF('LV SM - typical bill'!C38,(('LV SM - typical bill'!F38-'LV SM - typical bill'!C38)/'LV SM - typical bill'!C38),"")</f>
        <v>4.8707108340948713E-5</v>
      </c>
      <c r="M105" s="43">
        <f>IF('LV SM - typical bill'!C38,(('LV SM - typical bill'!G38-'LV SM - typical bill'!C38)/'LV SM - typical bill'!C38),"")</f>
        <v>-3.0030114484321585E-3</v>
      </c>
      <c r="N105" s="58">
        <f>IF('LV SM - typical bill'!C38,(('LV SM - typical bill'!G38-'LV SM - typical bill'!F38)/'LV SM - typical bill'!F38),"")</f>
        <v>-3.0515699236262272E-3</v>
      </c>
      <c r="O105" s="49">
        <f>IF('LV SM - typical bill'!C38,(('LV SM - typical bill'!F38-'LV SM - typical bill'!C38)),"")</f>
        <v>0.15990913514951899</v>
      </c>
      <c r="P105" s="46">
        <f>IF('LV SM - typical bill'!C38,(('LV SM - typical bill'!G38-'LV SM - typical bill'!C38)),"")</f>
        <v>-9.859114612213034</v>
      </c>
      <c r="Q105" s="50">
        <f>IF('LV SM - typical bill'!C38,(('LV SM - typical bill'!G38-'LV SM - typical bill'!F38)),"")</f>
        <v>-10.019023747362553</v>
      </c>
    </row>
    <row r="106" spans="2:17">
      <c r="B106" s="56" t="s">
        <v>95</v>
      </c>
      <c r="C106" s="57">
        <f>IF('LV SM - typical bill'!C39,(('LV SM - typical bill'!D39-'LV SM - typical bill'!C39)/'LV SM - typical bill'!C39),"")</f>
        <v>0</v>
      </c>
      <c r="D106" s="43">
        <f>IF('LV SM - typical bill'!C39,(('LV SM - typical bill'!E39-'LV SM - typical bill'!C39)/'LV SM - typical bill'!C39),"")</f>
        <v>0</v>
      </c>
      <c r="E106" s="58">
        <f>IF('LV SM - typical bill'!C39,(('LV SM - typical bill'!E39-'LV SM - typical bill'!D39)/'LV SM - typical bill'!D39),"")</f>
        <v>0</v>
      </c>
      <c r="F106" s="49">
        <f>IF('LV SM - typical bill'!C39,('LV SM - typical bill'!D39-'LV SM - typical bill'!C39),"")</f>
        <v>0</v>
      </c>
      <c r="G106" s="46">
        <f>IF('LV SM - typical bill'!C39,(('LV SM - typical bill'!E39-'LV SM - typical bill'!C39)),"")</f>
        <v>0</v>
      </c>
      <c r="H106" s="50">
        <f>IF('LV SM - typical bill'!C39,(('LV SM - typical bill'!E39-'LV SM - typical bill'!D39)),"")</f>
        <v>0</v>
      </c>
      <c r="I106" s="38"/>
      <c r="J106" s="39"/>
      <c r="K106" s="56" t="s">
        <v>95</v>
      </c>
      <c r="L106" s="57">
        <f>IF('LV SM - typical bill'!C39,(('LV SM - typical bill'!F39-'LV SM - typical bill'!C39)/'LV SM - typical bill'!C39),"")</f>
        <v>7.5292797030155169E-5</v>
      </c>
      <c r="M106" s="43">
        <f>IF('LV SM - typical bill'!C39,(('LV SM - typical bill'!G39-'LV SM - typical bill'!C39)/'LV SM - typical bill'!C39),"")</f>
        <v>-3.1524243130910358E-3</v>
      </c>
      <c r="N106" s="58">
        <f>IF('LV SM - typical bill'!C39,(('LV SM - typical bill'!G39-'LV SM - typical bill'!F39)/'LV SM - typical bill'!F39),"")</f>
        <v>-3.2274741045685154E-3</v>
      </c>
      <c r="O106" s="49">
        <f>IF('LV SM - typical bill'!C39,(('LV SM - typical bill'!F39-'LV SM - typical bill'!C39)),"")</f>
        <v>0.22270082412433112</v>
      </c>
      <c r="P106" s="46">
        <f>IF('LV SM - typical bill'!C39,(('LV SM - typical bill'!G39-'LV SM - typical bill'!C39)),"")</f>
        <v>-9.32423180179876</v>
      </c>
      <c r="Q106" s="50">
        <f>IF('LV SM - typical bill'!C39,(('LV SM - typical bill'!G39-'LV SM - typical bill'!F39)),"")</f>
        <v>-9.5469326259230911</v>
      </c>
    </row>
    <row r="107" spans="2:17">
      <c r="B107" s="55" t="s">
        <v>124</v>
      </c>
      <c r="C107" s="57" t="str">
        <f>IF('LV SM - typical bill'!C40,(('LV SM - typical bill'!D40-'LV SM - typical bill'!C40)/'LV SM - typical bill'!C40),"")</f>
        <v/>
      </c>
      <c r="D107" s="43" t="str">
        <f>IF('LV SM - typical bill'!C40,(('LV SM - typical bill'!E40-'LV SM - typical bill'!C40)/'LV SM - typical bill'!C40),"")</f>
        <v/>
      </c>
      <c r="E107" s="58" t="str">
        <f>IF('LV SM - typical bill'!C40,(('LV SM - typical bill'!E40-'LV SM - typical bill'!D40)/'LV SM - typical bill'!D40),"")</f>
        <v/>
      </c>
      <c r="F107" s="49" t="str">
        <f>IF('LV SM - typical bill'!C40,('LV SM - typical bill'!D40-'LV SM - typical bill'!C40),"")</f>
        <v/>
      </c>
      <c r="G107" s="46" t="str">
        <f>IF('LV SM - typical bill'!C40,(('LV SM - typical bill'!E40-'LV SM - typical bill'!C40)),"")</f>
        <v/>
      </c>
      <c r="H107" s="50" t="str">
        <f>IF('LV SM - typical bill'!C40,(('LV SM - typical bill'!E40-'LV SM - typical bill'!D40)),"")</f>
        <v/>
      </c>
      <c r="I107" s="38"/>
      <c r="J107" s="39"/>
      <c r="K107" s="55" t="s">
        <v>124</v>
      </c>
      <c r="L107" s="57" t="str">
        <f>IF('LV SM - typical bill'!C40,(('LV SM - typical bill'!F40-'LV SM - typical bill'!C40)/'LV SM - typical bill'!C40),"")</f>
        <v/>
      </c>
      <c r="M107" s="43" t="str">
        <f>IF('LV SM - typical bill'!C40,(('LV SM - typical bill'!G40-'LV SM - typical bill'!C40)/'LV SM - typical bill'!C40),"")</f>
        <v/>
      </c>
      <c r="N107" s="58" t="str">
        <f>IF('LV SM - typical bill'!C40,(('LV SM - typical bill'!G40-'LV SM - typical bill'!F40)/'LV SM - typical bill'!F40),"")</f>
        <v/>
      </c>
      <c r="O107" s="49" t="str">
        <f>IF('LV SM - typical bill'!C40,(('LV SM - typical bill'!F40-'LV SM - typical bill'!C40)),"")</f>
        <v/>
      </c>
      <c r="P107" s="46" t="str">
        <f>IF('LV SM - typical bill'!C40,(('LV SM - typical bill'!G40-'LV SM - typical bill'!C40)),"")</f>
        <v/>
      </c>
      <c r="Q107" s="50" t="str">
        <f>IF('LV SM - typical bill'!C40,(('LV SM - typical bill'!G40-'LV SM - typical bill'!F40)),"")</f>
        <v/>
      </c>
    </row>
    <row r="108" spans="2:17">
      <c r="B108" s="56" t="s">
        <v>59</v>
      </c>
      <c r="C108" s="57">
        <f>IF('LV SM - typical bill'!C41,(('LV SM - typical bill'!D41-'LV SM - typical bill'!C41)/'LV SM - typical bill'!C41),"")</f>
        <v>0</v>
      </c>
      <c r="D108" s="43">
        <f>IF('LV SM - typical bill'!C41,(('LV SM - typical bill'!E41-'LV SM - typical bill'!C41)/'LV SM - typical bill'!C41),"")</f>
        <v>0</v>
      </c>
      <c r="E108" s="58">
        <f>IF('LV SM - typical bill'!C41,(('LV SM - typical bill'!E41-'LV SM - typical bill'!D41)/'LV SM - typical bill'!D41),"")</f>
        <v>0</v>
      </c>
      <c r="F108" s="49">
        <f>IF('LV SM - typical bill'!C41,('LV SM - typical bill'!D41-'LV SM - typical bill'!C41),"")</f>
        <v>0</v>
      </c>
      <c r="G108" s="46">
        <f>IF('LV SM - typical bill'!C41,(('LV SM - typical bill'!E41-'LV SM - typical bill'!C41)),"")</f>
        <v>0</v>
      </c>
      <c r="H108" s="50">
        <f>IF('LV SM - typical bill'!C41,(('LV SM - typical bill'!E41-'LV SM - typical bill'!D41)),"")</f>
        <v>0</v>
      </c>
      <c r="I108" s="38"/>
      <c r="J108" s="39"/>
      <c r="K108" s="56" t="s">
        <v>59</v>
      </c>
      <c r="L108" s="57">
        <f>IF('LV SM - typical bill'!C41,(('LV SM - typical bill'!F41-'LV SM - typical bill'!C41)/'LV SM - typical bill'!C41),"")</f>
        <v>2.8953698786109806E-4</v>
      </c>
      <c r="M108" s="43">
        <f>IF('LV SM - typical bill'!C41,(('LV SM - typical bill'!G41-'LV SM - typical bill'!C41)/'LV SM - typical bill'!C41),"")</f>
        <v>-2.5902754661988789E-3</v>
      </c>
      <c r="N108" s="58">
        <f>IF('LV SM - typical bill'!C41,(('LV SM - typical bill'!G41-'LV SM - typical bill'!F41)/'LV SM - typical bill'!F41),"")</f>
        <v>-2.8789788831860234E-3</v>
      </c>
      <c r="O108" s="49">
        <f>IF('LV SM - typical bill'!C41,(('LV SM - typical bill'!F41-'LV SM - typical bill'!C41)),"")</f>
        <v>1.3179096418625704</v>
      </c>
      <c r="P108" s="46">
        <f>IF('LV SM - typical bill'!C41,(('LV SM - typical bill'!G41-'LV SM - typical bill'!C41)),"")</f>
        <v>-11.79037275065275</v>
      </c>
      <c r="Q108" s="50">
        <f>IF('LV SM - typical bill'!C41,(('LV SM - typical bill'!G41-'LV SM - typical bill'!F41)),"")</f>
        <v>-13.108282392515321</v>
      </c>
    </row>
    <row r="109" spans="2:17" ht="27" customHeight="1">
      <c r="B109" s="56" t="s">
        <v>96</v>
      </c>
      <c r="C109" s="57" t="e">
        <f>IF('LV SM - typical bill'!C42,(('LV SM - typical bill'!D42-'LV SM - typical bill'!C42)/'LV SM - typical bill'!C42),"")</f>
        <v>#VALUE!</v>
      </c>
      <c r="D109" s="43" t="e">
        <f>IF('LV SM - typical bill'!C42,(('LV SM - typical bill'!E42-'LV SM - typical bill'!C42)/'LV SM - typical bill'!C42),"")</f>
        <v>#VALUE!</v>
      </c>
      <c r="E109" s="58" t="e">
        <f>IF('LV SM - typical bill'!C42,(('LV SM - typical bill'!E42-'LV SM - typical bill'!D42)/'LV SM - typical bill'!D42),"")</f>
        <v>#VALUE!</v>
      </c>
      <c r="F109" s="49" t="e">
        <f>IF('LV SM - typical bill'!C42,('LV SM - typical bill'!D42-'LV SM - typical bill'!C42),"")</f>
        <v>#VALUE!</v>
      </c>
      <c r="G109" s="46" t="e">
        <f>IF('LV SM - typical bill'!C42,(('LV SM - typical bill'!E42-'LV SM - typical bill'!C42)),"")</f>
        <v>#VALUE!</v>
      </c>
      <c r="H109" s="50" t="e">
        <f>IF('LV SM - typical bill'!C42,(('LV SM - typical bill'!E42-'LV SM - typical bill'!D42)),"")</f>
        <v>#VALUE!</v>
      </c>
      <c r="I109" s="38"/>
      <c r="J109" s="39"/>
      <c r="K109" s="56" t="s">
        <v>96</v>
      </c>
      <c r="L109" s="57" t="e">
        <f>IF('LV SM - typical bill'!C42,(('LV SM - typical bill'!F42-'LV SM - typical bill'!C42)/'LV SM - typical bill'!C42),"")</f>
        <v>#VALUE!</v>
      </c>
      <c r="M109" s="43" t="e">
        <f>IF('LV SM - typical bill'!C42,(('LV SM - typical bill'!G42-'LV SM - typical bill'!C42)/'LV SM - typical bill'!C42),"")</f>
        <v>#VALUE!</v>
      </c>
      <c r="N109" s="58" t="e">
        <f>IF('LV SM - typical bill'!C42,(('LV SM - typical bill'!G42-'LV SM - typical bill'!F42)/'LV SM - typical bill'!F42),"")</f>
        <v>#VALUE!</v>
      </c>
      <c r="O109" s="49" t="e">
        <f>IF('LV SM - typical bill'!C42,(('LV SM - typical bill'!F42-'LV SM - typical bill'!C42)),"")</f>
        <v>#VALUE!</v>
      </c>
      <c r="P109" s="46" t="e">
        <f>IF('LV SM - typical bill'!C42,(('LV SM - typical bill'!G42-'LV SM - typical bill'!C42)),"")</f>
        <v>#VALUE!</v>
      </c>
      <c r="Q109" s="50" t="e">
        <f>IF('LV SM - typical bill'!C42,(('LV SM - typical bill'!G42-'LV SM - typical bill'!F42)),"")</f>
        <v>#VALUE!</v>
      </c>
    </row>
    <row r="110" spans="2:17" ht="27" customHeight="1">
      <c r="B110" s="55" t="s">
        <v>125</v>
      </c>
      <c r="C110" s="57" t="str">
        <f>IF('LV SM - typical bill'!C43,(('LV SM - typical bill'!D43-'LV SM - typical bill'!C43)/'LV SM - typical bill'!C43),"")</f>
        <v/>
      </c>
      <c r="D110" s="43" t="str">
        <f>IF('LV SM - typical bill'!C43,(('LV SM - typical bill'!E43-'LV SM - typical bill'!C43)/'LV SM - typical bill'!C43),"")</f>
        <v/>
      </c>
      <c r="E110" s="58" t="str">
        <f>IF('LV SM - typical bill'!C43,(('LV SM - typical bill'!E43-'LV SM - typical bill'!D43)/'LV SM - typical bill'!D43),"")</f>
        <v/>
      </c>
      <c r="F110" s="49" t="str">
        <f>IF('LV SM - typical bill'!C43,('LV SM - typical bill'!D43-'LV SM - typical bill'!C43),"")</f>
        <v/>
      </c>
      <c r="G110" s="46" t="str">
        <f>IF('LV SM - typical bill'!C43,(('LV SM - typical bill'!E43-'LV SM - typical bill'!C43)),"")</f>
        <v/>
      </c>
      <c r="H110" s="50" t="str">
        <f>IF('LV SM - typical bill'!C43,(('LV SM - typical bill'!E43-'LV SM - typical bill'!D43)),"")</f>
        <v/>
      </c>
      <c r="I110" s="38"/>
      <c r="J110" s="39"/>
      <c r="K110" s="55" t="s">
        <v>125</v>
      </c>
      <c r="L110" s="57" t="str">
        <f>IF('LV SM - typical bill'!C43,(('LV SM - typical bill'!F43-'LV SM - typical bill'!C43)/'LV SM - typical bill'!C43),"")</f>
        <v/>
      </c>
      <c r="M110" s="43" t="str">
        <f>IF('LV SM - typical bill'!C43,(('LV SM - typical bill'!G43-'LV SM - typical bill'!C43)/'LV SM - typical bill'!C43),"")</f>
        <v/>
      </c>
      <c r="N110" s="58" t="str">
        <f>IF('LV SM - typical bill'!C43,(('LV SM - typical bill'!G43-'LV SM - typical bill'!F43)/'LV SM - typical bill'!F43),"")</f>
        <v/>
      </c>
      <c r="O110" s="49" t="str">
        <f>IF('LV SM - typical bill'!C43,(('LV SM - typical bill'!F43-'LV SM - typical bill'!C43)),"")</f>
        <v/>
      </c>
      <c r="P110" s="46" t="str">
        <f>IF('LV SM - typical bill'!C43,(('LV SM - typical bill'!G43-'LV SM - typical bill'!C43)),"")</f>
        <v/>
      </c>
      <c r="Q110" s="50" t="str">
        <f>IF('LV SM - typical bill'!C43,(('LV SM - typical bill'!G43-'LV SM - typical bill'!F43)),"")</f>
        <v/>
      </c>
    </row>
    <row r="111" spans="2:17" ht="27" customHeight="1">
      <c r="B111" s="56" t="s">
        <v>60</v>
      </c>
      <c r="C111" s="57">
        <f>IF('LV SM - typical bill'!C44,(('LV SM - typical bill'!D44-'LV SM - typical bill'!C44)/'LV SM - typical bill'!C44),"")</f>
        <v>6.9241000415291878E-7</v>
      </c>
      <c r="D111" s="43">
        <f>IF('LV SM - typical bill'!C44,(('LV SM - typical bill'!E44-'LV SM - typical bill'!C44)/'LV SM - typical bill'!C44),"")</f>
        <v>6.9241000415291878E-7</v>
      </c>
      <c r="E111" s="58">
        <f>IF('LV SM - typical bill'!C44,(('LV SM - typical bill'!E44-'LV SM - typical bill'!D44)/'LV SM - typical bill'!D44),"")</f>
        <v>0</v>
      </c>
      <c r="F111" s="49">
        <f>IF('LV SM - typical bill'!C44,('LV SM - typical bill'!D44-'LV SM - typical bill'!C44),"")</f>
        <v>3.6500000009255018E-2</v>
      </c>
      <c r="G111" s="46">
        <f>IF('LV SM - typical bill'!C44,(('LV SM - typical bill'!E44-'LV SM - typical bill'!C44)),"")</f>
        <v>3.6500000009255018E-2</v>
      </c>
      <c r="H111" s="50">
        <f>IF('LV SM - typical bill'!C44,(('LV SM - typical bill'!E44-'LV SM - typical bill'!D44)),"")</f>
        <v>0</v>
      </c>
      <c r="I111" s="38"/>
      <c r="J111" s="39"/>
      <c r="K111" s="56" t="s">
        <v>60</v>
      </c>
      <c r="L111" s="57">
        <f>IF('LV SM - typical bill'!C44,(('LV SM - typical bill'!F44-'LV SM - typical bill'!C44)/'LV SM - typical bill'!C44),"")</f>
        <v>9.4145723227291697E-4</v>
      </c>
      <c r="M111" s="43">
        <f>IF('LV SM - typical bill'!C44,(('LV SM - typical bill'!G44-'LV SM - typical bill'!C44)/'LV SM - typical bill'!C44),"")</f>
        <v>-1.8696761846999095E-3</v>
      </c>
      <c r="N111" s="58">
        <f>IF('LV SM - typical bill'!C44,(('LV SM - typical bill'!G44-'LV SM - typical bill'!F44)/'LV SM - typical bill'!F44),"")</f>
        <v>-2.8084893443678098E-3</v>
      </c>
      <c r="O111" s="49">
        <f>IF('LV SM - typical bill'!C44,(('LV SM - typical bill'!F44-'LV SM - typical bill'!C44)),"")</f>
        <v>49.628383155315532</v>
      </c>
      <c r="P111" s="46">
        <f>IF('LV SM - typical bill'!C44,(('LV SM - typical bill'!G44-'LV SM - typical bill'!C44)),"")</f>
        <v>-98.558917909249431</v>
      </c>
      <c r="Q111" s="50">
        <f>IF('LV SM - typical bill'!C44,(('LV SM - typical bill'!G44-'LV SM - typical bill'!F44)),"")</f>
        <v>-148.18730106456496</v>
      </c>
    </row>
    <row r="112" spans="2:17" ht="27" customHeight="1">
      <c r="B112" s="56" t="s">
        <v>97</v>
      </c>
      <c r="C112" s="57">
        <f>IF('LV SM - typical bill'!C45,(('LV SM - typical bill'!D45-'LV SM - typical bill'!C45)/'LV SM - typical bill'!C45),"")</f>
        <v>1.4780708536603589E-6</v>
      </c>
      <c r="D112" s="43">
        <f>IF('LV SM - typical bill'!C45,(('LV SM - typical bill'!E45-'LV SM - typical bill'!C45)/'LV SM - typical bill'!C45),"")</f>
        <v>1.4780708536603589E-6</v>
      </c>
      <c r="E112" s="58">
        <f>IF('LV SM - typical bill'!C45,(('LV SM - typical bill'!E45-'LV SM - typical bill'!D45)/'LV SM - typical bill'!D45),"")</f>
        <v>0</v>
      </c>
      <c r="F112" s="49">
        <f>IF('LV SM - typical bill'!C45,('LV SM - typical bill'!D45-'LV SM - typical bill'!C45),"")</f>
        <v>2.2469272178568644E-2</v>
      </c>
      <c r="G112" s="46">
        <f>IF('LV SM - typical bill'!C45,(('LV SM - typical bill'!E45-'LV SM - typical bill'!C45)),"")</f>
        <v>2.2469272178568644E-2</v>
      </c>
      <c r="H112" s="50">
        <f>IF('LV SM - typical bill'!C45,(('LV SM - typical bill'!E45-'LV SM - typical bill'!D45)),"")</f>
        <v>0</v>
      </c>
      <c r="I112" s="38"/>
      <c r="J112" s="39"/>
      <c r="K112" s="56" t="s">
        <v>97</v>
      </c>
      <c r="L112" s="57">
        <f>IF('LV SM - typical bill'!C45,(('LV SM - typical bill'!F45-'LV SM - typical bill'!C45)/'LV SM - typical bill'!C45),"")</f>
        <v>1.2147073523874528E-3</v>
      </c>
      <c r="M112" s="43">
        <f>IF('LV SM - typical bill'!C45,(('LV SM - typical bill'!G45-'LV SM - typical bill'!C45)/'LV SM - typical bill'!C45),"")</f>
        <v>-2.3923350309227472E-3</v>
      </c>
      <c r="N112" s="58">
        <f>IF('LV SM - typical bill'!C45,(('LV SM - typical bill'!G45-'LV SM - typical bill'!F45)/'LV SM - typical bill'!F45),"")</f>
        <v>-3.6026661981910595E-3</v>
      </c>
      <c r="O112" s="49">
        <f>IF('LV SM - typical bill'!C45,(('LV SM - typical bill'!F45-'LV SM - typical bill'!C45)),"")</f>
        <v>18.465684544493342</v>
      </c>
      <c r="P112" s="46">
        <f>IF('LV SM - typical bill'!C45,(('LV SM - typical bill'!G45-'LV SM - typical bill'!C45)),"")</f>
        <v>-36.367692941788846</v>
      </c>
      <c r="Q112" s="50">
        <f>IF('LV SM - typical bill'!C45,(('LV SM - typical bill'!G45-'LV SM - typical bill'!F45)),"")</f>
        <v>-54.833377486282188</v>
      </c>
    </row>
    <row r="113" spans="2:17" ht="27" customHeight="1">
      <c r="B113" s="55" t="s">
        <v>126</v>
      </c>
      <c r="C113" s="57" t="str">
        <f>IF('LV SM - typical bill'!C46,(('LV SM - typical bill'!D46-'LV SM - typical bill'!C46)/'LV SM - typical bill'!C46),"")</f>
        <v/>
      </c>
      <c r="D113" s="43" t="str">
        <f>IF('LV SM - typical bill'!C46,(('LV SM - typical bill'!E46-'LV SM - typical bill'!C46)/'LV SM - typical bill'!C46),"")</f>
        <v/>
      </c>
      <c r="E113" s="58" t="str">
        <f>IF('LV SM - typical bill'!C46,(('LV SM - typical bill'!E46-'LV SM - typical bill'!D46)/'LV SM - typical bill'!D46),"")</f>
        <v/>
      </c>
      <c r="F113" s="49" t="str">
        <f>IF('LV SM - typical bill'!C46,('LV SM - typical bill'!D46-'LV SM - typical bill'!C46),"")</f>
        <v/>
      </c>
      <c r="G113" s="46" t="str">
        <f>IF('LV SM - typical bill'!C46,(('LV SM - typical bill'!E46-'LV SM - typical bill'!C46)),"")</f>
        <v/>
      </c>
      <c r="H113" s="50" t="str">
        <f>IF('LV SM - typical bill'!C46,(('LV SM - typical bill'!E46-'LV SM - typical bill'!D46)),"")</f>
        <v/>
      </c>
      <c r="I113" s="38"/>
      <c r="J113" s="39"/>
      <c r="K113" s="55" t="s">
        <v>126</v>
      </c>
      <c r="L113" s="57" t="str">
        <f>IF('LV SM - typical bill'!C46,(('LV SM - typical bill'!F46-'LV SM - typical bill'!C46)/'LV SM - typical bill'!C46),"")</f>
        <v/>
      </c>
      <c r="M113" s="43" t="str">
        <f>IF('LV SM - typical bill'!C46,(('LV SM - typical bill'!G46-'LV SM - typical bill'!C46)/'LV SM - typical bill'!C46),"")</f>
        <v/>
      </c>
      <c r="N113" s="58" t="str">
        <f>IF('LV SM - typical bill'!C46,(('LV SM - typical bill'!G46-'LV SM - typical bill'!F46)/'LV SM - typical bill'!F46),"")</f>
        <v/>
      </c>
      <c r="O113" s="49" t="str">
        <f>IF('LV SM - typical bill'!C46,(('LV SM - typical bill'!F46-'LV SM - typical bill'!C46)),"")</f>
        <v/>
      </c>
      <c r="P113" s="46" t="str">
        <f>IF('LV SM - typical bill'!C46,(('LV SM - typical bill'!G46-'LV SM - typical bill'!C46)),"")</f>
        <v/>
      </c>
      <c r="Q113" s="50" t="str">
        <f>IF('LV SM - typical bill'!C46,(('LV SM - typical bill'!G46-'LV SM - typical bill'!F46)),"")</f>
        <v/>
      </c>
    </row>
    <row r="114" spans="2:17" ht="27" customHeight="1">
      <c r="B114" s="56" t="s">
        <v>61</v>
      </c>
      <c r="C114" s="57" t="e">
        <f>IF('LV SM - typical bill'!C47,(('LV SM - typical bill'!D47-'LV SM - typical bill'!C47)/'LV SM - typical bill'!C47),"")</f>
        <v>#VALUE!</v>
      </c>
      <c r="D114" s="43" t="e">
        <f>IF('LV SM - typical bill'!C47,(('LV SM - typical bill'!E47-'LV SM - typical bill'!C47)/'LV SM - typical bill'!C47),"")</f>
        <v>#VALUE!</v>
      </c>
      <c r="E114" s="58" t="e">
        <f>IF('LV SM - typical bill'!C47,(('LV SM - typical bill'!E47-'LV SM - typical bill'!D47)/'LV SM - typical bill'!D47),"")</f>
        <v>#VALUE!</v>
      </c>
      <c r="F114" s="49" t="e">
        <f>IF('LV SM - typical bill'!C47,('LV SM - typical bill'!D47-'LV SM - typical bill'!C47),"")</f>
        <v>#VALUE!</v>
      </c>
      <c r="G114" s="46" t="e">
        <f>IF('LV SM - typical bill'!C47,(('LV SM - typical bill'!E47-'LV SM - typical bill'!C47)),"")</f>
        <v>#VALUE!</v>
      </c>
      <c r="H114" s="50" t="e">
        <f>IF('LV SM - typical bill'!C47,(('LV SM - typical bill'!E47-'LV SM - typical bill'!D47)),"")</f>
        <v>#VALUE!</v>
      </c>
      <c r="I114" s="38"/>
      <c r="J114" s="39"/>
      <c r="K114" s="56" t="s">
        <v>61</v>
      </c>
      <c r="L114" s="57" t="e">
        <f>IF('LV SM - typical bill'!C47,(('LV SM - typical bill'!F47-'LV SM - typical bill'!C47)/'LV SM - typical bill'!C47),"")</f>
        <v>#VALUE!</v>
      </c>
      <c r="M114" s="43" t="e">
        <f>IF('LV SM - typical bill'!C47,(('LV SM - typical bill'!G47-'LV SM - typical bill'!C47)/'LV SM - typical bill'!C47),"")</f>
        <v>#VALUE!</v>
      </c>
      <c r="N114" s="58" t="e">
        <f>IF('LV SM - typical bill'!C47,(('LV SM - typical bill'!G47-'LV SM - typical bill'!F47)/'LV SM - typical bill'!F47),"")</f>
        <v>#VALUE!</v>
      </c>
      <c r="O114" s="49" t="e">
        <f>IF('LV SM - typical bill'!C47,(('LV SM - typical bill'!F47-'LV SM - typical bill'!C47)),"")</f>
        <v>#VALUE!</v>
      </c>
      <c r="P114" s="46" t="e">
        <f>IF('LV SM - typical bill'!C47,(('LV SM - typical bill'!G47-'LV SM - typical bill'!C47)),"")</f>
        <v>#VALUE!</v>
      </c>
      <c r="Q114" s="50" t="e">
        <f>IF('LV SM - typical bill'!C47,(('LV SM - typical bill'!G47-'LV SM - typical bill'!F47)),"")</f>
        <v>#VALUE!</v>
      </c>
    </row>
    <row r="115" spans="2:17" ht="27" customHeight="1">
      <c r="B115" s="55" t="s">
        <v>127</v>
      </c>
      <c r="C115" s="57" t="str">
        <f>IF('LV SM - typical bill'!C48,(('LV SM - typical bill'!D48-'LV SM - typical bill'!C48)/'LV SM - typical bill'!C48),"")</f>
        <v/>
      </c>
      <c r="D115" s="43" t="str">
        <f>IF('LV SM - typical bill'!C48,(('LV SM - typical bill'!E48-'LV SM - typical bill'!C48)/'LV SM - typical bill'!C48),"")</f>
        <v/>
      </c>
      <c r="E115" s="58" t="str">
        <f>IF('LV SM - typical bill'!C48,(('LV SM - typical bill'!E48-'LV SM - typical bill'!D48)/'LV SM - typical bill'!D48),"")</f>
        <v/>
      </c>
      <c r="F115" s="49" t="str">
        <f>IF('LV SM - typical bill'!C48,('LV SM - typical bill'!D48-'LV SM - typical bill'!C48),"")</f>
        <v/>
      </c>
      <c r="G115" s="46" t="str">
        <f>IF('LV SM - typical bill'!C48,(('LV SM - typical bill'!E48-'LV SM - typical bill'!C48)),"")</f>
        <v/>
      </c>
      <c r="H115" s="50" t="str">
        <f>IF('LV SM - typical bill'!C48,(('LV SM - typical bill'!E48-'LV SM - typical bill'!D48)),"")</f>
        <v/>
      </c>
      <c r="I115" s="38"/>
      <c r="J115" s="39"/>
      <c r="K115" s="55" t="s">
        <v>127</v>
      </c>
      <c r="L115" s="57" t="str">
        <f>IF('LV SM - typical bill'!C48,(('LV SM - typical bill'!F48-'LV SM - typical bill'!C48)/'LV SM - typical bill'!C48),"")</f>
        <v/>
      </c>
      <c r="M115" s="43" t="str">
        <f>IF('LV SM - typical bill'!C48,(('LV SM - typical bill'!G48-'LV SM - typical bill'!C48)/'LV SM - typical bill'!C48),"")</f>
        <v/>
      </c>
      <c r="N115" s="58" t="str">
        <f>IF('LV SM - typical bill'!C48,(('LV SM - typical bill'!G48-'LV SM - typical bill'!F48)/'LV SM - typical bill'!F48),"")</f>
        <v/>
      </c>
      <c r="O115" s="49" t="str">
        <f>IF('LV SM - typical bill'!C48,(('LV SM - typical bill'!F48-'LV SM - typical bill'!C48)),"")</f>
        <v/>
      </c>
      <c r="P115" s="46" t="str">
        <f>IF('LV SM - typical bill'!C48,(('LV SM - typical bill'!G48-'LV SM - typical bill'!C48)),"")</f>
        <v/>
      </c>
      <c r="Q115" s="50" t="str">
        <f>IF('LV SM - typical bill'!C48,(('LV SM - typical bill'!G48-'LV SM - typical bill'!F48)),"")</f>
        <v/>
      </c>
    </row>
    <row r="116" spans="2:17" ht="27" customHeight="1">
      <c r="B116" s="56" t="s">
        <v>62</v>
      </c>
      <c r="C116" s="57">
        <f>IF('LV SM - typical bill'!C49,(('LV SM - typical bill'!D49-'LV SM - typical bill'!C49)/'LV SM - typical bill'!C49),"")</f>
        <v>0</v>
      </c>
      <c r="D116" s="43">
        <f>IF('LV SM - typical bill'!C49,(('LV SM - typical bill'!E49-'LV SM - typical bill'!C49)/'LV SM - typical bill'!C49),"")</f>
        <v>0</v>
      </c>
      <c r="E116" s="58">
        <f>IF('LV SM - typical bill'!C49,(('LV SM - typical bill'!E49-'LV SM - typical bill'!D49)/'LV SM - typical bill'!D49),"")</f>
        <v>0</v>
      </c>
      <c r="F116" s="49">
        <f>IF('LV SM - typical bill'!C49,('LV SM - typical bill'!D49-'LV SM - typical bill'!C49),"")</f>
        <v>0</v>
      </c>
      <c r="G116" s="46">
        <f>IF('LV SM - typical bill'!C49,(('LV SM - typical bill'!E49-'LV SM - typical bill'!C49)),"")</f>
        <v>0</v>
      </c>
      <c r="H116" s="50">
        <f>IF('LV SM - typical bill'!C49,(('LV SM - typical bill'!E49-'LV SM - typical bill'!D49)),"")</f>
        <v>0</v>
      </c>
      <c r="I116" s="38"/>
      <c r="J116" s="39"/>
      <c r="K116" s="56" t="s">
        <v>62</v>
      </c>
      <c r="L116" s="57">
        <f>IF('LV SM - typical bill'!C49,(('LV SM - typical bill'!F49-'LV SM - typical bill'!C49)/'LV SM - typical bill'!C49),"")</f>
        <v>-5.0100200400773117E-4</v>
      </c>
      <c r="M116" s="43">
        <f>IF('LV SM - typical bill'!C49,(('LV SM - typical bill'!G49-'LV SM - typical bill'!C49)/'LV SM - typical bill'!C49),"")</f>
        <v>4.0080160320642606E-3</v>
      </c>
      <c r="N116" s="58">
        <f>IF('LV SM - typical bill'!C49,(('LV SM - typical bill'!G49-'LV SM - typical bill'!F49)/'LV SM - typical bill'!F49),"")</f>
        <v>4.5112781954885677E-3</v>
      </c>
      <c r="O116" s="49">
        <f>IF('LV SM - typical bill'!C49,(('LV SM - typical bill'!F49-'LV SM - typical bill'!C49)),"")</f>
        <v>-0.42529148138748951</v>
      </c>
      <c r="P116" s="46">
        <f>IF('LV SM - typical bill'!C49,(('LV SM - typical bill'!G49-'LV SM - typical bill'!C49)),"")</f>
        <v>3.4023318511019625</v>
      </c>
      <c r="Q116" s="50">
        <f>IF('LV SM - typical bill'!C49,(('LV SM - typical bill'!G49-'LV SM - typical bill'!F49)),"")</f>
        <v>3.827623332489452</v>
      </c>
    </row>
    <row r="117" spans="2:17" ht="27" customHeight="1">
      <c r="B117" s="56" t="s">
        <v>83</v>
      </c>
      <c r="C117" s="57" t="e">
        <f>IF('LV SM - typical bill'!C50,(('LV SM - typical bill'!D50-'LV SM - typical bill'!C50)/'LV SM - typical bill'!C50),"")</f>
        <v>#VALUE!</v>
      </c>
      <c r="D117" s="43" t="e">
        <f>IF('LV SM - typical bill'!C50,(('LV SM - typical bill'!E50-'LV SM - typical bill'!C50)/'LV SM - typical bill'!C50),"")</f>
        <v>#VALUE!</v>
      </c>
      <c r="E117" s="58" t="e">
        <f>IF('LV SM - typical bill'!C50,(('LV SM - typical bill'!E50-'LV SM - typical bill'!D50)/'LV SM - typical bill'!D50),"")</f>
        <v>#VALUE!</v>
      </c>
      <c r="F117" s="49" t="e">
        <f>IF('LV SM - typical bill'!C50,('LV SM - typical bill'!D50-'LV SM - typical bill'!C50),"")</f>
        <v>#VALUE!</v>
      </c>
      <c r="G117" s="46" t="e">
        <f>IF('LV SM - typical bill'!C50,(('LV SM - typical bill'!E50-'LV SM - typical bill'!C50)),"")</f>
        <v>#VALUE!</v>
      </c>
      <c r="H117" s="50" t="e">
        <f>IF('LV SM - typical bill'!C50,(('LV SM - typical bill'!E50-'LV SM - typical bill'!D50)),"")</f>
        <v>#VALUE!</v>
      </c>
      <c r="I117" s="38"/>
      <c r="J117" s="39"/>
      <c r="K117" s="56" t="s">
        <v>83</v>
      </c>
      <c r="L117" s="57" t="e">
        <f>IF('LV SM - typical bill'!C50,(('LV SM - typical bill'!F50-'LV SM - typical bill'!C50)/'LV SM - typical bill'!C50),"")</f>
        <v>#VALUE!</v>
      </c>
      <c r="M117" s="43" t="e">
        <f>IF('LV SM - typical bill'!C50,(('LV SM - typical bill'!G50-'LV SM - typical bill'!C50)/'LV SM - typical bill'!C50),"")</f>
        <v>#VALUE!</v>
      </c>
      <c r="N117" s="58" t="e">
        <f>IF('LV SM - typical bill'!C50,(('LV SM - typical bill'!G50-'LV SM - typical bill'!F50)/'LV SM - typical bill'!F50),"")</f>
        <v>#VALUE!</v>
      </c>
      <c r="O117" s="49" t="e">
        <f>IF('LV SM - typical bill'!C50,(('LV SM - typical bill'!F50-'LV SM - typical bill'!C50)),"")</f>
        <v>#VALUE!</v>
      </c>
      <c r="P117" s="46" t="e">
        <f>IF('LV SM - typical bill'!C50,(('LV SM - typical bill'!G50-'LV SM - typical bill'!C50)),"")</f>
        <v>#VALUE!</v>
      </c>
      <c r="Q117" s="50" t="e">
        <f>IF('LV SM - typical bill'!C50,(('LV SM - typical bill'!G50-'LV SM - typical bill'!F50)),"")</f>
        <v>#VALUE!</v>
      </c>
    </row>
    <row r="118" spans="2:17" ht="27" customHeight="1">
      <c r="B118" s="56" t="s">
        <v>98</v>
      </c>
      <c r="C118" s="57" t="e">
        <f>IF('LV SM - typical bill'!C51,(('LV SM - typical bill'!D51-'LV SM - typical bill'!C51)/'LV SM - typical bill'!C51),"")</f>
        <v>#VALUE!</v>
      </c>
      <c r="D118" s="43" t="e">
        <f>IF('LV SM - typical bill'!C51,(('LV SM - typical bill'!E51-'LV SM - typical bill'!C51)/'LV SM - typical bill'!C51),"")</f>
        <v>#VALUE!</v>
      </c>
      <c r="E118" s="58" t="e">
        <f>IF('LV SM - typical bill'!C51,(('LV SM - typical bill'!E51-'LV SM - typical bill'!D51)/'LV SM - typical bill'!D51),"")</f>
        <v>#VALUE!</v>
      </c>
      <c r="F118" s="49" t="e">
        <f>IF('LV SM - typical bill'!C51,('LV SM - typical bill'!D51-'LV SM - typical bill'!C51),"")</f>
        <v>#VALUE!</v>
      </c>
      <c r="G118" s="46" t="e">
        <f>IF('LV SM - typical bill'!C51,(('LV SM - typical bill'!E51-'LV SM - typical bill'!C51)),"")</f>
        <v>#VALUE!</v>
      </c>
      <c r="H118" s="50" t="e">
        <f>IF('LV SM - typical bill'!C51,(('LV SM - typical bill'!E51-'LV SM - typical bill'!D51)),"")</f>
        <v>#VALUE!</v>
      </c>
      <c r="I118" s="38"/>
      <c r="J118" s="39"/>
      <c r="K118" s="56" t="s">
        <v>98</v>
      </c>
      <c r="L118" s="57" t="e">
        <f>IF('LV SM - typical bill'!C51,(('LV SM - typical bill'!F51-'LV SM - typical bill'!C51)/'LV SM - typical bill'!C51),"")</f>
        <v>#VALUE!</v>
      </c>
      <c r="M118" s="43" t="e">
        <f>IF('LV SM - typical bill'!C51,(('LV SM - typical bill'!G51-'LV SM - typical bill'!C51)/'LV SM - typical bill'!C51),"")</f>
        <v>#VALUE!</v>
      </c>
      <c r="N118" s="58" t="e">
        <f>IF('LV SM - typical bill'!C51,(('LV SM - typical bill'!G51-'LV SM - typical bill'!F51)/'LV SM - typical bill'!F51),"")</f>
        <v>#VALUE!</v>
      </c>
      <c r="O118" s="49" t="e">
        <f>IF('LV SM - typical bill'!C51,(('LV SM - typical bill'!F51-'LV SM - typical bill'!C51)),"")</f>
        <v>#VALUE!</v>
      </c>
      <c r="P118" s="46" t="e">
        <f>IF('LV SM - typical bill'!C51,(('LV SM - typical bill'!G51-'LV SM - typical bill'!C51)),"")</f>
        <v>#VALUE!</v>
      </c>
      <c r="Q118" s="50" t="e">
        <f>IF('LV SM - typical bill'!C51,(('LV SM - typical bill'!G51-'LV SM - typical bill'!F51)),"")</f>
        <v>#VALUE!</v>
      </c>
    </row>
    <row r="119" spans="2:17" ht="27" customHeight="1">
      <c r="B119" s="55" t="s">
        <v>128</v>
      </c>
      <c r="C119" s="57" t="str">
        <f>IF('LV SM - typical bill'!C52,(('LV SM - typical bill'!D52-'LV SM - typical bill'!C52)/'LV SM - typical bill'!C52),"")</f>
        <v/>
      </c>
      <c r="D119" s="43" t="str">
        <f>IF('LV SM - typical bill'!C52,(('LV SM - typical bill'!E52-'LV SM - typical bill'!C52)/'LV SM - typical bill'!C52),"")</f>
        <v/>
      </c>
      <c r="E119" s="58" t="str">
        <f>IF('LV SM - typical bill'!C52,(('LV SM - typical bill'!E52-'LV SM - typical bill'!D52)/'LV SM - typical bill'!D52),"")</f>
        <v/>
      </c>
      <c r="F119" s="49" t="str">
        <f>IF('LV SM - typical bill'!C52,('LV SM - typical bill'!D52-'LV SM - typical bill'!C52),"")</f>
        <v/>
      </c>
      <c r="G119" s="46" t="str">
        <f>IF('LV SM - typical bill'!C52,(('LV SM - typical bill'!E52-'LV SM - typical bill'!C52)),"")</f>
        <v/>
      </c>
      <c r="H119" s="50" t="str">
        <f>IF('LV SM - typical bill'!C52,(('LV SM - typical bill'!E52-'LV SM - typical bill'!D52)),"")</f>
        <v/>
      </c>
      <c r="I119" s="38"/>
      <c r="J119" s="39"/>
      <c r="K119" s="55" t="s">
        <v>128</v>
      </c>
      <c r="L119" s="57" t="str">
        <f>IF('LV SM - typical bill'!C52,(('LV SM - typical bill'!F52-'LV SM - typical bill'!C52)/'LV SM - typical bill'!C52),"")</f>
        <v/>
      </c>
      <c r="M119" s="43" t="str">
        <f>IF('LV SM - typical bill'!C52,(('LV SM - typical bill'!G52-'LV SM - typical bill'!C52)/'LV SM - typical bill'!C52),"")</f>
        <v/>
      </c>
      <c r="N119" s="58" t="str">
        <f>IF('LV SM - typical bill'!C52,(('LV SM - typical bill'!G52-'LV SM - typical bill'!F52)/'LV SM - typical bill'!F52),"")</f>
        <v/>
      </c>
      <c r="O119" s="49" t="str">
        <f>IF('LV SM - typical bill'!C52,(('LV SM - typical bill'!F52-'LV SM - typical bill'!C52)),"")</f>
        <v/>
      </c>
      <c r="P119" s="46" t="str">
        <f>IF('LV SM - typical bill'!C52,(('LV SM - typical bill'!G52-'LV SM - typical bill'!C52)),"")</f>
        <v/>
      </c>
      <c r="Q119" s="50" t="str">
        <f>IF('LV SM - typical bill'!C52,(('LV SM - typical bill'!G52-'LV SM - typical bill'!F52)),"")</f>
        <v/>
      </c>
    </row>
    <row r="120" spans="2:17" ht="27" customHeight="1">
      <c r="B120" s="56" t="s">
        <v>64</v>
      </c>
      <c r="C120" s="57">
        <f>IF('LV SM - typical bill'!C53,(('LV SM - typical bill'!D53-'LV SM - typical bill'!C53)/'LV SM - typical bill'!C53),"")</f>
        <v>0</v>
      </c>
      <c r="D120" s="43">
        <f>IF('LV SM - typical bill'!C53,(('LV SM - typical bill'!E53-'LV SM - typical bill'!C53)/'LV SM - typical bill'!C53),"")</f>
        <v>0</v>
      </c>
      <c r="E120" s="58">
        <f>IF('LV SM - typical bill'!C53,(('LV SM - typical bill'!E53-'LV SM - typical bill'!D53)/'LV SM - typical bill'!D53),"")</f>
        <v>0</v>
      </c>
      <c r="F120" s="49">
        <f>IF('LV SM - typical bill'!C53,('LV SM - typical bill'!D53-'LV SM - typical bill'!C53),"")</f>
        <v>0</v>
      </c>
      <c r="G120" s="46">
        <f>IF('LV SM - typical bill'!C53,(('LV SM - typical bill'!E53-'LV SM - typical bill'!C53)),"")</f>
        <v>0</v>
      </c>
      <c r="H120" s="50">
        <f>IF('LV SM - typical bill'!C53,(('LV SM - typical bill'!E53-'LV SM - typical bill'!D53)),"")</f>
        <v>0</v>
      </c>
      <c r="I120" s="38"/>
      <c r="J120" s="39"/>
      <c r="K120" s="56" t="s">
        <v>64</v>
      </c>
      <c r="L120" s="57">
        <f>IF('LV SM - typical bill'!C53,(('LV SM - typical bill'!F53-'LV SM - typical bill'!C53)/'LV SM - typical bill'!C53),"")</f>
        <v>-4.0844741707734986E-4</v>
      </c>
      <c r="M120" s="43">
        <f>IF('LV SM - typical bill'!C53,(('LV SM - typical bill'!G53-'LV SM - typical bill'!C53)/'LV SM - typical bill'!C53),"")</f>
        <v>4.2717358667035401E-3</v>
      </c>
      <c r="N120" s="58">
        <f>IF('LV SM - typical bill'!C53,(('LV SM - typical bill'!G53-'LV SM - typical bill'!F53)/'LV SM - typical bill'!F53),"")</f>
        <v>4.6820956736653074E-3</v>
      </c>
      <c r="O120" s="49">
        <f>IF('LV SM - typical bill'!C53,(('LV SM - typical bill'!F53-'LV SM - typical bill'!C53)),"")</f>
        <v>-137.82019354816293</v>
      </c>
      <c r="P120" s="46">
        <f>IF('LV SM - typical bill'!C53,(('LV SM - typical bill'!G53-'LV SM - typical bill'!C53)),"")</f>
        <v>1441.3886324667837</v>
      </c>
      <c r="Q120" s="50">
        <f>IF('LV SM - typical bill'!C53,(('LV SM - typical bill'!G53-'LV SM - typical bill'!F53)),"")</f>
        <v>1579.2088260149467</v>
      </c>
    </row>
    <row r="121" spans="2:17" ht="27" customHeight="1">
      <c r="B121" s="56" t="s">
        <v>84</v>
      </c>
      <c r="C121" s="57" t="e">
        <f>IF('LV SM - typical bill'!C54,(('LV SM - typical bill'!D54-'LV SM - typical bill'!C54)/'LV SM - typical bill'!C54),"")</f>
        <v>#VALUE!</v>
      </c>
      <c r="D121" s="43" t="e">
        <f>IF('LV SM - typical bill'!C54,(('LV SM - typical bill'!E54-'LV SM - typical bill'!C54)/'LV SM - typical bill'!C54),"")</f>
        <v>#VALUE!</v>
      </c>
      <c r="E121" s="58" t="e">
        <f>IF('LV SM - typical bill'!C54,(('LV SM - typical bill'!E54-'LV SM - typical bill'!D54)/'LV SM - typical bill'!D54),"")</f>
        <v>#VALUE!</v>
      </c>
      <c r="F121" s="49" t="e">
        <f>IF('LV SM - typical bill'!C54,('LV SM - typical bill'!D54-'LV SM - typical bill'!C54),"")</f>
        <v>#VALUE!</v>
      </c>
      <c r="G121" s="46" t="e">
        <f>IF('LV SM - typical bill'!C54,(('LV SM - typical bill'!E54-'LV SM - typical bill'!C54)),"")</f>
        <v>#VALUE!</v>
      </c>
      <c r="H121" s="50" t="e">
        <f>IF('LV SM - typical bill'!C54,(('LV SM - typical bill'!E54-'LV SM - typical bill'!D54)),"")</f>
        <v>#VALUE!</v>
      </c>
      <c r="I121" s="38"/>
      <c r="J121" s="39"/>
      <c r="K121" s="56" t="s">
        <v>84</v>
      </c>
      <c r="L121" s="57" t="e">
        <f>IF('LV SM - typical bill'!C54,(('LV SM - typical bill'!F54-'LV SM - typical bill'!C54)/'LV SM - typical bill'!C54),"")</f>
        <v>#VALUE!</v>
      </c>
      <c r="M121" s="43" t="e">
        <f>IF('LV SM - typical bill'!C54,(('LV SM - typical bill'!G54-'LV SM - typical bill'!C54)/'LV SM - typical bill'!C54),"")</f>
        <v>#VALUE!</v>
      </c>
      <c r="N121" s="58" t="e">
        <f>IF('LV SM - typical bill'!C54,(('LV SM - typical bill'!G54-'LV SM - typical bill'!F54)/'LV SM - typical bill'!F54),"")</f>
        <v>#VALUE!</v>
      </c>
      <c r="O121" s="49" t="e">
        <f>IF('LV SM - typical bill'!C54,(('LV SM - typical bill'!F54-'LV SM - typical bill'!C54)),"")</f>
        <v>#VALUE!</v>
      </c>
      <c r="P121" s="46" t="e">
        <f>IF('LV SM - typical bill'!C54,(('LV SM - typical bill'!G54-'LV SM - typical bill'!C54)),"")</f>
        <v>#VALUE!</v>
      </c>
      <c r="Q121" s="50" t="e">
        <f>IF('LV SM - typical bill'!C54,(('LV SM - typical bill'!G54-'LV SM - typical bill'!F54)),"")</f>
        <v>#VALUE!</v>
      </c>
    </row>
    <row r="122" spans="2:17" ht="27" customHeight="1">
      <c r="B122" s="56" t="s">
        <v>99</v>
      </c>
      <c r="C122" s="57" t="e">
        <f>IF('LV SM - typical bill'!C55,(('LV SM - typical bill'!D55-'LV SM - typical bill'!C55)/'LV SM - typical bill'!C55),"")</f>
        <v>#VALUE!</v>
      </c>
      <c r="D122" s="43" t="e">
        <f>IF('LV SM - typical bill'!C55,(('LV SM - typical bill'!E55-'LV SM - typical bill'!C55)/'LV SM - typical bill'!C55),"")</f>
        <v>#VALUE!</v>
      </c>
      <c r="E122" s="58" t="e">
        <f>IF('LV SM - typical bill'!C55,(('LV SM - typical bill'!E55-'LV SM - typical bill'!D55)/'LV SM - typical bill'!D55),"")</f>
        <v>#VALUE!</v>
      </c>
      <c r="F122" s="49" t="e">
        <f>IF('LV SM - typical bill'!C55,('LV SM - typical bill'!D55-'LV SM - typical bill'!C55),"")</f>
        <v>#VALUE!</v>
      </c>
      <c r="G122" s="46" t="e">
        <f>IF('LV SM - typical bill'!C55,(('LV SM - typical bill'!E55-'LV SM - typical bill'!C55)),"")</f>
        <v>#VALUE!</v>
      </c>
      <c r="H122" s="50" t="e">
        <f>IF('LV SM - typical bill'!C55,(('LV SM - typical bill'!E55-'LV SM - typical bill'!D55)),"")</f>
        <v>#VALUE!</v>
      </c>
      <c r="I122" s="38"/>
      <c r="J122" s="39"/>
      <c r="K122" s="56" t="s">
        <v>99</v>
      </c>
      <c r="L122" s="57" t="e">
        <f>IF('LV SM - typical bill'!C55,(('LV SM - typical bill'!F55-'LV SM - typical bill'!C55)/'LV SM - typical bill'!C55),"")</f>
        <v>#VALUE!</v>
      </c>
      <c r="M122" s="43" t="e">
        <f>IF('LV SM - typical bill'!C55,(('LV SM - typical bill'!G55-'LV SM - typical bill'!C55)/'LV SM - typical bill'!C55),"")</f>
        <v>#VALUE!</v>
      </c>
      <c r="N122" s="58" t="e">
        <f>IF('LV SM - typical bill'!C55,(('LV SM - typical bill'!G55-'LV SM - typical bill'!F55)/'LV SM - typical bill'!F55),"")</f>
        <v>#VALUE!</v>
      </c>
      <c r="O122" s="49" t="e">
        <f>IF('LV SM - typical bill'!C55,(('LV SM - typical bill'!F55-'LV SM - typical bill'!C55)),"")</f>
        <v>#VALUE!</v>
      </c>
      <c r="P122" s="46" t="e">
        <f>IF('LV SM - typical bill'!C55,(('LV SM - typical bill'!G55-'LV SM - typical bill'!C55)),"")</f>
        <v>#VALUE!</v>
      </c>
      <c r="Q122" s="50" t="e">
        <f>IF('LV SM - typical bill'!C55,(('LV SM - typical bill'!G55-'LV SM - typical bill'!F55)),"")</f>
        <v>#VALUE!</v>
      </c>
    </row>
    <row r="123" spans="2:17" ht="27" customHeight="1">
      <c r="B123" s="55" t="s">
        <v>129</v>
      </c>
      <c r="C123" s="57" t="str">
        <f>IF('LV SM - typical bill'!C56,(('LV SM - typical bill'!D56-'LV SM - typical bill'!C56)/'LV SM - typical bill'!C56),"")</f>
        <v/>
      </c>
      <c r="D123" s="43" t="str">
        <f>IF('LV SM - typical bill'!C56,(('LV SM - typical bill'!E56-'LV SM - typical bill'!C56)/'LV SM - typical bill'!C56),"")</f>
        <v/>
      </c>
      <c r="E123" s="58" t="str">
        <f>IF('LV SM - typical bill'!C56,(('LV SM - typical bill'!E56-'LV SM - typical bill'!D56)/'LV SM - typical bill'!D56),"")</f>
        <v/>
      </c>
      <c r="F123" s="49" t="str">
        <f>IF('LV SM - typical bill'!C56,('LV SM - typical bill'!D56-'LV SM - typical bill'!C56),"")</f>
        <v/>
      </c>
      <c r="G123" s="46" t="str">
        <f>IF('LV SM - typical bill'!C56,(('LV SM - typical bill'!E56-'LV SM - typical bill'!C56)),"")</f>
        <v/>
      </c>
      <c r="H123" s="50" t="str">
        <f>IF('LV SM - typical bill'!C56,(('LV SM - typical bill'!E56-'LV SM - typical bill'!D56)),"")</f>
        <v/>
      </c>
      <c r="I123" s="38"/>
      <c r="J123" s="39"/>
      <c r="K123" s="55" t="s">
        <v>129</v>
      </c>
      <c r="L123" s="57" t="str">
        <f>IF('LV SM - typical bill'!C56,(('LV SM - typical bill'!F56-'LV SM - typical bill'!C56)/'LV SM - typical bill'!C56),"")</f>
        <v/>
      </c>
      <c r="M123" s="43" t="str">
        <f>IF('LV SM - typical bill'!C56,(('LV SM - typical bill'!G56-'LV SM - typical bill'!C56)/'LV SM - typical bill'!C56),"")</f>
        <v/>
      </c>
      <c r="N123" s="58" t="str">
        <f>IF('LV SM - typical bill'!C56,(('LV SM - typical bill'!G56-'LV SM - typical bill'!F56)/'LV SM - typical bill'!F56),"")</f>
        <v/>
      </c>
      <c r="O123" s="49" t="str">
        <f>IF('LV SM - typical bill'!C56,(('LV SM - typical bill'!F56-'LV SM - typical bill'!C56)),"")</f>
        <v/>
      </c>
      <c r="P123" s="46" t="str">
        <f>IF('LV SM - typical bill'!C56,(('LV SM - typical bill'!G56-'LV SM - typical bill'!C56)),"")</f>
        <v/>
      </c>
      <c r="Q123" s="50" t="str">
        <f>IF('LV SM - typical bill'!C56,(('LV SM - typical bill'!G56-'LV SM - typical bill'!F56)),"")</f>
        <v/>
      </c>
    </row>
    <row r="124" spans="2:17">
      <c r="B124" s="56" t="s">
        <v>65</v>
      </c>
      <c r="C124" s="57">
        <f>IF('LV SM - typical bill'!C57,(('LV SM - typical bill'!D57-'LV SM - typical bill'!C57)/'LV SM - typical bill'!C57),"")</f>
        <v>0</v>
      </c>
      <c r="D124" s="43">
        <f>IF('LV SM - typical bill'!C57,(('LV SM - typical bill'!E57-'LV SM - typical bill'!C57)/'LV SM - typical bill'!C57),"")</f>
        <v>0</v>
      </c>
      <c r="E124" s="58">
        <f>IF('LV SM - typical bill'!C57,(('LV SM - typical bill'!E57-'LV SM - typical bill'!D57)/'LV SM - typical bill'!D57),"")</f>
        <v>0</v>
      </c>
      <c r="F124" s="49">
        <f>IF('LV SM - typical bill'!C57,('LV SM - typical bill'!D57-'LV SM - typical bill'!C57),"")</f>
        <v>0</v>
      </c>
      <c r="G124" s="46">
        <f>IF('LV SM - typical bill'!C57,(('LV SM - typical bill'!E57-'LV SM - typical bill'!C57)),"")</f>
        <v>0</v>
      </c>
      <c r="H124" s="50">
        <f>IF('LV SM - typical bill'!C57,(('LV SM - typical bill'!E57-'LV SM - typical bill'!D57)),"")</f>
        <v>0</v>
      </c>
      <c r="I124" s="38"/>
      <c r="J124" s="39"/>
      <c r="K124" s="56" t="s">
        <v>65</v>
      </c>
      <c r="L124" s="57">
        <f>IF('LV SM - typical bill'!C57,(('LV SM - typical bill'!F57-'LV SM - typical bill'!C57)/'LV SM - typical bill'!C57),"")</f>
        <v>1.490312965723101E-3</v>
      </c>
      <c r="M124" s="43">
        <f>IF('LV SM - typical bill'!C57,(('LV SM - typical bill'!G57-'LV SM - typical bill'!C57)/'LV SM - typical bill'!C57),"")</f>
        <v>-4.470938897168133E-3</v>
      </c>
      <c r="N124" s="58">
        <f>IF('LV SM - typical bill'!C57,(('LV SM - typical bill'!G57-'LV SM - typical bill'!F57)/'LV SM - typical bill'!F57),"")</f>
        <v>-5.9523809523809781E-3</v>
      </c>
      <c r="O124" s="49">
        <f>IF('LV SM - typical bill'!C57,(('LV SM - typical bill'!F57-'LV SM - typical bill'!C57)),"")</f>
        <v>-5.4318904109599941E-2</v>
      </c>
      <c r="P124" s="46">
        <f>IF('LV SM - typical bill'!C57,(('LV SM - typical bill'!G57-'LV SM - typical bill'!C57)),"")</f>
        <v>0.16295671232875719</v>
      </c>
      <c r="Q124" s="50">
        <f>IF('LV SM - typical bill'!C57,(('LV SM - typical bill'!G57-'LV SM - typical bill'!F57)),"")</f>
        <v>0.21727561643835713</v>
      </c>
    </row>
    <row r="125" spans="2:17">
      <c r="B125" s="56" t="s">
        <v>85</v>
      </c>
      <c r="C125" s="57" t="e">
        <f>IF('LV SM - typical bill'!C58,(('LV SM - typical bill'!D58-'LV SM - typical bill'!C58)/'LV SM - typical bill'!C58),"")</f>
        <v>#VALUE!</v>
      </c>
      <c r="D125" s="43" t="e">
        <f>IF('LV SM - typical bill'!C58,(('LV SM - typical bill'!E58-'LV SM - typical bill'!C58)/'LV SM - typical bill'!C58),"")</f>
        <v>#VALUE!</v>
      </c>
      <c r="E125" s="58" t="e">
        <f>IF('LV SM - typical bill'!C58,(('LV SM - typical bill'!E58-'LV SM - typical bill'!D58)/'LV SM - typical bill'!D58),"")</f>
        <v>#VALUE!</v>
      </c>
      <c r="F125" s="49" t="e">
        <f>IF('LV SM - typical bill'!C58,('LV SM - typical bill'!D58-'LV SM - typical bill'!C58),"")</f>
        <v>#VALUE!</v>
      </c>
      <c r="G125" s="46" t="e">
        <f>IF('LV SM - typical bill'!C58,(('LV SM - typical bill'!E58-'LV SM - typical bill'!C58)),"")</f>
        <v>#VALUE!</v>
      </c>
      <c r="H125" s="50" t="e">
        <f>IF('LV SM - typical bill'!C58,(('LV SM - typical bill'!E58-'LV SM - typical bill'!D58)),"")</f>
        <v>#VALUE!</v>
      </c>
      <c r="I125" s="38"/>
      <c r="J125" s="39"/>
      <c r="K125" s="56" t="s">
        <v>85</v>
      </c>
      <c r="L125" s="57" t="e">
        <f>IF('LV SM - typical bill'!C58,(('LV SM - typical bill'!F58-'LV SM - typical bill'!C58)/'LV SM - typical bill'!C58),"")</f>
        <v>#VALUE!</v>
      </c>
      <c r="M125" s="43" t="e">
        <f>IF('LV SM - typical bill'!C58,(('LV SM - typical bill'!G58-'LV SM - typical bill'!C58)/'LV SM - typical bill'!C58),"")</f>
        <v>#VALUE!</v>
      </c>
      <c r="N125" s="58" t="e">
        <f>IF('LV SM - typical bill'!C58,(('LV SM - typical bill'!G58-'LV SM - typical bill'!F58)/'LV SM - typical bill'!F58),"")</f>
        <v>#VALUE!</v>
      </c>
      <c r="O125" s="49" t="e">
        <f>IF('LV SM - typical bill'!C58,(('LV SM - typical bill'!F58-'LV SM - typical bill'!C58)),"")</f>
        <v>#VALUE!</v>
      </c>
      <c r="P125" s="46" t="e">
        <f>IF('LV SM - typical bill'!C58,(('LV SM - typical bill'!G58-'LV SM - typical bill'!C58)),"")</f>
        <v>#VALUE!</v>
      </c>
      <c r="Q125" s="50" t="e">
        <f>IF('LV SM - typical bill'!C58,(('LV SM - typical bill'!G58-'LV SM - typical bill'!F58)),"")</f>
        <v>#VALUE!</v>
      </c>
    </row>
    <row r="126" spans="2:17">
      <c r="B126" s="56" t="s">
        <v>100</v>
      </c>
      <c r="C126" s="57" t="e">
        <f>IF('LV SM - typical bill'!C59,(('LV SM - typical bill'!D59-'LV SM - typical bill'!C59)/'LV SM - typical bill'!C59),"")</f>
        <v>#VALUE!</v>
      </c>
      <c r="D126" s="43" t="e">
        <f>IF('LV SM - typical bill'!C59,(('LV SM - typical bill'!E59-'LV SM - typical bill'!C59)/'LV SM - typical bill'!C59),"")</f>
        <v>#VALUE!</v>
      </c>
      <c r="E126" s="58" t="e">
        <f>IF('LV SM - typical bill'!C59,(('LV SM - typical bill'!E59-'LV SM - typical bill'!D59)/'LV SM - typical bill'!D59),"")</f>
        <v>#VALUE!</v>
      </c>
      <c r="F126" s="49" t="e">
        <f>IF('LV SM - typical bill'!C59,('LV SM - typical bill'!D59-'LV SM - typical bill'!C59),"")</f>
        <v>#VALUE!</v>
      </c>
      <c r="G126" s="46" t="e">
        <f>IF('LV SM - typical bill'!C59,(('LV SM - typical bill'!E59-'LV SM - typical bill'!C59)),"")</f>
        <v>#VALUE!</v>
      </c>
      <c r="H126" s="50" t="e">
        <f>IF('LV SM - typical bill'!C59,(('LV SM - typical bill'!E59-'LV SM - typical bill'!D59)),"")</f>
        <v>#VALUE!</v>
      </c>
      <c r="I126" s="38"/>
      <c r="J126" s="39"/>
      <c r="K126" s="56" t="s">
        <v>100</v>
      </c>
      <c r="L126" s="57" t="e">
        <f>IF('LV SM - typical bill'!C59,(('LV SM - typical bill'!F59-'LV SM - typical bill'!C59)/'LV SM - typical bill'!C59),"")</f>
        <v>#VALUE!</v>
      </c>
      <c r="M126" s="43" t="e">
        <f>IF('LV SM - typical bill'!C59,(('LV SM - typical bill'!G59-'LV SM - typical bill'!C59)/'LV SM - typical bill'!C59),"")</f>
        <v>#VALUE!</v>
      </c>
      <c r="N126" s="58" t="e">
        <f>IF('LV SM - typical bill'!C59,(('LV SM - typical bill'!G59-'LV SM - typical bill'!F59)/'LV SM - typical bill'!F59),"")</f>
        <v>#VALUE!</v>
      </c>
      <c r="O126" s="49" t="e">
        <f>IF('LV SM - typical bill'!C59,(('LV SM - typical bill'!F59-'LV SM - typical bill'!C59)),"")</f>
        <v>#VALUE!</v>
      </c>
      <c r="P126" s="46" t="e">
        <f>IF('LV SM - typical bill'!C59,(('LV SM - typical bill'!G59-'LV SM - typical bill'!C59)),"")</f>
        <v>#VALUE!</v>
      </c>
      <c r="Q126" s="50" t="e">
        <f>IF('LV SM - typical bill'!C59,(('LV SM - typical bill'!G59-'LV SM - typical bill'!F59)),"")</f>
        <v>#VALUE!</v>
      </c>
    </row>
    <row r="127" spans="2:17">
      <c r="B127" s="55" t="s">
        <v>130</v>
      </c>
      <c r="C127" s="57" t="str">
        <f>IF('LV SM - typical bill'!C60,(('LV SM - typical bill'!D60-'LV SM - typical bill'!C60)/'LV SM - typical bill'!C60),"")</f>
        <v/>
      </c>
      <c r="D127" s="43" t="str">
        <f>IF('LV SM - typical bill'!C60,(('LV SM - typical bill'!E60-'LV SM - typical bill'!C60)/'LV SM - typical bill'!C60),"")</f>
        <v/>
      </c>
      <c r="E127" s="58" t="str">
        <f>IF('LV SM - typical bill'!C60,(('LV SM - typical bill'!E60-'LV SM - typical bill'!D60)/'LV SM - typical bill'!D60),"")</f>
        <v/>
      </c>
      <c r="F127" s="49" t="str">
        <f>IF('LV SM - typical bill'!C60,('LV SM - typical bill'!D60-'LV SM - typical bill'!C60),"")</f>
        <v/>
      </c>
      <c r="G127" s="46" t="str">
        <f>IF('LV SM - typical bill'!C60,(('LV SM - typical bill'!E60-'LV SM - typical bill'!C60)),"")</f>
        <v/>
      </c>
      <c r="H127" s="50" t="str">
        <f>IF('LV SM - typical bill'!C60,(('LV SM - typical bill'!E60-'LV SM - typical bill'!D60)),"")</f>
        <v/>
      </c>
      <c r="I127" s="38"/>
      <c r="J127" s="63"/>
      <c r="K127" s="55" t="s">
        <v>130</v>
      </c>
      <c r="L127" s="57" t="str">
        <f>IF('LV SM - typical bill'!C60,(('LV SM - typical bill'!F60-'LV SM - typical bill'!C60)/'LV SM - typical bill'!C60),"")</f>
        <v/>
      </c>
      <c r="M127" s="43" t="str">
        <f>IF('LV SM - typical bill'!C60,(('LV SM - typical bill'!G60-'LV SM - typical bill'!C60)/'LV SM - typical bill'!C60),"")</f>
        <v/>
      </c>
      <c r="N127" s="58" t="str">
        <f>IF('LV SM - typical bill'!C60,(('LV SM - typical bill'!G60-'LV SM - typical bill'!F60)/'LV SM - typical bill'!F60),"")</f>
        <v/>
      </c>
      <c r="O127" s="49" t="str">
        <f>IF('LV SM - typical bill'!C60,(('LV SM - typical bill'!F60-'LV SM - typical bill'!C60)),"")</f>
        <v/>
      </c>
      <c r="P127" s="46" t="str">
        <f>IF('LV SM - typical bill'!C60,(('LV SM - typical bill'!G60-'LV SM - typical bill'!C60)),"")</f>
        <v/>
      </c>
      <c r="Q127" s="50" t="str">
        <f>IF('LV SM - typical bill'!C60,(('LV SM - typical bill'!G60-'LV SM - typical bill'!F60)),"")</f>
        <v/>
      </c>
    </row>
    <row r="128" spans="2:17">
      <c r="B128" s="56" t="s">
        <v>66</v>
      </c>
      <c r="C128" s="57">
        <f>IF('LV SM - typical bill'!C61,(('LV SM - typical bill'!D61-'LV SM - typical bill'!C61)/'LV SM - typical bill'!C61),"")</f>
        <v>0</v>
      </c>
      <c r="D128" s="43">
        <f>IF('LV SM - typical bill'!C61,(('LV SM - typical bill'!E61-'LV SM - typical bill'!C61)/'LV SM - typical bill'!C61),"")</f>
        <v>0</v>
      </c>
      <c r="E128" s="58">
        <f>IF('LV SM - typical bill'!C61,(('LV SM - typical bill'!E61-'LV SM - typical bill'!D61)/'LV SM - typical bill'!D61),"")</f>
        <v>0</v>
      </c>
      <c r="F128" s="49">
        <f>IF('LV SM - typical bill'!C61,('LV SM - typical bill'!D61-'LV SM - typical bill'!C61),"")</f>
        <v>0</v>
      </c>
      <c r="G128" s="46">
        <f>IF('LV SM - typical bill'!C61,(('LV SM - typical bill'!E61-'LV SM - typical bill'!C61)),"")</f>
        <v>0</v>
      </c>
      <c r="H128" s="50">
        <f>IF('LV SM - typical bill'!C61,(('LV SM - typical bill'!E61-'LV SM - typical bill'!D61)),"")</f>
        <v>0</v>
      </c>
      <c r="I128" s="38"/>
      <c r="J128" s="63"/>
      <c r="K128" s="56" t="s">
        <v>66</v>
      </c>
      <c r="L128" s="57">
        <f>IF('LV SM - typical bill'!C61,(('LV SM - typical bill'!F61-'LV SM - typical bill'!C61)/'LV SM - typical bill'!C61),"")</f>
        <v>0</v>
      </c>
      <c r="M128" s="43">
        <f>IF('LV SM - typical bill'!C61,(('LV SM - typical bill'!G61-'LV SM - typical bill'!C61)/'LV SM - typical bill'!C61),"")</f>
        <v>-6.7911714770797103E-3</v>
      </c>
      <c r="N128" s="58">
        <f>IF('LV SM - typical bill'!C61,(('LV SM - typical bill'!G61-'LV SM - typical bill'!F61)/'LV SM - typical bill'!F61),"")</f>
        <v>-6.7911714770797103E-3</v>
      </c>
      <c r="O128" s="49">
        <f>IF('LV SM - typical bill'!C61,(('LV SM - typical bill'!F61-'LV SM - typical bill'!C61)),"")</f>
        <v>0</v>
      </c>
      <c r="P128" s="46">
        <f>IF('LV SM - typical bill'!C61,(('LV SM - typical bill'!G61-'LV SM - typical bill'!C61)),"")</f>
        <v>0.97291999999998779</v>
      </c>
      <c r="Q128" s="50">
        <f>IF('LV SM - typical bill'!C61,(('LV SM - typical bill'!G61-'LV SM - typical bill'!F61)),"")</f>
        <v>0.97291999999998779</v>
      </c>
    </row>
    <row r="129" spans="2:17">
      <c r="B129" s="56" t="s">
        <v>101</v>
      </c>
      <c r="C129" s="57" t="e">
        <f>IF('LV SM - typical bill'!C62,(('LV SM - typical bill'!D62-'LV SM - typical bill'!C62)/'LV SM - typical bill'!C62),"")</f>
        <v>#VALUE!</v>
      </c>
      <c r="D129" s="43" t="e">
        <f>IF('LV SM - typical bill'!C62,(('LV SM - typical bill'!E62-'LV SM - typical bill'!C62)/'LV SM - typical bill'!C62),"")</f>
        <v>#VALUE!</v>
      </c>
      <c r="E129" s="58" t="e">
        <f>IF('LV SM - typical bill'!C62,(('LV SM - typical bill'!E62-'LV SM - typical bill'!D62)/'LV SM - typical bill'!D62),"")</f>
        <v>#VALUE!</v>
      </c>
      <c r="F129" s="49" t="e">
        <f>IF('LV SM - typical bill'!C62,('LV SM - typical bill'!D62-'LV SM - typical bill'!C62),"")</f>
        <v>#VALUE!</v>
      </c>
      <c r="G129" s="46" t="e">
        <f>IF('LV SM - typical bill'!C62,(('LV SM - typical bill'!E62-'LV SM - typical bill'!C62)),"")</f>
        <v>#VALUE!</v>
      </c>
      <c r="H129" s="50" t="e">
        <f>IF('LV SM - typical bill'!C62,(('LV SM - typical bill'!E62-'LV SM - typical bill'!D62)),"")</f>
        <v>#VALUE!</v>
      </c>
      <c r="I129" s="38"/>
      <c r="J129" s="63"/>
      <c r="K129" s="56" t="s">
        <v>101</v>
      </c>
      <c r="L129" s="57" t="e">
        <f>IF('LV SM - typical bill'!C62,(('LV SM - typical bill'!F62-'LV SM - typical bill'!C62)/'LV SM - typical bill'!C62),"")</f>
        <v>#VALUE!</v>
      </c>
      <c r="M129" s="43" t="e">
        <f>IF('LV SM - typical bill'!C62,(('LV SM - typical bill'!G62-'LV SM - typical bill'!C62)/'LV SM - typical bill'!C62),"")</f>
        <v>#VALUE!</v>
      </c>
      <c r="N129" s="58" t="e">
        <f>IF('LV SM - typical bill'!C62,(('LV SM - typical bill'!G62-'LV SM - typical bill'!F62)/'LV SM - typical bill'!F62),"")</f>
        <v>#VALUE!</v>
      </c>
      <c r="O129" s="49" t="e">
        <f>IF('LV SM - typical bill'!C62,(('LV SM - typical bill'!F62-'LV SM - typical bill'!C62)),"")</f>
        <v>#VALUE!</v>
      </c>
      <c r="P129" s="46" t="e">
        <f>IF('LV SM - typical bill'!C62,(('LV SM - typical bill'!G62-'LV SM - typical bill'!C62)),"")</f>
        <v>#VALUE!</v>
      </c>
      <c r="Q129" s="50" t="e">
        <f>IF('LV SM - typical bill'!C62,(('LV SM - typical bill'!G62-'LV SM - typical bill'!F62)),"")</f>
        <v>#VALUE!</v>
      </c>
    </row>
    <row r="130" spans="2:17">
      <c r="B130" s="55" t="s">
        <v>131</v>
      </c>
      <c r="C130" s="57" t="str">
        <f>IF('LV SM - typical bill'!C63,(('LV SM - typical bill'!D63-'LV SM - typical bill'!C63)/'LV SM - typical bill'!C63),"")</f>
        <v/>
      </c>
      <c r="D130" s="43" t="str">
        <f>IF('LV SM - typical bill'!C63,(('LV SM - typical bill'!E63-'LV SM - typical bill'!C63)/'LV SM - typical bill'!C63),"")</f>
        <v/>
      </c>
      <c r="E130" s="58" t="str">
        <f>IF('LV SM - typical bill'!C63,(('LV SM - typical bill'!E63-'LV SM - typical bill'!D63)/'LV SM - typical bill'!D63),"")</f>
        <v/>
      </c>
      <c r="F130" s="49" t="str">
        <f>IF('LV SM - typical bill'!C63,('LV SM - typical bill'!D63-'LV SM - typical bill'!C63),"")</f>
        <v/>
      </c>
      <c r="G130" s="46" t="str">
        <f>IF('LV SM - typical bill'!C63,(('LV SM - typical bill'!E63-'LV SM - typical bill'!C63)),"")</f>
        <v/>
      </c>
      <c r="H130" s="50" t="str">
        <f>IF('LV SM - typical bill'!C63,(('LV SM - typical bill'!E63-'LV SM - typical bill'!D63)),"")</f>
        <v/>
      </c>
      <c r="I130" s="38"/>
      <c r="J130" s="63"/>
      <c r="K130" s="55" t="s">
        <v>131</v>
      </c>
      <c r="L130" s="57" t="str">
        <f>IF('LV SM - typical bill'!C63,(('LV SM - typical bill'!F63-'LV SM - typical bill'!C63)/'LV SM - typical bill'!C63),"")</f>
        <v/>
      </c>
      <c r="M130" s="43" t="str">
        <f>IF('LV SM - typical bill'!C63,(('LV SM - typical bill'!G63-'LV SM - typical bill'!C63)/'LV SM - typical bill'!C63),"")</f>
        <v/>
      </c>
      <c r="N130" s="58" t="str">
        <f>IF('LV SM - typical bill'!C63,(('LV SM - typical bill'!G63-'LV SM - typical bill'!F63)/'LV SM - typical bill'!F63),"")</f>
        <v/>
      </c>
      <c r="O130" s="49" t="str">
        <f>IF('LV SM - typical bill'!C63,(('LV SM - typical bill'!F63-'LV SM - typical bill'!C63)),"")</f>
        <v/>
      </c>
      <c r="P130" s="46" t="str">
        <f>IF('LV SM - typical bill'!C63,(('LV SM - typical bill'!G63-'LV SM - typical bill'!C63)),"")</f>
        <v/>
      </c>
      <c r="Q130" s="50" t="str">
        <f>IF('LV SM - typical bill'!C63,(('LV SM - typical bill'!G63-'LV SM - typical bill'!F63)),"")</f>
        <v/>
      </c>
    </row>
    <row r="131" spans="2:17">
      <c r="B131" s="56" t="s">
        <v>67</v>
      </c>
      <c r="C131" s="57">
        <f>IF('LV SM - typical bill'!C64,(('LV SM - typical bill'!D64-'LV SM - typical bill'!C64)/'LV SM - typical bill'!C64),"")</f>
        <v>0</v>
      </c>
      <c r="D131" s="43">
        <f>IF('LV SM - typical bill'!C64,(('LV SM - typical bill'!E64-'LV SM - typical bill'!C64)/'LV SM - typical bill'!C64),"")</f>
        <v>0</v>
      </c>
      <c r="E131" s="58">
        <f>IF('LV SM - typical bill'!C64,(('LV SM - typical bill'!E64-'LV SM - typical bill'!D64)/'LV SM - typical bill'!D64),"")</f>
        <v>0</v>
      </c>
      <c r="F131" s="49">
        <f>IF('LV SM - typical bill'!C64,('LV SM - typical bill'!D64-'LV SM - typical bill'!C64),"")</f>
        <v>0</v>
      </c>
      <c r="G131" s="46">
        <f>IF('LV SM - typical bill'!C64,(('LV SM - typical bill'!E64-'LV SM - typical bill'!C64)),"")</f>
        <v>0</v>
      </c>
      <c r="H131" s="50">
        <f>IF('LV SM - typical bill'!C64,(('LV SM - typical bill'!E64-'LV SM - typical bill'!D64)),"")</f>
        <v>0</v>
      </c>
      <c r="I131" s="38"/>
      <c r="J131" s="63"/>
      <c r="K131" s="56" t="s">
        <v>67</v>
      </c>
      <c r="L131" s="57">
        <f>IF('LV SM - typical bill'!C64,(('LV SM - typical bill'!F64-'LV SM - typical bill'!C64)/'LV SM - typical bill'!C64),"")</f>
        <v>1.5137262657163128E-3</v>
      </c>
      <c r="M131" s="43">
        <f>IF('LV SM - typical bill'!C64,(('LV SM - typical bill'!G64-'LV SM - typical bill'!C64)/'LV SM - typical bill'!C64),"")</f>
        <v>-4.4273358674707334E-3</v>
      </c>
      <c r="N131" s="58">
        <f>IF('LV SM - typical bill'!C64,(('LV SM - typical bill'!G64-'LV SM - typical bill'!F64)/'LV SM - typical bill'!F64),"")</f>
        <v>-5.9320825839692939E-3</v>
      </c>
      <c r="O131" s="49">
        <f>IF('LV SM - typical bill'!C64,(('LV SM - typical bill'!F64-'LV SM - typical bill'!C64)),"")</f>
        <v>-2.2483376974666953</v>
      </c>
      <c r="P131" s="46">
        <f>IF('LV SM - typical bill'!C64,(('LV SM - typical bill'!G64-'LV SM - typical bill'!C64)),"")</f>
        <v>6.5759221833086485</v>
      </c>
      <c r="Q131" s="50">
        <f>IF('LV SM - typical bill'!C64,(('LV SM - typical bill'!G64-'LV SM - typical bill'!F64)),"")</f>
        <v>8.8242598807753438</v>
      </c>
    </row>
    <row r="132" spans="2:17">
      <c r="B132" s="56" t="s">
        <v>86</v>
      </c>
      <c r="C132" s="57" t="e">
        <f>IF('LV SM - typical bill'!C65,(('LV SM - typical bill'!D65-'LV SM - typical bill'!C65)/'LV SM - typical bill'!C65),"")</f>
        <v>#VALUE!</v>
      </c>
      <c r="D132" s="43" t="e">
        <f>IF('LV SM - typical bill'!C65,(('LV SM - typical bill'!E65-'LV SM - typical bill'!C65)/'LV SM - typical bill'!C65),"")</f>
        <v>#VALUE!</v>
      </c>
      <c r="E132" s="58" t="e">
        <f>IF('LV SM - typical bill'!C65,(('LV SM - typical bill'!E65-'LV SM - typical bill'!D65)/'LV SM - typical bill'!D65),"")</f>
        <v>#VALUE!</v>
      </c>
      <c r="F132" s="49" t="e">
        <f>IF('LV SM - typical bill'!C65,('LV SM - typical bill'!D65-'LV SM - typical bill'!C65),"")</f>
        <v>#VALUE!</v>
      </c>
      <c r="G132" s="46" t="e">
        <f>IF('LV SM - typical bill'!C65,(('LV SM - typical bill'!E65-'LV SM - typical bill'!C65)),"")</f>
        <v>#VALUE!</v>
      </c>
      <c r="H132" s="50" t="e">
        <f>IF('LV SM - typical bill'!C65,(('LV SM - typical bill'!E65-'LV SM - typical bill'!D65)),"")</f>
        <v>#VALUE!</v>
      </c>
      <c r="I132" s="38"/>
      <c r="J132" s="63"/>
      <c r="K132" s="56" t="s">
        <v>86</v>
      </c>
      <c r="L132" s="57" t="e">
        <f>IF('LV SM - typical bill'!C65,(('LV SM - typical bill'!F65-'LV SM - typical bill'!C65)/'LV SM - typical bill'!C65),"")</f>
        <v>#VALUE!</v>
      </c>
      <c r="M132" s="43" t="e">
        <f>IF('LV SM - typical bill'!C65,(('LV SM - typical bill'!G65-'LV SM - typical bill'!C65)/'LV SM - typical bill'!C65),"")</f>
        <v>#VALUE!</v>
      </c>
      <c r="N132" s="58" t="e">
        <f>IF('LV SM - typical bill'!C65,(('LV SM - typical bill'!G65-'LV SM - typical bill'!F65)/'LV SM - typical bill'!F65),"")</f>
        <v>#VALUE!</v>
      </c>
      <c r="O132" s="49" t="e">
        <f>IF('LV SM - typical bill'!C65,(('LV SM - typical bill'!F65-'LV SM - typical bill'!C65)),"")</f>
        <v>#VALUE!</v>
      </c>
      <c r="P132" s="46" t="e">
        <f>IF('LV SM - typical bill'!C65,(('LV SM - typical bill'!G65-'LV SM - typical bill'!C65)),"")</f>
        <v>#VALUE!</v>
      </c>
      <c r="Q132" s="50" t="e">
        <f>IF('LV SM - typical bill'!C65,(('LV SM - typical bill'!G65-'LV SM - typical bill'!F65)),"")</f>
        <v>#VALUE!</v>
      </c>
    </row>
    <row r="133" spans="2:17">
      <c r="B133" s="56" t="s">
        <v>102</v>
      </c>
      <c r="C133" s="57" t="e">
        <f>IF('LV SM - typical bill'!C66,(('LV SM - typical bill'!D66-'LV SM - typical bill'!C66)/'LV SM - typical bill'!C66),"")</f>
        <v>#VALUE!</v>
      </c>
      <c r="D133" s="43" t="e">
        <f>IF('LV SM - typical bill'!C66,(('LV SM - typical bill'!E66-'LV SM - typical bill'!C66)/'LV SM - typical bill'!C66),"")</f>
        <v>#VALUE!</v>
      </c>
      <c r="E133" s="58" t="e">
        <f>IF('LV SM - typical bill'!C66,(('LV SM - typical bill'!E66-'LV SM - typical bill'!D66)/'LV SM - typical bill'!D66),"")</f>
        <v>#VALUE!</v>
      </c>
      <c r="F133" s="49" t="e">
        <f>IF('LV SM - typical bill'!C66,('LV SM - typical bill'!D66-'LV SM - typical bill'!C66),"")</f>
        <v>#VALUE!</v>
      </c>
      <c r="G133" s="46" t="e">
        <f>IF('LV SM - typical bill'!C66,(('LV SM - typical bill'!E66-'LV SM - typical bill'!C66)),"")</f>
        <v>#VALUE!</v>
      </c>
      <c r="H133" s="50" t="e">
        <f>IF('LV SM - typical bill'!C66,(('LV SM - typical bill'!E66-'LV SM - typical bill'!D66)),"")</f>
        <v>#VALUE!</v>
      </c>
      <c r="I133" s="38"/>
      <c r="J133" s="63"/>
      <c r="K133" s="56" t="s">
        <v>102</v>
      </c>
      <c r="L133" s="57" t="e">
        <f>IF('LV SM - typical bill'!C66,(('LV SM - typical bill'!F66-'LV SM - typical bill'!C66)/'LV SM - typical bill'!C66),"")</f>
        <v>#VALUE!</v>
      </c>
      <c r="M133" s="43" t="e">
        <f>IF('LV SM - typical bill'!C66,(('LV SM - typical bill'!G66-'LV SM - typical bill'!C66)/'LV SM - typical bill'!C66),"")</f>
        <v>#VALUE!</v>
      </c>
      <c r="N133" s="58" t="e">
        <f>IF('LV SM - typical bill'!C66,(('LV SM - typical bill'!G66-'LV SM - typical bill'!F66)/'LV SM - typical bill'!F66),"")</f>
        <v>#VALUE!</v>
      </c>
      <c r="O133" s="49" t="e">
        <f>IF('LV SM - typical bill'!C66,(('LV SM - typical bill'!F66-'LV SM - typical bill'!C66)),"")</f>
        <v>#VALUE!</v>
      </c>
      <c r="P133" s="46" t="e">
        <f>IF('LV SM - typical bill'!C66,(('LV SM - typical bill'!G66-'LV SM - typical bill'!C66)),"")</f>
        <v>#VALUE!</v>
      </c>
      <c r="Q133" s="50" t="e">
        <f>IF('LV SM - typical bill'!C66,(('LV SM - typical bill'!G66-'LV SM - typical bill'!F66)),"")</f>
        <v>#VALUE!</v>
      </c>
    </row>
    <row r="134" spans="2:17">
      <c r="B134" s="55" t="s">
        <v>132</v>
      </c>
      <c r="C134" s="57" t="str">
        <f>IF('LV SM - typical bill'!C67,(('LV SM - typical bill'!D67-'LV SM - typical bill'!C67)/'LV SM - typical bill'!C67),"")</f>
        <v/>
      </c>
      <c r="D134" s="43" t="str">
        <f>IF('LV SM - typical bill'!C67,(('LV SM - typical bill'!E67-'LV SM - typical bill'!C67)/'LV SM - typical bill'!C67),"")</f>
        <v/>
      </c>
      <c r="E134" s="58" t="str">
        <f>IF('LV SM - typical bill'!C67,(('LV SM - typical bill'!E67-'LV SM - typical bill'!D67)/'LV SM - typical bill'!D67),"")</f>
        <v/>
      </c>
      <c r="F134" s="49" t="str">
        <f>IF('LV SM - typical bill'!C67,('LV SM - typical bill'!D67-'LV SM - typical bill'!C67),"")</f>
        <v/>
      </c>
      <c r="G134" s="46" t="str">
        <f>IF('LV SM - typical bill'!C67,(('LV SM - typical bill'!E67-'LV SM - typical bill'!C67)),"")</f>
        <v/>
      </c>
      <c r="H134" s="50" t="str">
        <f>IF('LV SM - typical bill'!C67,(('LV SM - typical bill'!E67-'LV SM - typical bill'!D67)),"")</f>
        <v/>
      </c>
      <c r="I134" s="38"/>
      <c r="J134" s="63"/>
      <c r="K134" s="55" t="s">
        <v>132</v>
      </c>
      <c r="L134" s="57" t="str">
        <f>IF('LV SM - typical bill'!C67,(('LV SM - typical bill'!F67-'LV SM - typical bill'!C67)/'LV SM - typical bill'!C67),"")</f>
        <v/>
      </c>
      <c r="M134" s="43" t="str">
        <f>IF('LV SM - typical bill'!C67,(('LV SM - typical bill'!G67-'LV SM - typical bill'!C67)/'LV SM - typical bill'!C67),"")</f>
        <v/>
      </c>
      <c r="N134" s="58" t="str">
        <f>IF('LV SM - typical bill'!C67,(('LV SM - typical bill'!G67-'LV SM - typical bill'!F67)/'LV SM - typical bill'!F67),"")</f>
        <v/>
      </c>
      <c r="O134" s="49" t="str">
        <f>IF('LV SM - typical bill'!C67,(('LV SM - typical bill'!F67-'LV SM - typical bill'!C67)),"")</f>
        <v/>
      </c>
      <c r="P134" s="46" t="str">
        <f>IF('LV SM - typical bill'!C67,(('LV SM - typical bill'!G67-'LV SM - typical bill'!C67)),"")</f>
        <v/>
      </c>
      <c r="Q134" s="50" t="str">
        <f>IF('LV SM - typical bill'!C67,(('LV SM - typical bill'!G67-'LV SM - typical bill'!F67)),"")</f>
        <v/>
      </c>
    </row>
    <row r="135" spans="2:17">
      <c r="B135" s="56" t="s">
        <v>68</v>
      </c>
      <c r="C135" s="57">
        <f>IF('LV SM - typical bill'!C68,(('LV SM - typical bill'!D68-'LV SM - typical bill'!C68)/'LV SM - typical bill'!C68),"")</f>
        <v>0</v>
      </c>
      <c r="D135" s="43">
        <f>IF('LV SM - typical bill'!C68,(('LV SM - typical bill'!E68-'LV SM - typical bill'!C68)/'LV SM - typical bill'!C68),"")</f>
        <v>0</v>
      </c>
      <c r="E135" s="58">
        <f>IF('LV SM - typical bill'!C68,(('LV SM - typical bill'!E68-'LV SM - typical bill'!D68)/'LV SM - typical bill'!D68),"")</f>
        <v>0</v>
      </c>
      <c r="F135" s="49">
        <f>IF('LV SM - typical bill'!C68,('LV SM - typical bill'!D68-'LV SM - typical bill'!C68),"")</f>
        <v>0</v>
      </c>
      <c r="G135" s="46">
        <f>IF('LV SM - typical bill'!C68,(('LV SM - typical bill'!E68-'LV SM - typical bill'!C68)),"")</f>
        <v>0</v>
      </c>
      <c r="H135" s="50">
        <f>IF('LV SM - typical bill'!C68,(('LV SM - typical bill'!E68-'LV SM - typical bill'!D68)),"")</f>
        <v>0</v>
      </c>
      <c r="I135" s="38"/>
      <c r="J135" s="63"/>
      <c r="K135" s="56" t="s">
        <v>68</v>
      </c>
      <c r="L135" s="57">
        <f>IF('LV SM - typical bill'!C68,(('LV SM - typical bill'!F68-'LV SM - typical bill'!C68)/'LV SM - typical bill'!C68),"")</f>
        <v>1.3349716985282175E-4</v>
      </c>
      <c r="M135" s="43">
        <f>IF('LV SM - typical bill'!C68,(('LV SM - typical bill'!G68-'LV SM - typical bill'!C68)/'LV SM - typical bill'!C68),"")</f>
        <v>-5.8245767641812492E-3</v>
      </c>
      <c r="N135" s="58">
        <f>IF('LV SM - typical bill'!C68,(('LV SM - typical bill'!G68-'LV SM - typical bill'!F68)/'LV SM - typical bill'!F68),"")</f>
        <v>-5.9572786541937121E-3</v>
      </c>
      <c r="O135" s="49">
        <f>IF('LV SM - typical bill'!C68,(('LV SM - typical bill'!F68-'LV SM - typical bill'!C68)),"")</f>
        <v>-0.28098928524605071</v>
      </c>
      <c r="P135" s="46">
        <f>IF('LV SM - typical bill'!C68,(('LV SM - typical bill'!G68-'LV SM - typical bill'!C68)),"")</f>
        <v>12.259762986978785</v>
      </c>
      <c r="Q135" s="50">
        <f>IF('LV SM - typical bill'!C68,(('LV SM - typical bill'!G68-'LV SM - typical bill'!F68)),"")</f>
        <v>12.540752272224836</v>
      </c>
    </row>
    <row r="136" spans="2:17">
      <c r="B136" s="56" t="s">
        <v>87</v>
      </c>
      <c r="C136" s="57" t="e">
        <f>IF('LV SM - typical bill'!C69,(('LV SM - typical bill'!D69-'LV SM - typical bill'!C69)/'LV SM - typical bill'!C69),"")</f>
        <v>#VALUE!</v>
      </c>
      <c r="D136" s="43" t="e">
        <f>IF('LV SM - typical bill'!C69,(('LV SM - typical bill'!E69-'LV SM - typical bill'!C69)/'LV SM - typical bill'!C69),"")</f>
        <v>#VALUE!</v>
      </c>
      <c r="E136" s="58" t="e">
        <f>IF('LV SM - typical bill'!C69,(('LV SM - typical bill'!E69-'LV SM - typical bill'!D69)/'LV SM - typical bill'!D69),"")</f>
        <v>#VALUE!</v>
      </c>
      <c r="F136" s="49" t="e">
        <f>IF('LV SM - typical bill'!C69,('LV SM - typical bill'!D69-'LV SM - typical bill'!C69),"")</f>
        <v>#VALUE!</v>
      </c>
      <c r="G136" s="46" t="e">
        <f>IF('LV SM - typical bill'!C69,(('LV SM - typical bill'!E69-'LV SM - typical bill'!C69)),"")</f>
        <v>#VALUE!</v>
      </c>
      <c r="H136" s="50" t="e">
        <f>IF('LV SM - typical bill'!C69,(('LV SM - typical bill'!E69-'LV SM - typical bill'!D69)),"")</f>
        <v>#VALUE!</v>
      </c>
      <c r="I136" s="38"/>
      <c r="J136" s="63"/>
      <c r="K136" s="56" t="s">
        <v>87</v>
      </c>
      <c r="L136" s="57" t="e">
        <f>IF('LV SM - typical bill'!C69,(('LV SM - typical bill'!F69-'LV SM - typical bill'!C69)/'LV SM - typical bill'!C69),"")</f>
        <v>#VALUE!</v>
      </c>
      <c r="M136" s="43" t="e">
        <f>IF('LV SM - typical bill'!C69,(('LV SM - typical bill'!G69-'LV SM - typical bill'!C69)/'LV SM - typical bill'!C69),"")</f>
        <v>#VALUE!</v>
      </c>
      <c r="N136" s="58" t="e">
        <f>IF('LV SM - typical bill'!C69,(('LV SM - typical bill'!G69-'LV SM - typical bill'!F69)/'LV SM - typical bill'!F69),"")</f>
        <v>#VALUE!</v>
      </c>
      <c r="O136" s="49" t="e">
        <f>IF('LV SM - typical bill'!C69,(('LV SM - typical bill'!F69-'LV SM - typical bill'!C69)),"")</f>
        <v>#VALUE!</v>
      </c>
      <c r="P136" s="46" t="e">
        <f>IF('LV SM - typical bill'!C69,(('LV SM - typical bill'!G69-'LV SM - typical bill'!C69)),"")</f>
        <v>#VALUE!</v>
      </c>
      <c r="Q136" s="50" t="e">
        <f>IF('LV SM - typical bill'!C69,(('LV SM - typical bill'!G69-'LV SM - typical bill'!F69)),"")</f>
        <v>#VALUE!</v>
      </c>
    </row>
    <row r="137" spans="2:17">
      <c r="B137" s="56" t="s">
        <v>103</v>
      </c>
      <c r="C137" s="57" t="e">
        <f>IF('LV SM - typical bill'!C70,(('LV SM - typical bill'!D70-'LV SM - typical bill'!C70)/'LV SM - typical bill'!C70),"")</f>
        <v>#VALUE!</v>
      </c>
      <c r="D137" s="43" t="e">
        <f>IF('LV SM - typical bill'!C70,(('LV SM - typical bill'!E70-'LV SM - typical bill'!C70)/'LV SM - typical bill'!C70),"")</f>
        <v>#VALUE!</v>
      </c>
      <c r="E137" s="58" t="e">
        <f>IF('LV SM - typical bill'!C70,(('LV SM - typical bill'!E70-'LV SM - typical bill'!D70)/'LV SM - typical bill'!D70),"")</f>
        <v>#VALUE!</v>
      </c>
      <c r="F137" s="49" t="e">
        <f>IF('LV SM - typical bill'!C70,('LV SM - typical bill'!D70-'LV SM - typical bill'!C70),"")</f>
        <v>#VALUE!</v>
      </c>
      <c r="G137" s="46" t="e">
        <f>IF('LV SM - typical bill'!C70,(('LV SM - typical bill'!E70-'LV SM - typical bill'!C70)),"")</f>
        <v>#VALUE!</v>
      </c>
      <c r="H137" s="50" t="e">
        <f>IF('LV SM - typical bill'!C70,(('LV SM - typical bill'!E70-'LV SM - typical bill'!D70)),"")</f>
        <v>#VALUE!</v>
      </c>
      <c r="I137" s="38"/>
      <c r="J137" s="63"/>
      <c r="K137" s="56" t="s">
        <v>103</v>
      </c>
      <c r="L137" s="57" t="e">
        <f>IF('LV SM - typical bill'!C70,(('LV SM - typical bill'!F70-'LV SM - typical bill'!C70)/'LV SM - typical bill'!C70),"")</f>
        <v>#VALUE!</v>
      </c>
      <c r="M137" s="43" t="e">
        <f>IF('LV SM - typical bill'!C70,(('LV SM - typical bill'!G70-'LV SM - typical bill'!C70)/'LV SM - typical bill'!C70),"")</f>
        <v>#VALUE!</v>
      </c>
      <c r="N137" s="58" t="e">
        <f>IF('LV SM - typical bill'!C70,(('LV SM - typical bill'!G70-'LV SM - typical bill'!F70)/'LV SM - typical bill'!F70),"")</f>
        <v>#VALUE!</v>
      </c>
      <c r="O137" s="49" t="e">
        <f>IF('LV SM - typical bill'!C70,(('LV SM - typical bill'!F70-'LV SM - typical bill'!C70)),"")</f>
        <v>#VALUE!</v>
      </c>
      <c r="P137" s="46" t="e">
        <f>IF('LV SM - typical bill'!C70,(('LV SM - typical bill'!G70-'LV SM - typical bill'!C70)),"")</f>
        <v>#VALUE!</v>
      </c>
      <c r="Q137" s="50" t="e">
        <f>IF('LV SM - typical bill'!C70,(('LV SM - typical bill'!G70-'LV SM - typical bill'!F70)),"")</f>
        <v>#VALUE!</v>
      </c>
    </row>
    <row r="138" spans="2:17">
      <c r="B138" s="55" t="s">
        <v>133</v>
      </c>
      <c r="C138" s="57" t="str">
        <f>IF('LV SM - typical bill'!C71,(('LV SM - typical bill'!D71-'LV SM - typical bill'!C71)/'LV SM - typical bill'!C71),"")</f>
        <v/>
      </c>
      <c r="D138" s="43" t="str">
        <f>IF('LV SM - typical bill'!C71,(('LV SM - typical bill'!E71-'LV SM - typical bill'!C71)/'LV SM - typical bill'!C71),"")</f>
        <v/>
      </c>
      <c r="E138" s="58" t="str">
        <f>IF('LV SM - typical bill'!C71,(('LV SM - typical bill'!E71-'LV SM - typical bill'!D71)/'LV SM - typical bill'!D71),"")</f>
        <v/>
      </c>
      <c r="F138" s="49" t="str">
        <f>IF('LV SM - typical bill'!C71,('LV SM - typical bill'!D71-'LV SM - typical bill'!C71),"")</f>
        <v/>
      </c>
      <c r="G138" s="46" t="str">
        <f>IF('LV SM - typical bill'!C71,(('LV SM - typical bill'!E71-'LV SM - typical bill'!C71)),"")</f>
        <v/>
      </c>
      <c r="H138" s="50" t="str">
        <f>IF('LV SM - typical bill'!C71,(('LV SM - typical bill'!E71-'LV SM - typical bill'!D71)),"")</f>
        <v/>
      </c>
      <c r="I138" s="38"/>
      <c r="J138" s="63"/>
      <c r="K138" s="55" t="s">
        <v>133</v>
      </c>
      <c r="L138" s="57" t="str">
        <f>IF('LV SM - typical bill'!C71,(('LV SM - typical bill'!F71-'LV SM - typical bill'!C71)/'LV SM - typical bill'!C71),"")</f>
        <v/>
      </c>
      <c r="M138" s="43" t="str">
        <f>IF('LV SM - typical bill'!C71,(('LV SM - typical bill'!G71-'LV SM - typical bill'!C71)/'LV SM - typical bill'!C71),"")</f>
        <v/>
      </c>
      <c r="N138" s="58" t="str">
        <f>IF('LV SM - typical bill'!C71,(('LV SM - typical bill'!G71-'LV SM - typical bill'!F71)/'LV SM - typical bill'!F71),"")</f>
        <v/>
      </c>
      <c r="O138" s="49" t="str">
        <f>IF('LV SM - typical bill'!C71,(('LV SM - typical bill'!F71-'LV SM - typical bill'!C71)),"")</f>
        <v/>
      </c>
      <c r="P138" s="46" t="str">
        <f>IF('LV SM - typical bill'!C71,(('LV SM - typical bill'!G71-'LV SM - typical bill'!C71)),"")</f>
        <v/>
      </c>
      <c r="Q138" s="50" t="str">
        <f>IF('LV SM - typical bill'!C71,(('LV SM - typical bill'!G71-'LV SM - typical bill'!F71)),"")</f>
        <v/>
      </c>
    </row>
    <row r="139" spans="2:17">
      <c r="B139" s="56" t="s">
        <v>69</v>
      </c>
      <c r="C139" s="57">
        <f>IF('LV SM - typical bill'!C72,(('LV SM - typical bill'!D72-'LV SM - typical bill'!C72)/'LV SM - typical bill'!C72),"")</f>
        <v>0</v>
      </c>
      <c r="D139" s="43">
        <f>IF('LV SM - typical bill'!C72,(('LV SM - typical bill'!E72-'LV SM - typical bill'!C72)/'LV SM - typical bill'!C72),"")</f>
        <v>0</v>
      </c>
      <c r="E139" s="58">
        <f>IF('LV SM - typical bill'!C72,(('LV SM - typical bill'!E72-'LV SM - typical bill'!D72)/'LV SM - typical bill'!D72),"")</f>
        <v>0</v>
      </c>
      <c r="F139" s="49">
        <f>IF('LV SM - typical bill'!C72,('LV SM - typical bill'!D72-'LV SM - typical bill'!C72),"")</f>
        <v>0</v>
      </c>
      <c r="G139" s="46">
        <f>IF('LV SM - typical bill'!C72,(('LV SM - typical bill'!E72-'LV SM - typical bill'!C72)),"")</f>
        <v>0</v>
      </c>
      <c r="H139" s="50">
        <f>IF('LV SM - typical bill'!C72,(('LV SM - typical bill'!E72-'LV SM - typical bill'!D72)),"")</f>
        <v>0</v>
      </c>
      <c r="I139" s="38"/>
      <c r="J139" s="63"/>
      <c r="K139" s="56" t="s">
        <v>69</v>
      </c>
      <c r="L139" s="57">
        <f>IF('LV SM - typical bill'!C72,(('LV SM - typical bill'!F72-'LV SM - typical bill'!C72)/'LV SM - typical bill'!C72),"")</f>
        <v>0</v>
      </c>
      <c r="M139" s="43">
        <f>IF('LV SM - typical bill'!C72,(('LV SM - typical bill'!G72-'LV SM - typical bill'!C72)/'LV SM - typical bill'!C72),"")</f>
        <v>-6.7645125852384873E-3</v>
      </c>
      <c r="N139" s="58">
        <f>IF('LV SM - typical bill'!C72,(('LV SM - typical bill'!G72-'LV SM - typical bill'!F72)/'LV SM - typical bill'!F72),"")</f>
        <v>-6.7645125852384873E-3</v>
      </c>
      <c r="O139" s="49">
        <f>IF('LV SM - typical bill'!C72,(('LV SM - typical bill'!F72-'LV SM - typical bill'!C72)),"")</f>
        <v>0</v>
      </c>
      <c r="P139" s="46">
        <f>IF('LV SM - typical bill'!C72,(('LV SM - typical bill'!G72-'LV SM - typical bill'!C72)),"")</f>
        <v>2.8846595628415344</v>
      </c>
      <c r="Q139" s="50">
        <f>IF('LV SM - typical bill'!C72,(('LV SM - typical bill'!G72-'LV SM - typical bill'!F72)),"")</f>
        <v>2.8846595628415344</v>
      </c>
    </row>
    <row r="140" spans="2:17">
      <c r="B140" s="56" t="s">
        <v>104</v>
      </c>
      <c r="C140" s="57" t="e">
        <f>IF('LV SM - typical bill'!C73,(('LV SM - typical bill'!D73-'LV SM - typical bill'!C73)/'LV SM - typical bill'!C73),"")</f>
        <v>#VALUE!</v>
      </c>
      <c r="D140" s="43" t="e">
        <f>IF('LV SM - typical bill'!C73,(('LV SM - typical bill'!E73-'LV SM - typical bill'!C73)/'LV SM - typical bill'!C73),"")</f>
        <v>#VALUE!</v>
      </c>
      <c r="E140" s="58" t="e">
        <f>IF('LV SM - typical bill'!C73,(('LV SM - typical bill'!E73-'LV SM - typical bill'!D73)/'LV SM - typical bill'!D73),"")</f>
        <v>#VALUE!</v>
      </c>
      <c r="F140" s="49" t="e">
        <f>IF('LV SM - typical bill'!C73,('LV SM - typical bill'!D73-'LV SM - typical bill'!C73),"")</f>
        <v>#VALUE!</v>
      </c>
      <c r="G140" s="46" t="e">
        <f>IF('LV SM - typical bill'!C73,(('LV SM - typical bill'!E73-'LV SM - typical bill'!C73)),"")</f>
        <v>#VALUE!</v>
      </c>
      <c r="H140" s="50" t="e">
        <f>IF('LV SM - typical bill'!C73,(('LV SM - typical bill'!E73-'LV SM - typical bill'!D73)),"")</f>
        <v>#VALUE!</v>
      </c>
      <c r="I140" s="38"/>
      <c r="J140" s="63"/>
      <c r="K140" s="56" t="s">
        <v>104</v>
      </c>
      <c r="L140" s="57" t="e">
        <f>IF('LV SM - typical bill'!C73,(('LV SM - typical bill'!F73-'LV SM - typical bill'!C73)/'LV SM - typical bill'!C73),"")</f>
        <v>#VALUE!</v>
      </c>
      <c r="M140" s="43" t="e">
        <f>IF('LV SM - typical bill'!C73,(('LV SM - typical bill'!G73-'LV SM - typical bill'!C73)/'LV SM - typical bill'!C73),"")</f>
        <v>#VALUE!</v>
      </c>
      <c r="N140" s="58" t="e">
        <f>IF('LV SM - typical bill'!C73,(('LV SM - typical bill'!G73-'LV SM - typical bill'!F73)/'LV SM - typical bill'!F73),"")</f>
        <v>#VALUE!</v>
      </c>
      <c r="O140" s="49" t="e">
        <f>IF('LV SM - typical bill'!C73,(('LV SM - typical bill'!F73-'LV SM - typical bill'!C73)),"")</f>
        <v>#VALUE!</v>
      </c>
      <c r="P140" s="46" t="e">
        <f>IF('LV SM - typical bill'!C73,(('LV SM - typical bill'!G73-'LV SM - typical bill'!C73)),"")</f>
        <v>#VALUE!</v>
      </c>
      <c r="Q140" s="50" t="e">
        <f>IF('LV SM - typical bill'!C73,(('LV SM - typical bill'!G73-'LV SM - typical bill'!F73)),"")</f>
        <v>#VALUE!</v>
      </c>
    </row>
    <row r="141" spans="2:17">
      <c r="B141" s="55" t="s">
        <v>134</v>
      </c>
      <c r="C141" s="57" t="str">
        <f>IF('LV SM - typical bill'!C74,(('LV SM - typical bill'!D74-'LV SM - typical bill'!C74)/'LV SM - typical bill'!C74),"")</f>
        <v/>
      </c>
      <c r="D141" s="43" t="str">
        <f>IF('LV SM - typical bill'!C74,(('LV SM - typical bill'!E74-'LV SM - typical bill'!C74)/'LV SM - typical bill'!C74),"")</f>
        <v/>
      </c>
      <c r="E141" s="58" t="str">
        <f>IF('LV SM - typical bill'!C74,(('LV SM - typical bill'!E74-'LV SM - typical bill'!D74)/'LV SM - typical bill'!D74),"")</f>
        <v/>
      </c>
      <c r="F141" s="49" t="str">
        <f>IF('LV SM - typical bill'!C74,('LV SM - typical bill'!D74-'LV SM - typical bill'!C74),"")</f>
        <v/>
      </c>
      <c r="G141" s="46" t="str">
        <f>IF('LV SM - typical bill'!C74,(('LV SM - typical bill'!E74-'LV SM - typical bill'!C74)),"")</f>
        <v/>
      </c>
      <c r="H141" s="50" t="str">
        <f>IF('LV SM - typical bill'!C74,(('LV SM - typical bill'!E74-'LV SM - typical bill'!D74)),"")</f>
        <v/>
      </c>
      <c r="I141" s="38"/>
      <c r="J141" s="63"/>
      <c r="K141" s="55" t="s">
        <v>134</v>
      </c>
      <c r="L141" s="57" t="str">
        <f>IF('LV SM - typical bill'!C74,(('LV SM - typical bill'!F74-'LV SM - typical bill'!C74)/'LV SM - typical bill'!C74),"")</f>
        <v/>
      </c>
      <c r="M141" s="43" t="str">
        <f>IF('LV SM - typical bill'!C74,(('LV SM - typical bill'!G74-'LV SM - typical bill'!C74)/'LV SM - typical bill'!C74),"")</f>
        <v/>
      </c>
      <c r="N141" s="58" t="str">
        <f>IF('LV SM - typical bill'!C74,(('LV SM - typical bill'!G74-'LV SM - typical bill'!F74)/'LV SM - typical bill'!F74),"")</f>
        <v/>
      </c>
      <c r="O141" s="49" t="str">
        <f>IF('LV SM - typical bill'!C74,(('LV SM - typical bill'!F74-'LV SM - typical bill'!C74)),"")</f>
        <v/>
      </c>
      <c r="P141" s="46" t="str">
        <f>IF('LV SM - typical bill'!C74,(('LV SM - typical bill'!G74-'LV SM - typical bill'!C74)),"")</f>
        <v/>
      </c>
      <c r="Q141" s="50" t="str">
        <f>IF('LV SM - typical bill'!C74,(('LV SM - typical bill'!G74-'LV SM - typical bill'!F74)),"")</f>
        <v/>
      </c>
    </row>
    <row r="142" spans="2:17">
      <c r="B142" s="56" t="s">
        <v>70</v>
      </c>
      <c r="C142" s="57" t="e">
        <f>IF('LV SM - typical bill'!C75,(('LV SM - typical bill'!D75-'LV SM - typical bill'!C75)/'LV SM - typical bill'!C75),"")</f>
        <v>#VALUE!</v>
      </c>
      <c r="D142" s="43" t="e">
        <f>IF('LV SM - typical bill'!C75,(('LV SM - typical bill'!E75-'LV SM - typical bill'!C75)/'LV SM - typical bill'!C75),"")</f>
        <v>#VALUE!</v>
      </c>
      <c r="E142" s="58" t="e">
        <f>IF('LV SM - typical bill'!C75,(('LV SM - typical bill'!E75-'LV SM - typical bill'!D75)/'LV SM - typical bill'!D75),"")</f>
        <v>#VALUE!</v>
      </c>
      <c r="F142" s="49" t="e">
        <f>IF('LV SM - typical bill'!C75,('LV SM - typical bill'!D75-'LV SM - typical bill'!C75),"")</f>
        <v>#VALUE!</v>
      </c>
      <c r="G142" s="46" t="e">
        <f>IF('LV SM - typical bill'!C75,(('LV SM - typical bill'!E75-'LV SM - typical bill'!C75)),"")</f>
        <v>#VALUE!</v>
      </c>
      <c r="H142" s="50" t="e">
        <f>IF('LV SM - typical bill'!C75,(('LV SM - typical bill'!E75-'LV SM - typical bill'!D75)),"")</f>
        <v>#VALUE!</v>
      </c>
      <c r="I142" s="38"/>
      <c r="J142" s="63"/>
      <c r="K142" s="56" t="s">
        <v>70</v>
      </c>
      <c r="L142" s="57" t="e">
        <f>IF('LV SM - typical bill'!C75,(('LV SM - typical bill'!F75-'LV SM - typical bill'!C75)/'LV SM - typical bill'!C75),"")</f>
        <v>#VALUE!</v>
      </c>
      <c r="M142" s="43" t="e">
        <f>IF('LV SM - typical bill'!C75,(('LV SM - typical bill'!G75-'LV SM - typical bill'!C75)/'LV SM - typical bill'!C75),"")</f>
        <v>#VALUE!</v>
      </c>
      <c r="N142" s="58" t="e">
        <f>IF('LV SM - typical bill'!C75,(('LV SM - typical bill'!G75-'LV SM - typical bill'!F75)/'LV SM - typical bill'!F75),"")</f>
        <v>#VALUE!</v>
      </c>
      <c r="O142" s="49" t="e">
        <f>IF('LV SM - typical bill'!C75,(('LV SM - typical bill'!F75-'LV SM - typical bill'!C75)),"")</f>
        <v>#VALUE!</v>
      </c>
      <c r="P142" s="46" t="e">
        <f>IF('LV SM - typical bill'!C75,(('LV SM - typical bill'!G75-'LV SM - typical bill'!C75)),"")</f>
        <v>#VALUE!</v>
      </c>
      <c r="Q142" s="50" t="e">
        <f>IF('LV SM - typical bill'!C75,(('LV SM - typical bill'!G75-'LV SM - typical bill'!F75)),"")</f>
        <v>#VALUE!</v>
      </c>
    </row>
    <row r="143" spans="2:17">
      <c r="B143" s="56" t="s">
        <v>105</v>
      </c>
      <c r="C143" s="57" t="e">
        <f>IF('LV SM - typical bill'!C76,(('LV SM - typical bill'!D76-'LV SM - typical bill'!C76)/'LV SM - typical bill'!C76),"")</f>
        <v>#VALUE!</v>
      </c>
      <c r="D143" s="43" t="e">
        <f>IF('LV SM - typical bill'!C76,(('LV SM - typical bill'!E76-'LV SM - typical bill'!C76)/'LV SM - typical bill'!C76),"")</f>
        <v>#VALUE!</v>
      </c>
      <c r="E143" s="58" t="e">
        <f>IF('LV SM - typical bill'!C76,(('LV SM - typical bill'!E76-'LV SM - typical bill'!D76)/'LV SM - typical bill'!D76),"")</f>
        <v>#VALUE!</v>
      </c>
      <c r="F143" s="49" t="e">
        <f>IF('LV SM - typical bill'!C76,('LV SM - typical bill'!D76-'LV SM - typical bill'!C76),"")</f>
        <v>#VALUE!</v>
      </c>
      <c r="G143" s="46" t="e">
        <f>IF('LV SM - typical bill'!C76,(('LV SM - typical bill'!E76-'LV SM - typical bill'!C76)),"")</f>
        <v>#VALUE!</v>
      </c>
      <c r="H143" s="50" t="e">
        <f>IF('LV SM - typical bill'!C76,(('LV SM - typical bill'!E76-'LV SM - typical bill'!D76)),"")</f>
        <v>#VALUE!</v>
      </c>
      <c r="I143" s="38"/>
      <c r="J143" s="63"/>
      <c r="K143" s="56" t="s">
        <v>105</v>
      </c>
      <c r="L143" s="57" t="e">
        <f>IF('LV SM - typical bill'!C76,(('LV SM - typical bill'!F76-'LV SM - typical bill'!C76)/'LV SM - typical bill'!C76),"")</f>
        <v>#VALUE!</v>
      </c>
      <c r="M143" s="43" t="e">
        <f>IF('LV SM - typical bill'!C76,(('LV SM - typical bill'!G76-'LV SM - typical bill'!C76)/'LV SM - typical bill'!C76),"")</f>
        <v>#VALUE!</v>
      </c>
      <c r="N143" s="58" t="e">
        <f>IF('LV SM - typical bill'!C76,(('LV SM - typical bill'!G76-'LV SM - typical bill'!F76)/'LV SM - typical bill'!F76),"")</f>
        <v>#VALUE!</v>
      </c>
      <c r="O143" s="49" t="e">
        <f>IF('LV SM - typical bill'!C76,(('LV SM - typical bill'!F76-'LV SM - typical bill'!C76)),"")</f>
        <v>#VALUE!</v>
      </c>
      <c r="P143" s="46" t="e">
        <f>IF('LV SM - typical bill'!C76,(('LV SM - typical bill'!G76-'LV SM - typical bill'!C76)),"")</f>
        <v>#VALUE!</v>
      </c>
      <c r="Q143" s="50" t="e">
        <f>IF('LV SM - typical bill'!C76,(('LV SM - typical bill'!G76-'LV SM - typical bill'!F76)),"")</f>
        <v>#VALUE!</v>
      </c>
    </row>
    <row r="144" spans="2:17">
      <c r="B144" s="55" t="s">
        <v>135</v>
      </c>
      <c r="C144" s="57" t="str">
        <f>IF('LV SM - typical bill'!C77,(('LV SM - typical bill'!D77-'LV SM - typical bill'!C77)/'LV SM - typical bill'!C77),"")</f>
        <v/>
      </c>
      <c r="D144" s="43" t="str">
        <f>IF('LV SM - typical bill'!C77,(('LV SM - typical bill'!E77-'LV SM - typical bill'!C77)/'LV SM - typical bill'!C77),"")</f>
        <v/>
      </c>
      <c r="E144" s="58" t="str">
        <f>IF('LV SM - typical bill'!C77,(('LV SM - typical bill'!E77-'LV SM - typical bill'!D77)/'LV SM - typical bill'!D77),"")</f>
        <v/>
      </c>
      <c r="F144" s="49" t="str">
        <f>IF('LV SM - typical bill'!C77,('LV SM - typical bill'!D77-'LV SM - typical bill'!C77),"")</f>
        <v/>
      </c>
      <c r="G144" s="46" t="str">
        <f>IF('LV SM - typical bill'!C77,(('LV SM - typical bill'!E77-'LV SM - typical bill'!C77)),"")</f>
        <v/>
      </c>
      <c r="H144" s="50" t="str">
        <f>IF('LV SM - typical bill'!C77,(('LV SM - typical bill'!E77-'LV SM - typical bill'!D77)),"")</f>
        <v/>
      </c>
      <c r="I144" s="38"/>
      <c r="J144" s="63"/>
      <c r="K144" s="55" t="s">
        <v>135</v>
      </c>
      <c r="L144" s="57" t="str">
        <f>IF('LV SM - typical bill'!C77,(('LV SM - typical bill'!F77-'LV SM - typical bill'!C77)/'LV SM - typical bill'!C77),"")</f>
        <v/>
      </c>
      <c r="M144" s="43" t="str">
        <f>IF('LV SM - typical bill'!C77,(('LV SM - typical bill'!G77-'LV SM - typical bill'!C77)/'LV SM - typical bill'!C77),"")</f>
        <v/>
      </c>
      <c r="N144" s="58" t="str">
        <f>IF('LV SM - typical bill'!C77,(('LV SM - typical bill'!G77-'LV SM - typical bill'!F77)/'LV SM - typical bill'!F77),"")</f>
        <v/>
      </c>
      <c r="O144" s="49" t="str">
        <f>IF('LV SM - typical bill'!C77,(('LV SM - typical bill'!F77-'LV SM - typical bill'!C77)),"")</f>
        <v/>
      </c>
      <c r="P144" s="46" t="str">
        <f>IF('LV SM - typical bill'!C77,(('LV SM - typical bill'!G77-'LV SM - typical bill'!C77)),"")</f>
        <v/>
      </c>
      <c r="Q144" s="50" t="str">
        <f>IF('LV SM - typical bill'!C77,(('LV SM - typical bill'!G77-'LV SM - typical bill'!F77)),"")</f>
        <v/>
      </c>
    </row>
    <row r="145" spans="2:17">
      <c r="B145" s="56" t="s">
        <v>71</v>
      </c>
      <c r="C145" s="57">
        <f>IF('LV SM - typical bill'!C78,(('LV SM - typical bill'!D78-'LV SM - typical bill'!C78)/'LV SM - typical bill'!C78),"")</f>
        <v>-7.5808144676813111E-7</v>
      </c>
      <c r="D145" s="43">
        <f>IF('LV SM - typical bill'!C78,(('LV SM - typical bill'!E78-'LV SM - typical bill'!C78)/'LV SM - typical bill'!C78),"")</f>
        <v>-7.5808144676813111E-7</v>
      </c>
      <c r="E145" s="58">
        <f>IF('LV SM - typical bill'!C78,(('LV SM - typical bill'!E78-'LV SM - typical bill'!D78)/'LV SM - typical bill'!D78),"")</f>
        <v>0</v>
      </c>
      <c r="F145" s="49">
        <f>IF('LV SM - typical bill'!C78,('LV SM - typical bill'!D78-'LV SM - typical bill'!C78),"")</f>
        <v>3.6499999987427145E-2</v>
      </c>
      <c r="G145" s="46">
        <f>IF('LV SM - typical bill'!C78,(('LV SM - typical bill'!E78-'LV SM - typical bill'!C78)),"")</f>
        <v>3.6499999987427145E-2</v>
      </c>
      <c r="H145" s="50">
        <f>IF('LV SM - typical bill'!C78,(('LV SM - typical bill'!E78-'LV SM - typical bill'!D78)),"")</f>
        <v>0</v>
      </c>
      <c r="I145" s="38"/>
      <c r="J145" s="63"/>
      <c r="K145" s="56" t="s">
        <v>71</v>
      </c>
      <c r="L145" s="57">
        <f>IF('LV SM - typical bill'!C78,(('LV SM - typical bill'!F78-'LV SM - typical bill'!C78)/'LV SM - typical bill'!C78),"")</f>
        <v>-6.8227330231799343E-6</v>
      </c>
      <c r="M145" s="43">
        <f>IF('LV SM - typical bill'!C78,(('LV SM - typical bill'!G78-'LV SM - typical bill'!C78)/'LV SM - typical bill'!C78),"")</f>
        <v>-5.8610955930556066E-3</v>
      </c>
      <c r="N145" s="58">
        <f>IF('LV SM - typical bill'!C78,(('LV SM - typical bill'!G78-'LV SM - typical bill'!F78)/'LV SM - typical bill'!F78),"")</f>
        <v>-5.8543128024457118E-3</v>
      </c>
      <c r="O145" s="49">
        <f>IF('LV SM - typical bill'!C78,(('LV SM - typical bill'!F78-'LV SM - typical bill'!C78)),"")</f>
        <v>0.32849999999598367</v>
      </c>
      <c r="P145" s="46">
        <f>IF('LV SM - typical bill'!C78,(('LV SM - typical bill'!G78-'LV SM - typical bill'!C78)),"")</f>
        <v>282.19921485332452</v>
      </c>
      <c r="Q145" s="50">
        <f>IF('LV SM - typical bill'!C78,(('LV SM - typical bill'!G78-'LV SM - typical bill'!F78)),"")</f>
        <v>281.87071485332854</v>
      </c>
    </row>
    <row r="146" spans="2:17">
      <c r="B146" s="56" t="s">
        <v>106</v>
      </c>
      <c r="C146" s="57" t="e">
        <f>IF('LV SM - typical bill'!C79,(('LV SM - typical bill'!D79-'LV SM - typical bill'!C79)/'LV SM - typical bill'!C79),"")</f>
        <v>#VALUE!</v>
      </c>
      <c r="D146" s="43" t="e">
        <f>IF('LV SM - typical bill'!C79,(('LV SM - typical bill'!E79-'LV SM - typical bill'!C79)/'LV SM - typical bill'!C79),"")</f>
        <v>#VALUE!</v>
      </c>
      <c r="E146" s="58" t="e">
        <f>IF('LV SM - typical bill'!C79,(('LV SM - typical bill'!E79-'LV SM - typical bill'!D79)/'LV SM - typical bill'!D79),"")</f>
        <v>#VALUE!</v>
      </c>
      <c r="F146" s="49" t="e">
        <f>IF('LV SM - typical bill'!C79,('LV SM - typical bill'!D79-'LV SM - typical bill'!C79),"")</f>
        <v>#VALUE!</v>
      </c>
      <c r="G146" s="46" t="e">
        <f>IF('LV SM - typical bill'!C79,(('LV SM - typical bill'!E79-'LV SM - typical bill'!C79)),"")</f>
        <v>#VALUE!</v>
      </c>
      <c r="H146" s="50" t="e">
        <f>IF('LV SM - typical bill'!C79,(('LV SM - typical bill'!E79-'LV SM - typical bill'!D79)),"")</f>
        <v>#VALUE!</v>
      </c>
      <c r="I146" s="38"/>
      <c r="J146" s="63"/>
      <c r="K146" s="56" t="s">
        <v>106</v>
      </c>
      <c r="L146" s="57" t="e">
        <f>IF('LV SM - typical bill'!C79,(('LV SM - typical bill'!F79-'LV SM - typical bill'!C79)/'LV SM - typical bill'!C79),"")</f>
        <v>#VALUE!</v>
      </c>
      <c r="M146" s="43" t="e">
        <f>IF('LV SM - typical bill'!C79,(('LV SM - typical bill'!G79-'LV SM - typical bill'!C79)/'LV SM - typical bill'!C79),"")</f>
        <v>#VALUE!</v>
      </c>
      <c r="N146" s="58" t="e">
        <f>IF('LV SM - typical bill'!C79,(('LV SM - typical bill'!G79-'LV SM - typical bill'!F79)/'LV SM - typical bill'!F79),"")</f>
        <v>#VALUE!</v>
      </c>
      <c r="O146" s="49" t="e">
        <f>IF('LV SM - typical bill'!C79,(('LV SM - typical bill'!F79-'LV SM - typical bill'!C79)),"")</f>
        <v>#VALUE!</v>
      </c>
      <c r="P146" s="46" t="e">
        <f>IF('LV SM - typical bill'!C79,(('LV SM - typical bill'!G79-'LV SM - typical bill'!C79)),"")</f>
        <v>#VALUE!</v>
      </c>
      <c r="Q146" s="50" t="e">
        <f>IF('LV SM - typical bill'!C79,(('LV SM - typical bill'!G79-'LV SM - typical bill'!F79)),"")</f>
        <v>#VALUE!</v>
      </c>
    </row>
    <row r="147" spans="2:17">
      <c r="B147" s="55" t="s">
        <v>136</v>
      </c>
      <c r="C147" s="57" t="str">
        <f>IF('LV SM - typical bill'!C80,(('LV SM - typical bill'!D80-'LV SM - typical bill'!C80)/'LV SM - typical bill'!C80),"")</f>
        <v/>
      </c>
      <c r="D147" s="43" t="str">
        <f>IF('LV SM - typical bill'!C80,(('LV SM - typical bill'!E80-'LV SM - typical bill'!C80)/'LV SM - typical bill'!C80),"")</f>
        <v/>
      </c>
      <c r="E147" s="58" t="str">
        <f>IF('LV SM - typical bill'!C80,(('LV SM - typical bill'!E80-'LV SM - typical bill'!D80)/'LV SM - typical bill'!D80),"")</f>
        <v/>
      </c>
      <c r="F147" s="49" t="str">
        <f>IF('LV SM - typical bill'!C80,('LV SM - typical bill'!D80-'LV SM - typical bill'!C80),"")</f>
        <v/>
      </c>
      <c r="G147" s="46" t="str">
        <f>IF('LV SM - typical bill'!C80,(('LV SM - typical bill'!E80-'LV SM - typical bill'!C80)),"")</f>
        <v/>
      </c>
      <c r="H147" s="50" t="str">
        <f>IF('LV SM - typical bill'!C80,(('LV SM - typical bill'!E80-'LV SM - typical bill'!D80)),"")</f>
        <v/>
      </c>
      <c r="I147" s="38"/>
      <c r="J147" s="63"/>
      <c r="K147" s="55" t="s">
        <v>136</v>
      </c>
      <c r="L147" s="57" t="str">
        <f>IF('LV SM - typical bill'!C80,(('LV SM - typical bill'!F80-'LV SM - typical bill'!C80)/'LV SM - typical bill'!C80),"")</f>
        <v/>
      </c>
      <c r="M147" s="43" t="str">
        <f>IF('LV SM - typical bill'!C80,(('LV SM - typical bill'!G80-'LV SM - typical bill'!C80)/'LV SM - typical bill'!C80),"")</f>
        <v/>
      </c>
      <c r="N147" s="58" t="str">
        <f>IF('LV SM - typical bill'!C80,(('LV SM - typical bill'!G80-'LV SM - typical bill'!F80)/'LV SM - typical bill'!F80),"")</f>
        <v/>
      </c>
      <c r="O147" s="49" t="str">
        <f>IF('LV SM - typical bill'!C80,(('LV SM - typical bill'!F80-'LV SM - typical bill'!C80)),"")</f>
        <v/>
      </c>
      <c r="P147" s="46" t="str">
        <f>IF('LV SM - typical bill'!C80,(('LV SM - typical bill'!G80-'LV SM - typical bill'!C80)),"")</f>
        <v/>
      </c>
      <c r="Q147" s="50" t="str">
        <f>IF('LV SM - typical bill'!C80,(('LV SM - typical bill'!G80-'LV SM - typical bill'!F80)),"")</f>
        <v/>
      </c>
    </row>
    <row r="148" spans="2:17">
      <c r="B148" s="56" t="s">
        <v>72</v>
      </c>
      <c r="C148" s="57">
        <f>IF('LV SM - typical bill'!C81,(('LV SM - typical bill'!D81-'LV SM - typical bill'!C81)/'LV SM - typical bill'!C81),"")</f>
        <v>-7.5339337112768931E-7</v>
      </c>
      <c r="D148" s="43">
        <f>IF('LV SM - typical bill'!C81,(('LV SM - typical bill'!E81-'LV SM - typical bill'!C81)/'LV SM - typical bill'!C81),"")</f>
        <v>-7.5339337112768931E-7</v>
      </c>
      <c r="E148" s="58">
        <f>IF('LV SM - typical bill'!C81,(('LV SM - typical bill'!E81-'LV SM - typical bill'!D81)/'LV SM - typical bill'!D81),"")</f>
        <v>0</v>
      </c>
      <c r="F148" s="49">
        <f>IF('LV SM - typical bill'!C81,('LV SM - typical bill'!D81-'LV SM - typical bill'!C81),"")</f>
        <v>3.6499999994703103E-2</v>
      </c>
      <c r="G148" s="46">
        <f>IF('LV SM - typical bill'!C81,(('LV SM - typical bill'!E81-'LV SM - typical bill'!C81)),"")</f>
        <v>3.6499999994703103E-2</v>
      </c>
      <c r="H148" s="50">
        <f>IF('LV SM - typical bill'!C81,(('LV SM - typical bill'!E81-'LV SM - typical bill'!D81)),"")</f>
        <v>0</v>
      </c>
      <c r="I148" s="38"/>
      <c r="J148" s="63"/>
      <c r="K148" s="56" t="s">
        <v>72</v>
      </c>
      <c r="L148" s="57">
        <f>IF('LV SM - typical bill'!C81,(('LV SM - typical bill'!F81-'LV SM - typical bill'!C81)/'LV SM - typical bill'!C81),"")</f>
        <v>2.5900946176956392E-4</v>
      </c>
      <c r="M148" s="43">
        <f>IF('LV SM - typical bill'!C81,(('LV SM - typical bill'!G81-'LV SM - typical bill'!C81)/'LV SM - typical bill'!C81),"")</f>
        <v>-4.791505603178735E-3</v>
      </c>
      <c r="N148" s="58">
        <f>IF('LV SM - typical bill'!C81,(('LV SM - typical bill'!G81-'LV SM - typical bill'!F81)/'LV SM - typical bill'!F81),"")</f>
        <v>-5.0492072724902881E-3</v>
      </c>
      <c r="O148" s="49">
        <f>IF('LV SM - typical bill'!C81,(('LV SM - typical bill'!F81-'LV SM - typical bill'!C81)),"")</f>
        <v>-12.548352182959206</v>
      </c>
      <c r="P148" s="46">
        <f>IF('LV SM - typical bill'!C81,(('LV SM - typical bill'!G81-'LV SM - typical bill'!C81)),"")</f>
        <v>232.1363064674515</v>
      </c>
      <c r="Q148" s="50">
        <f>IF('LV SM - typical bill'!C81,(('LV SM - typical bill'!G81-'LV SM - typical bill'!F81)),"")</f>
        <v>244.68465865041071</v>
      </c>
    </row>
    <row r="149" spans="2:17">
      <c r="B149" s="56" t="s">
        <v>107</v>
      </c>
      <c r="C149" s="57" t="e">
        <f>IF('LV SM - typical bill'!C82,(('LV SM - typical bill'!D82-'LV SM - typical bill'!C82)/'LV SM - typical bill'!C82),"")</f>
        <v>#VALUE!</v>
      </c>
      <c r="D149" s="43" t="e">
        <f>IF('LV SM - typical bill'!C82,(('LV SM - typical bill'!E82-'LV SM - typical bill'!C82)/'LV SM - typical bill'!C82),"")</f>
        <v>#VALUE!</v>
      </c>
      <c r="E149" s="58" t="e">
        <f>IF('LV SM - typical bill'!C82,(('LV SM - typical bill'!E82-'LV SM - typical bill'!D82)/'LV SM - typical bill'!D82),"")</f>
        <v>#VALUE!</v>
      </c>
      <c r="F149" s="49" t="e">
        <f>IF('LV SM - typical bill'!C82,('LV SM - typical bill'!D82-'LV SM - typical bill'!C82),"")</f>
        <v>#VALUE!</v>
      </c>
      <c r="G149" s="46" t="e">
        <f>IF('LV SM - typical bill'!C82,(('LV SM - typical bill'!E82-'LV SM - typical bill'!C82)),"")</f>
        <v>#VALUE!</v>
      </c>
      <c r="H149" s="50" t="e">
        <f>IF('LV SM - typical bill'!C82,(('LV SM - typical bill'!E82-'LV SM - typical bill'!D82)),"")</f>
        <v>#VALUE!</v>
      </c>
      <c r="I149" s="38"/>
      <c r="J149" s="63"/>
      <c r="K149" s="56" t="s">
        <v>107</v>
      </c>
      <c r="L149" s="57" t="e">
        <f>IF('LV SM - typical bill'!C82,(('LV SM - typical bill'!F82-'LV SM - typical bill'!C82)/'LV SM - typical bill'!C82),"")</f>
        <v>#VALUE!</v>
      </c>
      <c r="M149" s="43" t="e">
        <f>IF('LV SM - typical bill'!C82,(('LV SM - typical bill'!G82-'LV SM - typical bill'!C82)/'LV SM - typical bill'!C82),"")</f>
        <v>#VALUE!</v>
      </c>
      <c r="N149" s="58" t="e">
        <f>IF('LV SM - typical bill'!C82,(('LV SM - typical bill'!G82-'LV SM - typical bill'!F82)/'LV SM - typical bill'!F82),"")</f>
        <v>#VALUE!</v>
      </c>
      <c r="O149" s="49" t="e">
        <f>IF('LV SM - typical bill'!C82,(('LV SM - typical bill'!F82-'LV SM - typical bill'!C82)),"")</f>
        <v>#VALUE!</v>
      </c>
      <c r="P149" s="46" t="e">
        <f>IF('LV SM - typical bill'!C82,(('LV SM - typical bill'!G82-'LV SM - typical bill'!C82)),"")</f>
        <v>#VALUE!</v>
      </c>
      <c r="Q149" s="50" t="e">
        <f>IF('LV SM - typical bill'!C82,(('LV SM - typical bill'!G82-'LV SM - typical bill'!F82)),"")</f>
        <v>#VALUE!</v>
      </c>
    </row>
    <row r="150" spans="2:17">
      <c r="B150" s="55" t="s">
        <v>137</v>
      </c>
      <c r="C150" s="57" t="str">
        <f>IF('LV SM - typical bill'!C83,(('LV SM - typical bill'!D83-'LV SM - typical bill'!C83)/'LV SM - typical bill'!C83),"")</f>
        <v/>
      </c>
      <c r="D150" s="43" t="str">
        <f>IF('LV SM - typical bill'!C83,(('LV SM - typical bill'!E83-'LV SM - typical bill'!C83)/'LV SM - typical bill'!C83),"")</f>
        <v/>
      </c>
      <c r="E150" s="58" t="str">
        <f>IF('LV SM - typical bill'!C83,(('LV SM - typical bill'!E83-'LV SM - typical bill'!D83)/'LV SM - typical bill'!D83),"")</f>
        <v/>
      </c>
      <c r="F150" s="49" t="str">
        <f>IF('LV SM - typical bill'!C83,('LV SM - typical bill'!D83-'LV SM - typical bill'!C83),"")</f>
        <v/>
      </c>
      <c r="G150" s="46" t="str">
        <f>IF('LV SM - typical bill'!C83,(('LV SM - typical bill'!E83-'LV SM - typical bill'!C83)),"")</f>
        <v/>
      </c>
      <c r="H150" s="50" t="str">
        <f>IF('LV SM - typical bill'!C83,(('LV SM - typical bill'!E83-'LV SM - typical bill'!D83)),"")</f>
        <v/>
      </c>
      <c r="I150" s="38"/>
      <c r="J150" s="63"/>
      <c r="K150" s="55" t="s">
        <v>137</v>
      </c>
      <c r="L150" s="57" t="str">
        <f>IF('LV SM - typical bill'!C83,(('LV SM - typical bill'!F83-'LV SM - typical bill'!C83)/'LV SM - typical bill'!C83),"")</f>
        <v/>
      </c>
      <c r="M150" s="43" t="str">
        <f>IF('LV SM - typical bill'!C83,(('LV SM - typical bill'!G83-'LV SM - typical bill'!C83)/'LV SM - typical bill'!C83),"")</f>
        <v/>
      </c>
      <c r="N150" s="58" t="str">
        <f>IF('LV SM - typical bill'!C83,(('LV SM - typical bill'!G83-'LV SM - typical bill'!F83)/'LV SM - typical bill'!F83),"")</f>
        <v/>
      </c>
      <c r="O150" s="49" t="str">
        <f>IF('LV SM - typical bill'!C83,(('LV SM - typical bill'!F83-'LV SM - typical bill'!C83)),"")</f>
        <v/>
      </c>
      <c r="P150" s="46" t="str">
        <f>IF('LV SM - typical bill'!C83,(('LV SM - typical bill'!G83-'LV SM - typical bill'!C83)),"")</f>
        <v/>
      </c>
      <c r="Q150" s="50" t="str">
        <f>IF('LV SM - typical bill'!C83,(('LV SM - typical bill'!G83-'LV SM - typical bill'!F83)),"")</f>
        <v/>
      </c>
    </row>
    <row r="151" spans="2:17">
      <c r="B151" s="56" t="s">
        <v>73</v>
      </c>
      <c r="C151" s="57">
        <f>IF('LV SM - typical bill'!C84,(('LV SM - typical bill'!D84-'LV SM - typical bill'!C84)/'LV SM - typical bill'!C84),"")</f>
        <v>-1.1212883212482561E-6</v>
      </c>
      <c r="D151" s="43">
        <f>IF('LV SM - typical bill'!C84,(('LV SM - typical bill'!E84-'LV SM - typical bill'!C84)/'LV SM - typical bill'!C84),"")</f>
        <v>-1.1212883212482561E-6</v>
      </c>
      <c r="E151" s="58">
        <f>IF('LV SM - typical bill'!C84,(('LV SM - typical bill'!E84-'LV SM - typical bill'!D84)/'LV SM - typical bill'!D84),"")</f>
        <v>0</v>
      </c>
      <c r="F151" s="49">
        <f>IF('LV SM - typical bill'!C84,('LV SM - typical bill'!D84-'LV SM - typical bill'!C84),"")</f>
        <v>3.6499999998341082E-2</v>
      </c>
      <c r="G151" s="46">
        <f>IF('LV SM - typical bill'!C84,(('LV SM - typical bill'!E84-'LV SM - typical bill'!C84)),"")</f>
        <v>3.6499999998341082E-2</v>
      </c>
      <c r="H151" s="50">
        <f>IF('LV SM - typical bill'!C84,(('LV SM - typical bill'!E84-'LV SM - typical bill'!D84)),"")</f>
        <v>0</v>
      </c>
      <c r="I151" s="38"/>
      <c r="J151" s="63"/>
      <c r="K151" s="56" t="s">
        <v>73</v>
      </c>
      <c r="L151" s="57">
        <f>IF('LV SM - typical bill'!C84,(('LV SM - typical bill'!F84-'LV SM - typical bill'!C84)/'LV SM - typical bill'!C84),"")</f>
        <v>3.135952789895268E-4</v>
      </c>
      <c r="M151" s="43">
        <f>IF('LV SM - typical bill'!C84,(('LV SM - typical bill'!G84-'LV SM - typical bill'!C84)/'LV SM - typical bill'!C84),"")</f>
        <v>-4.8505877546170997E-3</v>
      </c>
      <c r="N151" s="58">
        <f>IF('LV SM - typical bill'!C84,(('LV SM - typical bill'!G84-'LV SM - typical bill'!F84)/'LV SM - typical bill'!F84),"")</f>
        <v>-5.1625640778843211E-3</v>
      </c>
      <c r="O151" s="49">
        <f>IF('LV SM - typical bill'!C84,(('LV SM - typical bill'!F84-'LV SM - typical bill'!C84)),"")</f>
        <v>-10.208103897715773</v>
      </c>
      <c r="P151" s="46">
        <f>IF('LV SM - typical bill'!C84,(('LV SM - typical bill'!G84-'LV SM - typical bill'!C84)),"")</f>
        <v>157.89556502147752</v>
      </c>
      <c r="Q151" s="50">
        <f>IF('LV SM - typical bill'!C84,(('LV SM - typical bill'!G84-'LV SM - typical bill'!F84)),"")</f>
        <v>168.1036689191933</v>
      </c>
    </row>
    <row r="152" spans="2:17">
      <c r="B152" s="55" t="s">
        <v>138</v>
      </c>
      <c r="C152" s="57" t="str">
        <f>IF('LV SM - typical bill'!C85,(('LV SM - typical bill'!D85-'LV SM - typical bill'!C85)/'LV SM - typical bill'!C85),"")</f>
        <v/>
      </c>
      <c r="D152" s="43" t="str">
        <f>IF('LV SM - typical bill'!C85,(('LV SM - typical bill'!E85-'LV SM - typical bill'!C85)/'LV SM - typical bill'!C85),"")</f>
        <v/>
      </c>
      <c r="E152" s="58" t="str">
        <f>IF('LV SM - typical bill'!C85,(('LV SM - typical bill'!E85-'LV SM - typical bill'!D85)/'LV SM - typical bill'!D85),"")</f>
        <v/>
      </c>
      <c r="F152" s="49" t="str">
        <f>IF('LV SM - typical bill'!C85,('LV SM - typical bill'!D85-'LV SM - typical bill'!C85),"")</f>
        <v/>
      </c>
      <c r="G152" s="46" t="str">
        <f>IF('LV SM - typical bill'!C85,(('LV SM - typical bill'!E85-'LV SM - typical bill'!C85)),"")</f>
        <v/>
      </c>
      <c r="H152" s="50" t="str">
        <f>IF('LV SM - typical bill'!C85,(('LV SM - typical bill'!E85-'LV SM - typical bill'!D85)),"")</f>
        <v/>
      </c>
      <c r="I152" s="38"/>
      <c r="J152" s="63"/>
      <c r="K152" s="55" t="s">
        <v>138</v>
      </c>
      <c r="L152" s="57" t="str">
        <f>IF('LV SM - typical bill'!C85,(('LV SM - typical bill'!F85-'LV SM - typical bill'!C85)/'LV SM - typical bill'!C85),"")</f>
        <v/>
      </c>
      <c r="M152" s="43" t="str">
        <f>IF('LV SM - typical bill'!C85,(('LV SM - typical bill'!G85-'LV SM - typical bill'!C85)/'LV SM - typical bill'!C85),"")</f>
        <v/>
      </c>
      <c r="N152" s="58" t="str">
        <f>IF('LV SM - typical bill'!C85,(('LV SM - typical bill'!G85-'LV SM - typical bill'!F85)/'LV SM - typical bill'!F85),"")</f>
        <v/>
      </c>
      <c r="O152" s="49" t="str">
        <f>IF('LV SM - typical bill'!C85,(('LV SM - typical bill'!F85-'LV SM - typical bill'!C85)),"")</f>
        <v/>
      </c>
      <c r="P152" s="46" t="str">
        <f>IF('LV SM - typical bill'!C85,(('LV SM - typical bill'!G85-'LV SM - typical bill'!C85)),"")</f>
        <v/>
      </c>
      <c r="Q152" s="50" t="str">
        <f>IF('LV SM - typical bill'!C85,(('LV SM - typical bill'!G85-'LV SM - typical bill'!F85)),"")</f>
        <v/>
      </c>
    </row>
    <row r="153" spans="2:17" ht="15.75" thickBot="1">
      <c r="B153" s="56" t="s">
        <v>74</v>
      </c>
      <c r="C153" s="59" t="e">
        <f>IF('LV SM - typical bill'!C86,(('LV SM - typical bill'!D86-'LV SM - typical bill'!C86)/'LV SM - typical bill'!C86),"")</f>
        <v>#VALUE!</v>
      </c>
      <c r="D153" s="60" t="e">
        <f>IF('LV SM - typical bill'!C86,(('LV SM - typical bill'!E86-'LV SM - typical bill'!C86)/'LV SM - typical bill'!C86),"")</f>
        <v>#VALUE!</v>
      </c>
      <c r="E153" s="61" t="e">
        <f>IF('LV SM - typical bill'!C86,(('LV SM - typical bill'!E86-'LV SM - typical bill'!D86)/'LV SM - typical bill'!D86),"")</f>
        <v>#VALUE!</v>
      </c>
      <c r="F153" s="51" t="e">
        <f>IF('LV SM - typical bill'!C86,('LV SM - typical bill'!D86-'LV SM - typical bill'!C86),"")</f>
        <v>#VALUE!</v>
      </c>
      <c r="G153" s="52" t="e">
        <f>IF('LV SM - typical bill'!C86,(('LV SM - typical bill'!E86-'LV SM - typical bill'!C86)),"")</f>
        <v>#VALUE!</v>
      </c>
      <c r="H153" s="53" t="e">
        <f>IF('LV SM - typical bill'!C86,(('LV SM - typical bill'!E86-'LV SM - typical bill'!D86)),"")</f>
        <v>#VALUE!</v>
      </c>
      <c r="I153" s="38"/>
      <c r="J153" s="63"/>
      <c r="K153" s="56" t="s">
        <v>74</v>
      </c>
      <c r="L153" s="59" t="e">
        <f>IF('LV SM - typical bill'!C86,(('LV SM - typical bill'!F86-'LV SM - typical bill'!C86)/'LV SM - typical bill'!C86),"")</f>
        <v>#VALUE!</v>
      </c>
      <c r="M153" s="60" t="e">
        <f>IF('LV SM - typical bill'!C86,(('LV SM - typical bill'!G86-'LV SM - typical bill'!C86)/'LV SM - typical bill'!C86),"")</f>
        <v>#VALUE!</v>
      </c>
      <c r="N153" s="61" t="e">
        <f>IF('LV SM - typical bill'!C86,(('LV SM - typical bill'!G86-'LV SM - typical bill'!F86)/'LV SM - typical bill'!F86),"")</f>
        <v>#VALUE!</v>
      </c>
      <c r="O153" s="51" t="e">
        <f>IF('LV SM - typical bill'!C86,(('LV SM - typical bill'!F86-'LV SM - typical bill'!C86)),"")</f>
        <v>#VALUE!</v>
      </c>
      <c r="P153" s="52" t="e">
        <f>IF('LV SM - typical bill'!C86,(('LV SM - typical bill'!G86-'LV SM - typical bill'!C86)),"")</f>
        <v>#VALUE!</v>
      </c>
      <c r="Q153" s="53" t="e">
        <f>IF('LV SM - typical bill'!C86,(('LV SM - typical bill'!G86-'LV SM - typical bill'!F86)),"")</f>
        <v>#VALUE!</v>
      </c>
    </row>
    <row r="154" spans="2:17">
      <c r="F154" s="8"/>
      <c r="G154" s="8"/>
      <c r="H154" s="8"/>
    </row>
    <row r="155" spans="2:17">
      <c r="F155" s="8"/>
      <c r="G155" s="8"/>
      <c r="H155" s="8"/>
    </row>
    <row r="156" spans="2:17">
      <c r="F156" s="8"/>
      <c r="G156" s="8"/>
      <c r="H156" s="8"/>
    </row>
    <row r="157" spans="2:17">
      <c r="F157" s="8"/>
      <c r="G157" s="8"/>
      <c r="H157" s="8"/>
    </row>
    <row r="158" spans="2:17">
      <c r="F158" s="8"/>
      <c r="G158" s="8"/>
      <c r="H158" s="8"/>
    </row>
    <row r="159" spans="2:17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B2:K331"/>
  <sheetViews>
    <sheetView showGridLines="0" zoomScale="60" zoomScaleNormal="60" workbookViewId="0">
      <selection activeCell="B274" sqref="B274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2" t="s">
        <v>38</v>
      </c>
      <c r="C2" s="72"/>
      <c r="D2" s="72"/>
      <c r="E2" s="72"/>
      <c r="F2" s="72"/>
      <c r="G2" s="72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73" t="s">
        <v>48</v>
      </c>
      <c r="C6" s="77" t="s">
        <v>168</v>
      </c>
      <c r="D6" s="75">
        <v>1</v>
      </c>
      <c r="E6" s="13">
        <v>2.319</v>
      </c>
      <c r="F6" s="13">
        <v>0</v>
      </c>
      <c r="G6" s="13">
        <v>0</v>
      </c>
      <c r="H6" s="14">
        <v>4.45</v>
      </c>
      <c r="I6" s="14">
        <v>0</v>
      </c>
      <c r="J6" s="13">
        <v>0</v>
      </c>
      <c r="K6" s="77"/>
    </row>
    <row r="7" spans="2:11" ht="27.75" customHeight="1">
      <c r="B7" s="73" t="s">
        <v>49</v>
      </c>
      <c r="C7" s="78" t="s">
        <v>169</v>
      </c>
      <c r="D7" s="75">
        <v>2</v>
      </c>
      <c r="E7" s="13">
        <v>3.0350000000000001</v>
      </c>
      <c r="F7" s="13">
        <v>0.35199999999999998</v>
      </c>
      <c r="G7" s="13">
        <v>0</v>
      </c>
      <c r="H7" s="14">
        <v>4.45</v>
      </c>
      <c r="I7" s="14">
        <v>0</v>
      </c>
      <c r="J7" s="13">
        <v>0</v>
      </c>
      <c r="K7" s="78"/>
    </row>
    <row r="8" spans="2:11" ht="27.75" customHeight="1">
      <c r="B8" s="73" t="s">
        <v>50</v>
      </c>
      <c r="C8" s="78" t="s">
        <v>170</v>
      </c>
      <c r="D8" s="75">
        <v>2</v>
      </c>
      <c r="E8" s="13">
        <v>0.23400000000000001</v>
      </c>
      <c r="F8" s="13">
        <v>0</v>
      </c>
      <c r="G8" s="13">
        <v>0</v>
      </c>
      <c r="H8" s="14">
        <v>0</v>
      </c>
      <c r="I8" s="14">
        <v>0</v>
      </c>
      <c r="J8" s="13">
        <v>0</v>
      </c>
      <c r="K8" s="78" t="s">
        <v>171</v>
      </c>
    </row>
    <row r="9" spans="2:11" ht="27.75" customHeight="1">
      <c r="B9" s="73" t="s">
        <v>51</v>
      </c>
      <c r="C9" s="78" t="s">
        <v>172</v>
      </c>
      <c r="D9" s="75">
        <v>3</v>
      </c>
      <c r="E9" s="13">
        <v>2.085</v>
      </c>
      <c r="F9" s="13">
        <v>0</v>
      </c>
      <c r="G9" s="13">
        <v>0</v>
      </c>
      <c r="H9" s="14">
        <v>5.64</v>
      </c>
      <c r="I9" s="14">
        <v>0</v>
      </c>
      <c r="J9" s="13">
        <v>0</v>
      </c>
      <c r="K9" s="78" t="s">
        <v>173</v>
      </c>
    </row>
    <row r="10" spans="2:11" ht="27.75" customHeight="1">
      <c r="B10" s="73" t="s">
        <v>52</v>
      </c>
      <c r="C10" s="78" t="s">
        <v>174</v>
      </c>
      <c r="D10" s="75">
        <v>4</v>
      </c>
      <c r="E10" s="13">
        <v>2.7690000000000001</v>
      </c>
      <c r="F10" s="13">
        <v>0.40100000000000002</v>
      </c>
      <c r="G10" s="13">
        <v>0</v>
      </c>
      <c r="H10" s="14">
        <v>5.64</v>
      </c>
      <c r="I10" s="14">
        <v>0</v>
      </c>
      <c r="J10" s="13">
        <v>0</v>
      </c>
      <c r="K10" s="78" t="s">
        <v>175</v>
      </c>
    </row>
    <row r="11" spans="2:11" ht="27.75" customHeight="1">
      <c r="B11" s="73" t="s">
        <v>53</v>
      </c>
      <c r="C11" s="78" t="s">
        <v>176</v>
      </c>
      <c r="D11" s="75">
        <v>4</v>
      </c>
      <c r="E11" s="13">
        <v>0.79300000000000004</v>
      </c>
      <c r="F11" s="13">
        <v>0</v>
      </c>
      <c r="G11" s="13">
        <v>0</v>
      </c>
      <c r="H11" s="14">
        <v>0</v>
      </c>
      <c r="I11" s="14">
        <v>0</v>
      </c>
      <c r="J11" s="13">
        <v>0</v>
      </c>
      <c r="K11" s="78" t="s">
        <v>177</v>
      </c>
    </row>
    <row r="12" spans="2:11" ht="27.75" customHeight="1">
      <c r="B12" s="73" t="s">
        <v>54</v>
      </c>
      <c r="C12" s="78" t="s">
        <v>178</v>
      </c>
      <c r="D12" s="75" t="s">
        <v>55</v>
      </c>
      <c r="E12" s="13">
        <v>1.532</v>
      </c>
      <c r="F12" s="13">
        <v>0.222</v>
      </c>
      <c r="G12" s="13">
        <v>0</v>
      </c>
      <c r="H12" s="14">
        <v>28.96</v>
      </c>
      <c r="I12" s="14">
        <v>0</v>
      </c>
      <c r="J12" s="13">
        <v>0</v>
      </c>
      <c r="K12" s="78"/>
    </row>
    <row r="13" spans="2:11" ht="27.75" customHeight="1">
      <c r="B13" s="73" t="s">
        <v>56</v>
      </c>
      <c r="C13" s="78">
        <v>404</v>
      </c>
      <c r="D13" s="75" t="s">
        <v>55</v>
      </c>
      <c r="E13" s="13">
        <v>1.369</v>
      </c>
      <c r="F13" s="13">
        <v>0.186</v>
      </c>
      <c r="G13" s="13">
        <v>0</v>
      </c>
      <c r="H13" s="14">
        <v>0</v>
      </c>
      <c r="I13" s="14">
        <v>0</v>
      </c>
      <c r="J13" s="13">
        <v>0</v>
      </c>
      <c r="K13" s="78"/>
    </row>
    <row r="14" spans="2:11" ht="27.75" customHeight="1">
      <c r="B14" s="73" t="s">
        <v>57</v>
      </c>
      <c r="C14" s="78"/>
      <c r="D14" s="75" t="s">
        <v>55</v>
      </c>
      <c r="E14" s="13">
        <v>0.90100000000000002</v>
      </c>
      <c r="F14" s="13">
        <v>7.4999999999999997E-2</v>
      </c>
      <c r="G14" s="13">
        <v>0</v>
      </c>
      <c r="H14" s="14">
        <v>330.69</v>
      </c>
      <c r="I14" s="14">
        <v>0</v>
      </c>
      <c r="J14" s="13">
        <v>0</v>
      </c>
      <c r="K14" s="78">
        <v>401</v>
      </c>
    </row>
    <row r="15" spans="2:11" ht="27.75" customHeight="1">
      <c r="B15" s="73" t="s">
        <v>58</v>
      </c>
      <c r="C15" s="78" t="s">
        <v>179</v>
      </c>
      <c r="D15" s="75">
        <v>0</v>
      </c>
      <c r="E15" s="13">
        <v>8.5820000000000007</v>
      </c>
      <c r="F15" s="13">
        <v>0.78700000000000003</v>
      </c>
      <c r="G15" s="13">
        <v>0.156</v>
      </c>
      <c r="H15" s="14">
        <v>21.73</v>
      </c>
      <c r="I15" s="14">
        <v>2.2400000000000002</v>
      </c>
      <c r="J15" s="13">
        <v>0.247</v>
      </c>
      <c r="K15" s="78"/>
    </row>
    <row r="16" spans="2:11" ht="27.75" customHeight="1">
      <c r="B16" s="73" t="s">
        <v>59</v>
      </c>
      <c r="C16" s="78" t="s">
        <v>180</v>
      </c>
      <c r="D16" s="75">
        <v>0</v>
      </c>
      <c r="E16" s="13">
        <v>5.7169999999999996</v>
      </c>
      <c r="F16" s="13">
        <v>0.41499999999999998</v>
      </c>
      <c r="G16" s="13">
        <v>5.6000000000000001E-2</v>
      </c>
      <c r="H16" s="14">
        <v>7.67</v>
      </c>
      <c r="I16" s="14">
        <v>4.17</v>
      </c>
      <c r="J16" s="13">
        <v>0.19</v>
      </c>
      <c r="K16" s="78"/>
    </row>
    <row r="17" spans="2:11" ht="27.75" customHeight="1">
      <c r="B17" s="73" t="s">
        <v>60</v>
      </c>
      <c r="C17" s="78" t="s">
        <v>181</v>
      </c>
      <c r="D17" s="75">
        <v>0</v>
      </c>
      <c r="E17" s="13">
        <v>5.585</v>
      </c>
      <c r="F17" s="13">
        <v>0.40600000000000003</v>
      </c>
      <c r="G17" s="13">
        <v>5.3999999999999999E-2</v>
      </c>
      <c r="H17" s="14">
        <v>116.1</v>
      </c>
      <c r="I17" s="14">
        <v>4.53</v>
      </c>
      <c r="J17" s="13">
        <v>0.14000000000000001</v>
      </c>
      <c r="K17" s="78"/>
    </row>
    <row r="18" spans="2:11" ht="27.75" customHeight="1">
      <c r="B18" s="73" t="s">
        <v>61</v>
      </c>
      <c r="C18" s="78"/>
      <c r="D18" s="75">
        <v>0</v>
      </c>
      <c r="E18" s="13">
        <v>3.6269999999999998</v>
      </c>
      <c r="F18" s="13">
        <v>0.26400000000000001</v>
      </c>
      <c r="G18" s="13">
        <v>3.5000000000000003E-2</v>
      </c>
      <c r="H18" s="14">
        <v>250.14</v>
      </c>
      <c r="I18" s="14">
        <v>5.16</v>
      </c>
      <c r="J18" s="13">
        <v>9.7000000000000003E-2</v>
      </c>
      <c r="K18" s="78" t="s">
        <v>182</v>
      </c>
    </row>
    <row r="19" spans="2:11" ht="27.75" customHeight="1">
      <c r="B19" s="73" t="s">
        <v>62</v>
      </c>
      <c r="C19" s="78" t="s">
        <v>183</v>
      </c>
      <c r="D19" s="75" t="s">
        <v>63</v>
      </c>
      <c r="E19" s="13">
        <v>1.996</v>
      </c>
      <c r="F19" s="13">
        <v>0</v>
      </c>
      <c r="G19" s="13">
        <v>0</v>
      </c>
      <c r="H19" s="14">
        <v>0</v>
      </c>
      <c r="I19" s="14">
        <v>0</v>
      </c>
      <c r="J19" s="13">
        <v>0</v>
      </c>
      <c r="K19" s="78"/>
    </row>
    <row r="20" spans="2:11" ht="27.75" customHeight="1">
      <c r="B20" s="73" t="s">
        <v>64</v>
      </c>
      <c r="C20" s="78">
        <v>910</v>
      </c>
      <c r="D20" s="75">
        <v>0</v>
      </c>
      <c r="E20" s="13">
        <v>14.683999999999999</v>
      </c>
      <c r="F20" s="13">
        <v>1.883</v>
      </c>
      <c r="G20" s="13">
        <v>0.73899999999999999</v>
      </c>
      <c r="H20" s="14">
        <v>0</v>
      </c>
      <c r="I20" s="14">
        <v>0</v>
      </c>
      <c r="J20" s="13">
        <v>0</v>
      </c>
      <c r="K20" s="78"/>
    </row>
    <row r="21" spans="2:11" ht="27.75" customHeight="1">
      <c r="B21" s="73" t="s">
        <v>65</v>
      </c>
      <c r="C21" s="78" t="s">
        <v>184</v>
      </c>
      <c r="D21" s="75">
        <v>8</v>
      </c>
      <c r="E21" s="13">
        <v>-0.67100000000000004</v>
      </c>
      <c r="F21" s="13">
        <v>0</v>
      </c>
      <c r="G21" s="13">
        <v>0</v>
      </c>
      <c r="H21" s="14">
        <v>0</v>
      </c>
      <c r="I21" s="14">
        <v>0</v>
      </c>
      <c r="J21" s="13">
        <v>0</v>
      </c>
      <c r="K21" s="78"/>
    </row>
    <row r="22" spans="2:11" ht="27.75" customHeight="1">
      <c r="B22" s="73" t="s">
        <v>66</v>
      </c>
      <c r="C22" s="78">
        <v>602</v>
      </c>
      <c r="D22" s="75">
        <v>8</v>
      </c>
      <c r="E22" s="13">
        <v>-0.58899999999999997</v>
      </c>
      <c r="F22" s="13">
        <v>0</v>
      </c>
      <c r="G22" s="13">
        <v>0</v>
      </c>
      <c r="H22" s="14">
        <v>0</v>
      </c>
      <c r="I22" s="14">
        <v>0</v>
      </c>
      <c r="J22" s="13">
        <v>0</v>
      </c>
      <c r="K22" s="78"/>
    </row>
    <row r="23" spans="2:11" ht="27.75" customHeight="1">
      <c r="B23" s="73" t="s">
        <v>67</v>
      </c>
      <c r="C23" s="78" t="s">
        <v>185</v>
      </c>
      <c r="D23" s="75">
        <v>0</v>
      </c>
      <c r="E23" s="13">
        <v>-0.67100000000000004</v>
      </c>
      <c r="F23" s="13">
        <v>0</v>
      </c>
      <c r="G23" s="13">
        <v>0</v>
      </c>
      <c r="H23" s="14">
        <v>0</v>
      </c>
      <c r="I23" s="14">
        <v>0</v>
      </c>
      <c r="J23" s="13">
        <v>0.13800000000000001</v>
      </c>
      <c r="K23" s="78"/>
    </row>
    <row r="24" spans="2:11" ht="27.75" customHeight="1">
      <c r="B24" s="73" t="s">
        <v>68</v>
      </c>
      <c r="C24" s="78" t="s">
        <v>186</v>
      </c>
      <c r="D24" s="75">
        <v>0</v>
      </c>
      <c r="E24" s="13">
        <v>-4.383</v>
      </c>
      <c r="F24" s="13">
        <v>-0.53500000000000003</v>
      </c>
      <c r="G24" s="13">
        <v>-0.14000000000000001</v>
      </c>
      <c r="H24" s="14">
        <v>0</v>
      </c>
      <c r="I24" s="14">
        <v>0</v>
      </c>
      <c r="J24" s="13">
        <v>0.13800000000000001</v>
      </c>
      <c r="K24" s="78"/>
    </row>
    <row r="25" spans="2:11" ht="27.75" customHeight="1">
      <c r="B25" s="73" t="s">
        <v>69</v>
      </c>
      <c r="C25" s="78">
        <v>609</v>
      </c>
      <c r="D25" s="75">
        <v>0</v>
      </c>
      <c r="E25" s="13">
        <v>-0.58899999999999997</v>
      </c>
      <c r="F25" s="13">
        <v>0</v>
      </c>
      <c r="G25" s="13">
        <v>0</v>
      </c>
      <c r="H25" s="14">
        <v>0</v>
      </c>
      <c r="I25" s="14">
        <v>0</v>
      </c>
      <c r="J25" s="13">
        <v>0.124</v>
      </c>
      <c r="K25" s="78"/>
    </row>
    <row r="26" spans="2:11" ht="27.75" customHeight="1">
      <c r="B26" s="73" t="s">
        <v>70</v>
      </c>
      <c r="C26" s="78">
        <v>610</v>
      </c>
      <c r="D26" s="75">
        <v>0</v>
      </c>
      <c r="E26" s="13">
        <v>-3.9550000000000001</v>
      </c>
      <c r="F26" s="13">
        <v>-0.45500000000000002</v>
      </c>
      <c r="G26" s="13">
        <v>-0.114</v>
      </c>
      <c r="H26" s="14">
        <v>0</v>
      </c>
      <c r="I26" s="14">
        <v>0</v>
      </c>
      <c r="J26" s="13">
        <v>0.124</v>
      </c>
      <c r="K26" s="78"/>
    </row>
    <row r="27" spans="2:11" ht="27.75" customHeight="1">
      <c r="B27" s="73" t="s">
        <v>71</v>
      </c>
      <c r="C27" s="78" t="s">
        <v>187</v>
      </c>
      <c r="D27" s="75">
        <v>0</v>
      </c>
      <c r="E27" s="13">
        <v>-0.33900000000000002</v>
      </c>
      <c r="F27" s="13">
        <v>0</v>
      </c>
      <c r="G27" s="13">
        <v>0</v>
      </c>
      <c r="H27" s="14">
        <v>84.78</v>
      </c>
      <c r="I27" s="14">
        <v>0</v>
      </c>
      <c r="J27" s="13">
        <v>0.10100000000000001</v>
      </c>
      <c r="K27" s="78"/>
    </row>
    <row r="28" spans="2:11" ht="27.75" customHeight="1">
      <c r="B28" s="73" t="s">
        <v>72</v>
      </c>
      <c r="C28" s="78" t="s">
        <v>188</v>
      </c>
      <c r="D28" s="75">
        <v>0</v>
      </c>
      <c r="E28" s="13">
        <v>-2.77</v>
      </c>
      <c r="F28" s="13">
        <v>-0.20100000000000001</v>
      </c>
      <c r="G28" s="13">
        <v>-2.7E-2</v>
      </c>
      <c r="H28" s="14">
        <v>84.78</v>
      </c>
      <c r="I28" s="14">
        <v>0</v>
      </c>
      <c r="J28" s="13">
        <v>0.10100000000000001</v>
      </c>
      <c r="K28" s="78"/>
    </row>
    <row r="29" spans="2:11" ht="27.75" customHeight="1">
      <c r="B29" s="73" t="s">
        <v>73</v>
      </c>
      <c r="C29" s="78">
        <v>614</v>
      </c>
      <c r="D29" s="75">
        <v>0</v>
      </c>
      <c r="E29" s="13">
        <v>-2.2829999999999999</v>
      </c>
      <c r="F29" s="13">
        <v>-0.16600000000000001</v>
      </c>
      <c r="G29" s="13">
        <v>-2.1999999999999999E-2</v>
      </c>
      <c r="H29" s="14">
        <v>84.78</v>
      </c>
      <c r="I29" s="14">
        <v>0</v>
      </c>
      <c r="J29" s="13">
        <v>5.2999999999999999E-2</v>
      </c>
      <c r="K29" s="78"/>
    </row>
    <row r="30" spans="2:11" ht="27.75" customHeight="1">
      <c r="B30" s="73" t="s">
        <v>74</v>
      </c>
      <c r="C30" s="78">
        <v>613</v>
      </c>
      <c r="D30" s="75">
        <v>0</v>
      </c>
      <c r="E30" s="13">
        <v>-0.27900000000000003</v>
      </c>
      <c r="F30" s="13">
        <v>0</v>
      </c>
      <c r="G30" s="13">
        <v>0</v>
      </c>
      <c r="H30" s="14">
        <v>84.78</v>
      </c>
      <c r="I30" s="14">
        <v>0</v>
      </c>
      <c r="J30" s="13">
        <v>5.2999999999999999E-2</v>
      </c>
      <c r="K30" s="78"/>
    </row>
    <row r="31" spans="2:11" ht="27.75" customHeight="1">
      <c r="B31" s="73" t="s">
        <v>75</v>
      </c>
      <c r="C31" s="78" t="s">
        <v>167</v>
      </c>
      <c r="D31" s="75">
        <v>1</v>
      </c>
      <c r="E31" s="13">
        <v>1.5416896640980384</v>
      </c>
      <c r="F31" s="13">
        <v>0</v>
      </c>
      <c r="G31" s="13">
        <v>0</v>
      </c>
      <c r="H31" s="14">
        <v>2.9583954313222383</v>
      </c>
      <c r="I31" s="14">
        <v>0</v>
      </c>
      <c r="J31" s="13">
        <v>0</v>
      </c>
      <c r="K31" s="78"/>
    </row>
    <row r="32" spans="2:11" ht="27.75" customHeight="1">
      <c r="B32" s="73" t="s">
        <v>76</v>
      </c>
      <c r="C32" s="78" t="s">
        <v>167</v>
      </c>
      <c r="D32" s="75">
        <v>2</v>
      </c>
      <c r="E32" s="13">
        <v>2.017692164957976</v>
      </c>
      <c r="F32" s="13">
        <v>0.2340124026573995</v>
      </c>
      <c r="G32" s="13">
        <v>0</v>
      </c>
      <c r="H32" s="14">
        <v>2.9583954313222383</v>
      </c>
      <c r="I32" s="14">
        <v>0</v>
      </c>
      <c r="J32" s="13">
        <v>0</v>
      </c>
      <c r="K32" s="78"/>
    </row>
    <row r="33" spans="2:11" ht="27.75" customHeight="1">
      <c r="B33" s="73" t="s">
        <v>77</v>
      </c>
      <c r="C33" s="78" t="s">
        <v>167</v>
      </c>
      <c r="D33" s="75">
        <v>2</v>
      </c>
      <c r="E33" s="13">
        <v>0.1555650631302031</v>
      </c>
      <c r="F33" s="13">
        <v>0</v>
      </c>
      <c r="G33" s="13">
        <v>0</v>
      </c>
      <c r="H33" s="14">
        <v>0</v>
      </c>
      <c r="I33" s="14">
        <v>0</v>
      </c>
      <c r="J33" s="13">
        <v>0</v>
      </c>
      <c r="K33" s="78"/>
    </row>
    <row r="34" spans="2:11" ht="27.75" customHeight="1">
      <c r="B34" s="73" t="s">
        <v>78</v>
      </c>
      <c r="C34" s="78" t="s">
        <v>167</v>
      </c>
      <c r="D34" s="75">
        <v>3</v>
      </c>
      <c r="E34" s="13">
        <v>1.3861246009678352</v>
      </c>
      <c r="F34" s="13">
        <v>0</v>
      </c>
      <c r="G34" s="13">
        <v>0</v>
      </c>
      <c r="H34" s="14">
        <v>3.7495169062151512</v>
      </c>
      <c r="I34" s="14">
        <v>0</v>
      </c>
      <c r="J34" s="13">
        <v>0</v>
      </c>
      <c r="K34" s="78"/>
    </row>
    <row r="35" spans="2:11" ht="27.75" customHeight="1">
      <c r="B35" s="73" t="s">
        <v>79</v>
      </c>
      <c r="C35" s="78" t="s">
        <v>167</v>
      </c>
      <c r="D35" s="75">
        <v>4</v>
      </c>
      <c r="E35" s="13">
        <v>1.8408532470407366</v>
      </c>
      <c r="F35" s="13">
        <v>0.26658799280004891</v>
      </c>
      <c r="G35" s="13">
        <v>0</v>
      </c>
      <c r="H35" s="14">
        <v>3.7495169062151512</v>
      </c>
      <c r="I35" s="14">
        <v>0</v>
      </c>
      <c r="J35" s="13">
        <v>0</v>
      </c>
      <c r="K35" s="78"/>
    </row>
    <row r="36" spans="2:11" ht="27.75" customHeight="1">
      <c r="B36" s="73" t="s">
        <v>80</v>
      </c>
      <c r="C36" s="78" t="s">
        <v>167</v>
      </c>
      <c r="D36" s="75">
        <v>4</v>
      </c>
      <c r="E36" s="13">
        <v>0.5271927139412439</v>
      </c>
      <c r="F36" s="13">
        <v>0</v>
      </c>
      <c r="G36" s="13">
        <v>0</v>
      </c>
      <c r="H36" s="14">
        <v>0</v>
      </c>
      <c r="I36" s="14">
        <v>0</v>
      </c>
      <c r="J36" s="13">
        <v>0</v>
      </c>
      <c r="K36" s="78"/>
    </row>
    <row r="37" spans="2:11" ht="27.75" customHeight="1">
      <c r="B37" s="73" t="s">
        <v>81</v>
      </c>
      <c r="C37" s="78" t="s">
        <v>167</v>
      </c>
      <c r="D37" s="75" t="s">
        <v>55</v>
      </c>
      <c r="E37" s="13">
        <v>1.0184857979293638</v>
      </c>
      <c r="F37" s="13">
        <v>0.14758736758506447</v>
      </c>
      <c r="G37" s="13">
        <v>0</v>
      </c>
      <c r="H37" s="14">
        <v>19.25283858226787</v>
      </c>
      <c r="I37" s="14">
        <v>0</v>
      </c>
      <c r="J37" s="13">
        <v>0</v>
      </c>
      <c r="K37" s="78"/>
    </row>
    <row r="38" spans="2:11" ht="27.75" customHeight="1">
      <c r="B38" s="73" t="s">
        <v>82</v>
      </c>
      <c r="C38" s="78" t="s">
        <v>167</v>
      </c>
      <c r="D38" s="75">
        <v>0</v>
      </c>
      <c r="E38" s="13">
        <v>5.7053819306983033</v>
      </c>
      <c r="F38" s="13">
        <v>0.52320386616867454</v>
      </c>
      <c r="G38" s="13">
        <v>0.10371004208680207</v>
      </c>
      <c r="H38" s="14">
        <v>14.446277016321853</v>
      </c>
      <c r="I38" s="14">
        <v>1.4891698350925426</v>
      </c>
      <c r="J38" s="13">
        <v>0.1642075666374366</v>
      </c>
      <c r="K38" s="78"/>
    </row>
    <row r="39" spans="2:11" ht="27.75" customHeight="1">
      <c r="B39" s="73" t="s">
        <v>83</v>
      </c>
      <c r="C39" s="78" t="s">
        <v>167</v>
      </c>
      <c r="D39" s="75" t="s">
        <v>63</v>
      </c>
      <c r="E39" s="13">
        <v>1.3269566923413905</v>
      </c>
      <c r="F39" s="13">
        <v>0</v>
      </c>
      <c r="G39" s="13">
        <v>0</v>
      </c>
      <c r="H39" s="14">
        <v>0</v>
      </c>
      <c r="I39" s="14">
        <v>0</v>
      </c>
      <c r="J39" s="13">
        <v>0</v>
      </c>
      <c r="K39" s="78"/>
    </row>
    <row r="40" spans="2:11" ht="27.75" customHeight="1">
      <c r="B40" s="73" t="s">
        <v>84</v>
      </c>
      <c r="C40" s="78" t="s">
        <v>167</v>
      </c>
      <c r="D40" s="75">
        <v>0</v>
      </c>
      <c r="E40" s="13">
        <v>9.762040115401291</v>
      </c>
      <c r="F40" s="13">
        <v>1.2518333926246685</v>
      </c>
      <c r="G40" s="13">
        <v>0.49129308398812005</v>
      </c>
      <c r="H40" s="14">
        <v>0</v>
      </c>
      <c r="I40" s="14">
        <v>0</v>
      </c>
      <c r="J40" s="13">
        <v>0</v>
      </c>
      <c r="K40" s="78"/>
    </row>
    <row r="41" spans="2:11" ht="27.75" customHeight="1">
      <c r="B41" s="73" t="s">
        <v>85</v>
      </c>
      <c r="C41" s="78" t="s">
        <v>167</v>
      </c>
      <c r="D41" s="75">
        <v>8</v>
      </c>
      <c r="E41" s="13">
        <v>-0.67100000000000004</v>
      </c>
      <c r="F41" s="13">
        <v>0</v>
      </c>
      <c r="G41" s="13">
        <v>0</v>
      </c>
      <c r="H41" s="14">
        <v>0</v>
      </c>
      <c r="I41" s="14">
        <v>0</v>
      </c>
      <c r="J41" s="13">
        <v>0</v>
      </c>
      <c r="K41" s="78"/>
    </row>
    <row r="42" spans="2:11" ht="27.75" customHeight="1">
      <c r="B42" s="73" t="s">
        <v>86</v>
      </c>
      <c r="C42" s="78" t="s">
        <v>167</v>
      </c>
      <c r="D42" s="75">
        <v>0</v>
      </c>
      <c r="E42" s="13">
        <v>-0.67100000000000004</v>
      </c>
      <c r="F42" s="13">
        <v>0</v>
      </c>
      <c r="G42" s="13">
        <v>0</v>
      </c>
      <c r="H42" s="14">
        <v>0</v>
      </c>
      <c r="I42" s="14">
        <v>0</v>
      </c>
      <c r="J42" s="13">
        <v>0.13800000000000001</v>
      </c>
      <c r="K42" s="78"/>
    </row>
    <row r="43" spans="2:11" ht="27.75" customHeight="1">
      <c r="B43" s="73" t="s">
        <v>87</v>
      </c>
      <c r="C43" s="78" t="s">
        <v>167</v>
      </c>
      <c r="D43" s="75">
        <v>0</v>
      </c>
      <c r="E43" s="13">
        <v>-4.383</v>
      </c>
      <c r="F43" s="13">
        <v>-0.53500000000000003</v>
      </c>
      <c r="G43" s="13">
        <v>-0.14000000000000001</v>
      </c>
      <c r="H43" s="14">
        <v>0</v>
      </c>
      <c r="I43" s="14">
        <v>0</v>
      </c>
      <c r="J43" s="13">
        <v>0.13800000000000001</v>
      </c>
      <c r="K43" s="78"/>
    </row>
    <row r="44" spans="2:11" ht="27.75" customHeight="1">
      <c r="B44" s="73" t="s">
        <v>88</v>
      </c>
      <c r="C44" s="78" t="s">
        <v>167</v>
      </c>
      <c r="D44" s="75">
        <v>1</v>
      </c>
      <c r="E44" s="13">
        <v>0.79519106185735511</v>
      </c>
      <c r="F44" s="13">
        <v>0</v>
      </c>
      <c r="G44" s="13">
        <v>0</v>
      </c>
      <c r="H44" s="14">
        <v>1.5259164403903538</v>
      </c>
      <c r="I44" s="14">
        <v>0</v>
      </c>
      <c r="J44" s="13">
        <v>0</v>
      </c>
      <c r="K44" s="78"/>
    </row>
    <row r="45" spans="2:11" ht="27.75" customHeight="1">
      <c r="B45" s="73" t="s">
        <v>89</v>
      </c>
      <c r="C45" s="78" t="s">
        <v>167</v>
      </c>
      <c r="D45" s="75">
        <v>2</v>
      </c>
      <c r="E45" s="13">
        <v>1.0407093026033087</v>
      </c>
      <c r="F45" s="13">
        <v>0.12070170494773134</v>
      </c>
      <c r="G45" s="13">
        <v>0</v>
      </c>
      <c r="H45" s="14">
        <v>1.5259164403903538</v>
      </c>
      <c r="I45" s="14">
        <v>0</v>
      </c>
      <c r="J45" s="13">
        <v>0</v>
      </c>
      <c r="K45" s="78"/>
    </row>
    <row r="46" spans="2:11" ht="27.75" customHeight="1">
      <c r="B46" s="73" t="s">
        <v>90</v>
      </c>
      <c r="C46" s="78" t="s">
        <v>167</v>
      </c>
      <c r="D46" s="75">
        <v>2</v>
      </c>
      <c r="E46" s="13">
        <v>8.0239201584571415E-2</v>
      </c>
      <c r="F46" s="13">
        <v>0</v>
      </c>
      <c r="G46" s="13">
        <v>0</v>
      </c>
      <c r="H46" s="14">
        <v>0</v>
      </c>
      <c r="I46" s="14">
        <v>0</v>
      </c>
      <c r="J46" s="13">
        <v>0</v>
      </c>
      <c r="K46" s="78"/>
    </row>
    <row r="47" spans="2:11" ht="27.75" customHeight="1">
      <c r="B47" s="73" t="s">
        <v>91</v>
      </c>
      <c r="C47" s="78" t="s">
        <v>167</v>
      </c>
      <c r="D47" s="75">
        <v>3</v>
      </c>
      <c r="E47" s="13">
        <v>0.71495186027278379</v>
      </c>
      <c r="F47" s="13">
        <v>0</v>
      </c>
      <c r="G47" s="13">
        <v>0</v>
      </c>
      <c r="H47" s="14">
        <v>1.9339704997306955</v>
      </c>
      <c r="I47" s="14">
        <v>0</v>
      </c>
      <c r="J47" s="13">
        <v>0</v>
      </c>
      <c r="K47" s="78"/>
    </row>
    <row r="48" spans="2:11" ht="27.75" customHeight="1">
      <c r="B48" s="73" t="s">
        <v>92</v>
      </c>
      <c r="C48" s="78" t="s">
        <v>167</v>
      </c>
      <c r="D48" s="75">
        <v>4</v>
      </c>
      <c r="E48" s="13">
        <v>0.94949721875076176</v>
      </c>
      <c r="F48" s="13">
        <v>0.13750393092056898</v>
      </c>
      <c r="G48" s="13">
        <v>0</v>
      </c>
      <c r="H48" s="14">
        <v>1.9339704997306955</v>
      </c>
      <c r="I48" s="14">
        <v>0</v>
      </c>
      <c r="J48" s="13">
        <v>0</v>
      </c>
      <c r="K48" s="78"/>
    </row>
    <row r="49" spans="2:11" ht="27.75" customHeight="1">
      <c r="B49" s="73" t="s">
        <v>93</v>
      </c>
      <c r="C49" s="78" t="s">
        <v>167</v>
      </c>
      <c r="D49" s="75">
        <v>4</v>
      </c>
      <c r="E49" s="13">
        <v>0.2719217387032698</v>
      </c>
      <c r="F49" s="13">
        <v>0</v>
      </c>
      <c r="G49" s="13">
        <v>0</v>
      </c>
      <c r="H49" s="14">
        <v>0</v>
      </c>
      <c r="I49" s="14">
        <v>0</v>
      </c>
      <c r="J49" s="13">
        <v>0</v>
      </c>
      <c r="K49" s="78"/>
    </row>
    <row r="50" spans="2:11" ht="27.75" customHeight="1">
      <c r="B50" s="73" t="s">
        <v>94</v>
      </c>
      <c r="C50" s="78" t="s">
        <v>167</v>
      </c>
      <c r="D50" s="75" t="s">
        <v>55</v>
      </c>
      <c r="E50" s="13">
        <v>0.52532673857933077</v>
      </c>
      <c r="F50" s="13">
        <v>7.6124370734080571E-2</v>
      </c>
      <c r="G50" s="13">
        <v>0</v>
      </c>
      <c r="H50" s="14">
        <v>9.9304584525178985</v>
      </c>
      <c r="I50" s="14">
        <v>0</v>
      </c>
      <c r="J50" s="13">
        <v>0</v>
      </c>
      <c r="K50" s="78"/>
    </row>
    <row r="51" spans="2:11" ht="27.75" customHeight="1">
      <c r="B51" s="73" t="s">
        <v>95</v>
      </c>
      <c r="C51" s="78" t="s">
        <v>167</v>
      </c>
      <c r="D51" s="75">
        <v>0</v>
      </c>
      <c r="E51" s="13">
        <v>2.9427898632427008</v>
      </c>
      <c r="F51" s="13">
        <v>0.2698643232780244</v>
      </c>
      <c r="G51" s="13">
        <v>5.3492801056380941E-2</v>
      </c>
      <c r="H51" s="14">
        <v>7.4512728650971658</v>
      </c>
      <c r="I51" s="14">
        <v>0.76810175875829056</v>
      </c>
      <c r="J51" s="13">
        <v>8.4696935005936488E-2</v>
      </c>
      <c r="K51" s="78"/>
    </row>
    <row r="52" spans="2:11" ht="27.75" customHeight="1">
      <c r="B52" s="73" t="s">
        <v>96</v>
      </c>
      <c r="C52" s="78" t="s">
        <v>167</v>
      </c>
      <c r="D52" s="75">
        <v>0</v>
      </c>
      <c r="E52" s="13">
        <v>3.1013027719987183</v>
      </c>
      <c r="F52" s="13">
        <v>0.22512517935621273</v>
      </c>
      <c r="G52" s="13">
        <v>3.0378337455296178E-2</v>
      </c>
      <c r="H52" s="14">
        <v>4.1607472907521732</v>
      </c>
      <c r="I52" s="14">
        <v>2.2621011997961618</v>
      </c>
      <c r="J52" s="13">
        <v>0.10306935922332632</v>
      </c>
      <c r="K52" s="78"/>
    </row>
    <row r="53" spans="2:11" ht="27.75" customHeight="1">
      <c r="B53" s="73" t="s">
        <v>97</v>
      </c>
      <c r="C53" s="78" t="s">
        <v>167</v>
      </c>
      <c r="D53" s="75">
        <v>0</v>
      </c>
      <c r="E53" s="13">
        <v>3.4381064417863136</v>
      </c>
      <c r="F53" s="13">
        <v>0.24993217822117161</v>
      </c>
      <c r="G53" s="13">
        <v>3.3242210896411988E-2</v>
      </c>
      <c r="H53" s="14">
        <v>71.470753427285771</v>
      </c>
      <c r="I53" s="14">
        <v>2.7886521363101169</v>
      </c>
      <c r="J53" s="13">
        <v>8.6183509731438498E-2</v>
      </c>
      <c r="K53" s="78"/>
    </row>
    <row r="54" spans="2:11" ht="27.75" customHeight="1">
      <c r="B54" s="73" t="s">
        <v>98</v>
      </c>
      <c r="C54" s="78" t="s">
        <v>167</v>
      </c>
      <c r="D54" s="75" t="s">
        <v>63</v>
      </c>
      <c r="E54" s="13">
        <v>0.68443353146497665</v>
      </c>
      <c r="F54" s="13">
        <v>0</v>
      </c>
      <c r="G54" s="13">
        <v>0</v>
      </c>
      <c r="H54" s="14">
        <v>0</v>
      </c>
      <c r="I54" s="14">
        <v>0</v>
      </c>
      <c r="J54" s="13">
        <v>0</v>
      </c>
      <c r="K54" s="78"/>
    </row>
    <row r="55" spans="2:11" ht="27.75" customHeight="1">
      <c r="B55" s="73" t="s">
        <v>99</v>
      </c>
      <c r="C55" s="78" t="s">
        <v>167</v>
      </c>
      <c r="D55" s="75">
        <v>0</v>
      </c>
      <c r="E55" s="13">
        <v>5.0351813507172931</v>
      </c>
      <c r="F55" s="13">
        <v>0.64568554095618791</v>
      </c>
      <c r="G55" s="13">
        <v>0.25340499987606102</v>
      </c>
      <c r="H55" s="14">
        <v>0</v>
      </c>
      <c r="I55" s="14">
        <v>0</v>
      </c>
      <c r="J55" s="13">
        <v>0</v>
      </c>
      <c r="K55" s="78"/>
    </row>
    <row r="56" spans="2:11" ht="27.75" customHeight="1">
      <c r="B56" s="73" t="s">
        <v>100</v>
      </c>
      <c r="C56" s="78" t="s">
        <v>167</v>
      </c>
      <c r="D56" s="75">
        <v>8</v>
      </c>
      <c r="E56" s="13">
        <v>-0.67100000000000004</v>
      </c>
      <c r="F56" s="13">
        <v>0</v>
      </c>
      <c r="G56" s="13">
        <v>0</v>
      </c>
      <c r="H56" s="14">
        <v>0</v>
      </c>
      <c r="I56" s="14">
        <v>0</v>
      </c>
      <c r="J56" s="13">
        <v>0</v>
      </c>
      <c r="K56" s="78"/>
    </row>
    <row r="57" spans="2:11" ht="27.75" customHeight="1">
      <c r="B57" s="73" t="s">
        <v>101</v>
      </c>
      <c r="C57" s="78" t="s">
        <v>167</v>
      </c>
      <c r="D57" s="75">
        <v>8</v>
      </c>
      <c r="E57" s="13">
        <v>-0.58899999999999997</v>
      </c>
      <c r="F57" s="13">
        <v>0</v>
      </c>
      <c r="G57" s="13">
        <v>0</v>
      </c>
      <c r="H57" s="14">
        <v>0</v>
      </c>
      <c r="I57" s="14">
        <v>0</v>
      </c>
      <c r="J57" s="13">
        <v>0</v>
      </c>
      <c r="K57" s="78"/>
    </row>
    <row r="58" spans="2:11" ht="27.75" customHeight="1">
      <c r="B58" s="73" t="s">
        <v>102</v>
      </c>
      <c r="C58" s="78" t="s">
        <v>167</v>
      </c>
      <c r="D58" s="75">
        <v>0</v>
      </c>
      <c r="E58" s="13">
        <v>-0.67100000000000004</v>
      </c>
      <c r="F58" s="13">
        <v>0</v>
      </c>
      <c r="G58" s="13">
        <v>0</v>
      </c>
      <c r="H58" s="14">
        <v>0</v>
      </c>
      <c r="I58" s="14">
        <v>0</v>
      </c>
      <c r="J58" s="13">
        <v>0.13800000000000001</v>
      </c>
      <c r="K58" s="78"/>
    </row>
    <row r="59" spans="2:11" ht="27.75" customHeight="1">
      <c r="B59" s="73" t="s">
        <v>103</v>
      </c>
      <c r="C59" s="78" t="s">
        <v>167</v>
      </c>
      <c r="D59" s="75">
        <v>0</v>
      </c>
      <c r="E59" s="13">
        <v>-4.383</v>
      </c>
      <c r="F59" s="13">
        <v>-0.53500000000000003</v>
      </c>
      <c r="G59" s="13">
        <v>-0.14000000000000001</v>
      </c>
      <c r="H59" s="14">
        <v>0</v>
      </c>
      <c r="I59" s="14">
        <v>0</v>
      </c>
      <c r="J59" s="13">
        <v>0.13800000000000001</v>
      </c>
      <c r="K59" s="78"/>
    </row>
    <row r="60" spans="2:11" ht="27.75" customHeight="1">
      <c r="B60" s="73" t="s">
        <v>104</v>
      </c>
      <c r="C60" s="78" t="s">
        <v>167</v>
      </c>
      <c r="D60" s="75">
        <v>0</v>
      </c>
      <c r="E60" s="13">
        <v>-0.58899999999999997</v>
      </c>
      <c r="F60" s="13">
        <v>0</v>
      </c>
      <c r="G60" s="13">
        <v>0</v>
      </c>
      <c r="H60" s="14">
        <v>0</v>
      </c>
      <c r="I60" s="14">
        <v>0</v>
      </c>
      <c r="J60" s="13">
        <v>0.124</v>
      </c>
      <c r="K60" s="78"/>
    </row>
    <row r="61" spans="2:11" ht="27.75" customHeight="1">
      <c r="B61" s="73" t="s">
        <v>105</v>
      </c>
      <c r="C61" s="78" t="s">
        <v>167</v>
      </c>
      <c r="D61" s="75">
        <v>0</v>
      </c>
      <c r="E61" s="13">
        <v>-3.9550000000000001</v>
      </c>
      <c r="F61" s="13">
        <v>-0.45500000000000002</v>
      </c>
      <c r="G61" s="13">
        <v>-0.114</v>
      </c>
      <c r="H61" s="14">
        <v>0</v>
      </c>
      <c r="I61" s="14">
        <v>0</v>
      </c>
      <c r="J61" s="13">
        <v>0.124</v>
      </c>
      <c r="K61" s="78"/>
    </row>
    <row r="62" spans="2:11" ht="27.75" customHeight="1">
      <c r="B62" s="73" t="s">
        <v>106</v>
      </c>
      <c r="C62" s="78" t="s">
        <v>167</v>
      </c>
      <c r="D62" s="75">
        <v>0</v>
      </c>
      <c r="E62" s="13">
        <v>-0.33900000000000002</v>
      </c>
      <c r="F62" s="13">
        <v>0</v>
      </c>
      <c r="G62" s="13">
        <v>0</v>
      </c>
      <c r="H62" s="14">
        <v>0</v>
      </c>
      <c r="I62" s="14">
        <v>0</v>
      </c>
      <c r="J62" s="13">
        <v>0.10100000000000001</v>
      </c>
      <c r="K62" s="78"/>
    </row>
    <row r="63" spans="2:11" ht="27.75" customHeight="1">
      <c r="B63" s="73" t="s">
        <v>107</v>
      </c>
      <c r="C63" s="79" t="s">
        <v>167</v>
      </c>
      <c r="D63" s="75">
        <v>0</v>
      </c>
      <c r="E63" s="13">
        <v>-2.77</v>
      </c>
      <c r="F63" s="13">
        <v>-0.20100000000000001</v>
      </c>
      <c r="G63" s="13">
        <v>-2.7E-2</v>
      </c>
      <c r="H63" s="14">
        <v>0</v>
      </c>
      <c r="I63" s="14">
        <v>0</v>
      </c>
      <c r="J63" s="13">
        <v>0.10100000000000001</v>
      </c>
      <c r="K63" s="79"/>
    </row>
    <row r="64" spans="2:11" ht="27.75" customHeight="1" thickBot="1"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6"/>
      <c r="C68" s="17"/>
      <c r="D68" s="17"/>
      <c r="E68" s="17"/>
      <c r="F68" s="17"/>
      <c r="G68" s="17"/>
      <c r="H68" s="17"/>
      <c r="I68" s="17"/>
      <c r="J68" s="17"/>
      <c r="K68" s="17"/>
    </row>
    <row r="69" spans="2:11" ht="27.75" customHeight="1">
      <c r="B69" s="33" t="s">
        <v>108</v>
      </c>
      <c r="C69" s="33"/>
      <c r="D69" s="33"/>
      <c r="E69" s="33"/>
      <c r="F69" s="33"/>
      <c r="G69" s="33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77" t="str">
        <f>C6</f>
        <v>100, 101, 110, 111, 160, 161</v>
      </c>
      <c r="D73" s="12">
        <f t="shared" ref="D73:D130" si="0">+D6</f>
        <v>1</v>
      </c>
      <c r="E73" s="13">
        <v>2.319</v>
      </c>
      <c r="F73" s="13">
        <v>0</v>
      </c>
      <c r="G73" s="13">
        <v>0</v>
      </c>
      <c r="H73" s="14">
        <v>4.45</v>
      </c>
      <c r="I73" s="14">
        <v>0</v>
      </c>
      <c r="J73" s="13">
        <v>0</v>
      </c>
      <c r="K73" s="77"/>
    </row>
    <row r="74" spans="2:11" ht="27.75" customHeight="1">
      <c r="B74" s="11" t="s">
        <v>49</v>
      </c>
      <c r="C74" s="78" t="str">
        <f t="shared" ref="C74:C130" si="1">C7</f>
        <v>114, 115, 118, 119, 120, 121, 162, 163</v>
      </c>
      <c r="D74" s="12">
        <f t="shared" si="0"/>
        <v>2</v>
      </c>
      <c r="E74" s="13">
        <v>3.0350000000000001</v>
      </c>
      <c r="F74" s="13">
        <v>0.35199999999999998</v>
      </c>
      <c r="G74" s="13">
        <v>0</v>
      </c>
      <c r="H74" s="14">
        <v>4.45</v>
      </c>
      <c r="I74" s="14">
        <v>0</v>
      </c>
      <c r="J74" s="13">
        <v>0</v>
      </c>
      <c r="K74" s="78"/>
    </row>
    <row r="75" spans="2:11" ht="27.75" customHeight="1">
      <c r="B75" s="11" t="s">
        <v>50</v>
      </c>
      <c r="C75" s="78" t="str">
        <f t="shared" si="1"/>
        <v>112, 113, 116, 117, 132, 133, 136, 137, 164, 165, 166</v>
      </c>
      <c r="D75" s="12">
        <f t="shared" si="0"/>
        <v>2</v>
      </c>
      <c r="E75" s="13">
        <v>0.23400000000000001</v>
      </c>
      <c r="F75" s="13">
        <v>0</v>
      </c>
      <c r="G75" s="13">
        <v>0</v>
      </c>
      <c r="H75" s="14">
        <v>0</v>
      </c>
      <c r="I75" s="14">
        <v>0</v>
      </c>
      <c r="J75" s="13">
        <v>0</v>
      </c>
      <c r="K75" s="78" t="s">
        <v>171</v>
      </c>
    </row>
    <row r="76" spans="2:11" ht="27.75" customHeight="1">
      <c r="B76" s="11" t="s">
        <v>51</v>
      </c>
      <c r="C76" s="78" t="str">
        <f t="shared" si="1"/>
        <v>201, 204</v>
      </c>
      <c r="D76" s="12">
        <f t="shared" si="0"/>
        <v>3</v>
      </c>
      <c r="E76" s="13">
        <v>2.085</v>
      </c>
      <c r="F76" s="13">
        <v>0</v>
      </c>
      <c r="G76" s="13">
        <v>0</v>
      </c>
      <c r="H76" s="14">
        <v>5.64</v>
      </c>
      <c r="I76" s="14">
        <v>0</v>
      </c>
      <c r="J76" s="13">
        <v>0</v>
      </c>
      <c r="K76" s="78" t="s">
        <v>173</v>
      </c>
    </row>
    <row r="77" spans="2:11" ht="27.75" customHeight="1">
      <c r="B77" s="11" t="s">
        <v>52</v>
      </c>
      <c r="C77" s="78" t="str">
        <f t="shared" si="1"/>
        <v>221, 224, 260</v>
      </c>
      <c r="D77" s="12">
        <f t="shared" si="0"/>
        <v>4</v>
      </c>
      <c r="E77" s="13">
        <v>2.7690000000000001</v>
      </c>
      <c r="F77" s="13">
        <v>0.40100000000000002</v>
      </c>
      <c r="G77" s="13">
        <v>0</v>
      </c>
      <c r="H77" s="14">
        <v>5.64</v>
      </c>
      <c r="I77" s="14">
        <v>0</v>
      </c>
      <c r="J77" s="13">
        <v>0</v>
      </c>
      <c r="K77" s="78" t="s">
        <v>175</v>
      </c>
    </row>
    <row r="78" spans="2:11" ht="27.75" customHeight="1">
      <c r="B78" s="11" t="s">
        <v>53</v>
      </c>
      <c r="C78" s="78" t="str">
        <f t="shared" si="1"/>
        <v>225, 240, 241, 301, 302</v>
      </c>
      <c r="D78" s="12">
        <f t="shared" si="0"/>
        <v>4</v>
      </c>
      <c r="E78" s="13">
        <v>0.79300000000000004</v>
      </c>
      <c r="F78" s="13">
        <v>0</v>
      </c>
      <c r="G78" s="13">
        <v>0</v>
      </c>
      <c r="H78" s="14">
        <v>0</v>
      </c>
      <c r="I78" s="14">
        <v>0</v>
      </c>
      <c r="J78" s="13">
        <v>0</v>
      </c>
      <c r="K78" s="78" t="s">
        <v>177</v>
      </c>
    </row>
    <row r="79" spans="2:11" ht="27.75" customHeight="1">
      <c r="B79" s="11" t="s">
        <v>54</v>
      </c>
      <c r="C79" s="78" t="str">
        <f t="shared" si="1"/>
        <v>400, 402</v>
      </c>
      <c r="D79" s="12" t="str">
        <f t="shared" si="0"/>
        <v>5-8</v>
      </c>
      <c r="E79" s="13">
        <v>1.532</v>
      </c>
      <c r="F79" s="13">
        <v>0.222</v>
      </c>
      <c r="G79" s="13">
        <v>0</v>
      </c>
      <c r="H79" s="14">
        <v>28.96</v>
      </c>
      <c r="I79" s="14">
        <v>0</v>
      </c>
      <c r="J79" s="13">
        <v>0</v>
      </c>
      <c r="K79" s="78"/>
    </row>
    <row r="80" spans="2:11" ht="27.75" customHeight="1">
      <c r="B80" s="11" t="s">
        <v>56</v>
      </c>
      <c r="C80" s="78">
        <f t="shared" si="1"/>
        <v>404</v>
      </c>
      <c r="D80" s="12" t="str">
        <f t="shared" si="0"/>
        <v>5-8</v>
      </c>
      <c r="E80" s="13">
        <v>1.369</v>
      </c>
      <c r="F80" s="13">
        <v>0.186</v>
      </c>
      <c r="G80" s="13">
        <v>0</v>
      </c>
      <c r="H80" s="14">
        <v>0</v>
      </c>
      <c r="I80" s="14">
        <v>0</v>
      </c>
      <c r="J80" s="13">
        <v>0</v>
      </c>
      <c r="K80" s="78"/>
    </row>
    <row r="81" spans="2:11" ht="27.75" customHeight="1">
      <c r="B81" s="11" t="s">
        <v>57</v>
      </c>
      <c r="C81" s="78"/>
      <c r="D81" s="12" t="str">
        <f t="shared" si="0"/>
        <v>5-8</v>
      </c>
      <c r="E81" s="13">
        <v>0.90100000000000002</v>
      </c>
      <c r="F81" s="13">
        <v>7.4999999999999997E-2</v>
      </c>
      <c r="G81" s="13">
        <v>0</v>
      </c>
      <c r="H81" s="14">
        <v>330.7</v>
      </c>
      <c r="I81" s="14">
        <v>0</v>
      </c>
      <c r="J81" s="13">
        <v>0</v>
      </c>
      <c r="K81" s="78">
        <v>401</v>
      </c>
    </row>
    <row r="82" spans="2:11" ht="27.75" customHeight="1">
      <c r="B82" s="11" t="s">
        <v>58</v>
      </c>
      <c r="C82" s="78" t="str">
        <f t="shared" si="1"/>
        <v>500, 504</v>
      </c>
      <c r="D82" s="12">
        <f t="shared" si="0"/>
        <v>0</v>
      </c>
      <c r="E82" s="13">
        <v>8.5820000000000007</v>
      </c>
      <c r="F82" s="13">
        <v>0.78700000000000003</v>
      </c>
      <c r="G82" s="13">
        <v>0.156</v>
      </c>
      <c r="H82" s="14">
        <v>21.73</v>
      </c>
      <c r="I82" s="14">
        <v>2.2400000000000002</v>
      </c>
      <c r="J82" s="13">
        <v>0.247</v>
      </c>
      <c r="K82" s="78"/>
    </row>
    <row r="83" spans="2:11" ht="27.75" customHeight="1">
      <c r="B83" s="11" t="s">
        <v>59</v>
      </c>
      <c r="C83" s="78" t="str">
        <f t="shared" si="1"/>
        <v>506, 507</v>
      </c>
      <c r="D83" s="12">
        <f t="shared" si="0"/>
        <v>0</v>
      </c>
      <c r="E83" s="13">
        <v>5.7169999999999996</v>
      </c>
      <c r="F83" s="13">
        <v>0.41499999999999998</v>
      </c>
      <c r="G83" s="13">
        <v>5.6000000000000001E-2</v>
      </c>
      <c r="H83" s="14">
        <v>7.67</v>
      </c>
      <c r="I83" s="14">
        <v>4.17</v>
      </c>
      <c r="J83" s="13">
        <v>0.19</v>
      </c>
      <c r="K83" s="78"/>
    </row>
    <row r="84" spans="2:11" ht="27.75" customHeight="1">
      <c r="B84" s="11" t="s">
        <v>60</v>
      </c>
      <c r="C84" s="78" t="str">
        <f t="shared" si="1"/>
        <v>501, 505</v>
      </c>
      <c r="D84" s="12">
        <f t="shared" si="0"/>
        <v>0</v>
      </c>
      <c r="E84" s="13">
        <v>5.585</v>
      </c>
      <c r="F84" s="13">
        <v>0.40600000000000003</v>
      </c>
      <c r="G84" s="13">
        <v>5.3999999999999999E-2</v>
      </c>
      <c r="H84" s="14">
        <v>116.11</v>
      </c>
      <c r="I84" s="14">
        <v>4.53</v>
      </c>
      <c r="J84" s="13">
        <v>0.14000000000000001</v>
      </c>
      <c r="K84" s="78"/>
    </row>
    <row r="85" spans="2:11" ht="27.75" customHeight="1">
      <c r="B85" s="11" t="s">
        <v>61</v>
      </c>
      <c r="C85" s="78"/>
      <c r="D85" s="12">
        <f t="shared" si="0"/>
        <v>0</v>
      </c>
      <c r="E85" s="13">
        <v>3.6269999999999998</v>
      </c>
      <c r="F85" s="13">
        <v>0.26400000000000001</v>
      </c>
      <c r="G85" s="13">
        <v>3.5000000000000003E-2</v>
      </c>
      <c r="H85" s="14">
        <v>250.16</v>
      </c>
      <c r="I85" s="14">
        <v>5.16</v>
      </c>
      <c r="J85" s="13">
        <v>9.7000000000000003E-2</v>
      </c>
      <c r="K85" s="78" t="s">
        <v>182</v>
      </c>
    </row>
    <row r="86" spans="2:11" ht="27.75" customHeight="1">
      <c r="B86" s="11" t="s">
        <v>62</v>
      </c>
      <c r="C86" s="78" t="str">
        <f t="shared" si="1"/>
        <v>900, 901, 902, 903, 904, 905, 906, 907, 908, 909</v>
      </c>
      <c r="D86" s="12" t="str">
        <f t="shared" si="0"/>
        <v>1&amp;8</v>
      </c>
      <c r="E86" s="13">
        <v>1.996</v>
      </c>
      <c r="F86" s="13">
        <v>0</v>
      </c>
      <c r="G86" s="13">
        <v>0</v>
      </c>
      <c r="H86" s="14">
        <v>0</v>
      </c>
      <c r="I86" s="14">
        <v>0</v>
      </c>
      <c r="J86" s="13">
        <v>0</v>
      </c>
      <c r="K86" s="78"/>
    </row>
    <row r="87" spans="2:11" ht="27.75" customHeight="1">
      <c r="B87" s="11" t="s">
        <v>64</v>
      </c>
      <c r="C87" s="78">
        <f t="shared" si="1"/>
        <v>910</v>
      </c>
      <c r="D87" s="12">
        <f t="shared" si="0"/>
        <v>0</v>
      </c>
      <c r="E87" s="13">
        <v>14.683999999999999</v>
      </c>
      <c r="F87" s="13">
        <v>1.883</v>
      </c>
      <c r="G87" s="13">
        <v>0.73899999999999999</v>
      </c>
      <c r="H87" s="14">
        <v>0</v>
      </c>
      <c r="I87" s="14">
        <v>0</v>
      </c>
      <c r="J87" s="13">
        <v>0</v>
      </c>
      <c r="K87" s="78"/>
    </row>
    <row r="88" spans="2:11" ht="27.75" customHeight="1">
      <c r="B88" s="11" t="s">
        <v>65</v>
      </c>
      <c r="C88" s="78" t="str">
        <f t="shared" si="1"/>
        <v>781, 782, 783, 784, 785</v>
      </c>
      <c r="D88" s="12">
        <f t="shared" si="0"/>
        <v>8</v>
      </c>
      <c r="E88" s="13">
        <v>-0.67100000000000004</v>
      </c>
      <c r="F88" s="13">
        <v>0</v>
      </c>
      <c r="G88" s="13">
        <v>0</v>
      </c>
      <c r="H88" s="14">
        <v>0</v>
      </c>
      <c r="I88" s="14">
        <v>0</v>
      </c>
      <c r="J88" s="13">
        <v>0</v>
      </c>
      <c r="K88" s="78"/>
    </row>
    <row r="89" spans="2:11" ht="27.75" customHeight="1">
      <c r="B89" s="11" t="s">
        <v>66</v>
      </c>
      <c r="C89" s="78">
        <f t="shared" si="1"/>
        <v>602</v>
      </c>
      <c r="D89" s="12">
        <f t="shared" si="0"/>
        <v>8</v>
      </c>
      <c r="E89" s="13">
        <v>-0.58899999999999997</v>
      </c>
      <c r="F89" s="13">
        <v>0</v>
      </c>
      <c r="G89" s="13">
        <v>0</v>
      </c>
      <c r="H89" s="14">
        <v>0</v>
      </c>
      <c r="I89" s="14">
        <v>0</v>
      </c>
      <c r="J89" s="13">
        <v>0</v>
      </c>
      <c r="K89" s="78"/>
    </row>
    <row r="90" spans="2:11" ht="27.75" customHeight="1">
      <c r="B90" s="11" t="s">
        <v>67</v>
      </c>
      <c r="C90" s="78" t="str">
        <f t="shared" si="1"/>
        <v>603, 608</v>
      </c>
      <c r="D90" s="12">
        <f t="shared" si="0"/>
        <v>0</v>
      </c>
      <c r="E90" s="13">
        <v>-0.67100000000000004</v>
      </c>
      <c r="F90" s="13">
        <v>0</v>
      </c>
      <c r="G90" s="13">
        <v>0</v>
      </c>
      <c r="H90" s="14">
        <v>0</v>
      </c>
      <c r="I90" s="14">
        <v>0</v>
      </c>
      <c r="J90" s="13">
        <v>0.13800000000000001</v>
      </c>
      <c r="K90" s="78"/>
    </row>
    <row r="91" spans="2:11" ht="27.75" customHeight="1">
      <c r="B91" s="11" t="s">
        <v>68</v>
      </c>
      <c r="C91" s="78" t="str">
        <f t="shared" si="1"/>
        <v>604, 607</v>
      </c>
      <c r="D91" s="12">
        <f t="shared" si="0"/>
        <v>0</v>
      </c>
      <c r="E91" s="13">
        <v>-4.383</v>
      </c>
      <c r="F91" s="13">
        <v>-0.53500000000000003</v>
      </c>
      <c r="G91" s="13">
        <v>-0.14000000000000001</v>
      </c>
      <c r="H91" s="14">
        <v>0</v>
      </c>
      <c r="I91" s="14">
        <v>0</v>
      </c>
      <c r="J91" s="13">
        <v>0.13800000000000001</v>
      </c>
      <c r="K91" s="78"/>
    </row>
    <row r="92" spans="2:11" ht="27.75" customHeight="1">
      <c r="B92" s="11" t="s">
        <v>69</v>
      </c>
      <c r="C92" s="78">
        <f t="shared" si="1"/>
        <v>609</v>
      </c>
      <c r="D92" s="12">
        <f t="shared" si="0"/>
        <v>0</v>
      </c>
      <c r="E92" s="13">
        <v>-0.58899999999999997</v>
      </c>
      <c r="F92" s="13">
        <v>0</v>
      </c>
      <c r="G92" s="13">
        <v>0</v>
      </c>
      <c r="H92" s="14">
        <v>0</v>
      </c>
      <c r="I92" s="14">
        <v>0</v>
      </c>
      <c r="J92" s="13">
        <v>0.124</v>
      </c>
      <c r="K92" s="78"/>
    </row>
    <row r="93" spans="2:11" ht="27.75" customHeight="1">
      <c r="B93" s="11" t="s">
        <v>70</v>
      </c>
      <c r="C93" s="78">
        <f t="shared" si="1"/>
        <v>610</v>
      </c>
      <c r="D93" s="12">
        <f t="shared" si="0"/>
        <v>0</v>
      </c>
      <c r="E93" s="13">
        <v>-3.9550000000000001</v>
      </c>
      <c r="F93" s="13">
        <v>-0.45500000000000002</v>
      </c>
      <c r="G93" s="13">
        <v>-0.114</v>
      </c>
      <c r="H93" s="14">
        <v>0</v>
      </c>
      <c r="I93" s="14">
        <v>0</v>
      </c>
      <c r="J93" s="13">
        <v>0.124</v>
      </c>
      <c r="K93" s="78"/>
    </row>
    <row r="94" spans="2:11" ht="27.75" customHeight="1">
      <c r="B94" s="11" t="s">
        <v>71</v>
      </c>
      <c r="C94" s="78" t="str">
        <f t="shared" si="1"/>
        <v>611, 612</v>
      </c>
      <c r="D94" s="12">
        <f t="shared" si="0"/>
        <v>0</v>
      </c>
      <c r="E94" s="13">
        <v>-0.33900000000000002</v>
      </c>
      <c r="F94" s="13">
        <v>0</v>
      </c>
      <c r="G94" s="13">
        <v>0</v>
      </c>
      <c r="H94" s="14">
        <v>84.79</v>
      </c>
      <c r="I94" s="14">
        <v>0</v>
      </c>
      <c r="J94" s="13">
        <v>0.10100000000000001</v>
      </c>
      <c r="K94" s="78"/>
    </row>
    <row r="95" spans="2:11" ht="27.75" customHeight="1">
      <c r="B95" s="11" t="s">
        <v>72</v>
      </c>
      <c r="C95" s="78" t="str">
        <f t="shared" si="1"/>
        <v>605, 606</v>
      </c>
      <c r="D95" s="12">
        <f t="shared" si="0"/>
        <v>0</v>
      </c>
      <c r="E95" s="13">
        <v>-2.77</v>
      </c>
      <c r="F95" s="13">
        <v>-0.20100000000000001</v>
      </c>
      <c r="G95" s="13">
        <v>-2.7E-2</v>
      </c>
      <c r="H95" s="14">
        <v>84.79</v>
      </c>
      <c r="I95" s="14">
        <v>0</v>
      </c>
      <c r="J95" s="13">
        <v>0.10100000000000001</v>
      </c>
      <c r="K95" s="78"/>
    </row>
    <row r="96" spans="2:11" ht="27.75" customHeight="1">
      <c r="B96" s="11" t="s">
        <v>73</v>
      </c>
      <c r="C96" s="78">
        <f t="shared" si="1"/>
        <v>614</v>
      </c>
      <c r="D96" s="12">
        <f t="shared" si="0"/>
        <v>0</v>
      </c>
      <c r="E96" s="13">
        <v>-2.2829999999999999</v>
      </c>
      <c r="F96" s="13">
        <v>-0.16600000000000001</v>
      </c>
      <c r="G96" s="13">
        <v>-2.1999999999999999E-2</v>
      </c>
      <c r="H96" s="14">
        <v>84.79</v>
      </c>
      <c r="I96" s="14">
        <v>0</v>
      </c>
      <c r="J96" s="13">
        <v>5.2999999999999999E-2</v>
      </c>
      <c r="K96" s="78"/>
    </row>
    <row r="97" spans="2:11" ht="27.75" customHeight="1">
      <c r="B97" s="11" t="s">
        <v>74</v>
      </c>
      <c r="C97" s="78">
        <f t="shared" si="1"/>
        <v>613</v>
      </c>
      <c r="D97" s="12">
        <f t="shared" si="0"/>
        <v>0</v>
      </c>
      <c r="E97" s="13">
        <v>-0.27900000000000003</v>
      </c>
      <c r="F97" s="13">
        <v>0</v>
      </c>
      <c r="G97" s="13">
        <v>0</v>
      </c>
      <c r="H97" s="14">
        <v>84.79</v>
      </c>
      <c r="I97" s="14">
        <v>0</v>
      </c>
      <c r="J97" s="13">
        <v>5.2999999999999999E-2</v>
      </c>
      <c r="K97" s="78"/>
    </row>
    <row r="98" spans="2:11" ht="27.75" customHeight="1">
      <c r="B98" s="11" t="s">
        <v>75</v>
      </c>
      <c r="C98" s="78" t="str">
        <f t="shared" si="1"/>
        <v>N/A</v>
      </c>
      <c r="D98" s="12">
        <f t="shared" si="0"/>
        <v>1</v>
      </c>
      <c r="E98" s="13">
        <v>1.5416896640980384</v>
      </c>
      <c r="F98" s="13">
        <v>0</v>
      </c>
      <c r="G98" s="13">
        <v>0</v>
      </c>
      <c r="H98" s="14">
        <v>2.9583954313222383</v>
      </c>
      <c r="I98" s="14">
        <v>0</v>
      </c>
      <c r="J98" s="13">
        <v>0</v>
      </c>
      <c r="K98" s="78"/>
    </row>
    <row r="99" spans="2:11" ht="27.75" customHeight="1">
      <c r="B99" s="11" t="s">
        <v>76</v>
      </c>
      <c r="C99" s="78" t="str">
        <f t="shared" si="1"/>
        <v>N/A</v>
      </c>
      <c r="D99" s="12">
        <f t="shared" si="0"/>
        <v>2</v>
      </c>
      <c r="E99" s="13">
        <v>2.017692164957976</v>
      </c>
      <c r="F99" s="13">
        <v>0.2340124026573995</v>
      </c>
      <c r="G99" s="13">
        <v>0</v>
      </c>
      <c r="H99" s="14">
        <v>2.9583954313222383</v>
      </c>
      <c r="I99" s="14">
        <v>0</v>
      </c>
      <c r="J99" s="13">
        <v>0</v>
      </c>
      <c r="K99" s="78"/>
    </row>
    <row r="100" spans="2:11" ht="27.75" customHeight="1">
      <c r="B100" s="11" t="s">
        <v>77</v>
      </c>
      <c r="C100" s="78" t="str">
        <f t="shared" si="1"/>
        <v>N/A</v>
      </c>
      <c r="D100" s="12">
        <f t="shared" si="0"/>
        <v>2</v>
      </c>
      <c r="E100" s="13">
        <v>0.1555650631302031</v>
      </c>
      <c r="F100" s="13">
        <v>0</v>
      </c>
      <c r="G100" s="13">
        <v>0</v>
      </c>
      <c r="H100" s="14">
        <v>0</v>
      </c>
      <c r="I100" s="14">
        <v>0</v>
      </c>
      <c r="J100" s="13">
        <v>0</v>
      </c>
      <c r="K100" s="78"/>
    </row>
    <row r="101" spans="2:11" ht="27.75" customHeight="1">
      <c r="B101" s="11" t="s">
        <v>78</v>
      </c>
      <c r="C101" s="78" t="str">
        <f t="shared" si="1"/>
        <v>N/A</v>
      </c>
      <c r="D101" s="12">
        <f t="shared" si="0"/>
        <v>3</v>
      </c>
      <c r="E101" s="13">
        <v>1.3861246009678352</v>
      </c>
      <c r="F101" s="13">
        <v>0</v>
      </c>
      <c r="G101" s="13">
        <v>0</v>
      </c>
      <c r="H101" s="14">
        <v>3.7495169062151512</v>
      </c>
      <c r="I101" s="14">
        <v>0</v>
      </c>
      <c r="J101" s="13">
        <v>0</v>
      </c>
      <c r="K101" s="78"/>
    </row>
    <row r="102" spans="2:11" ht="27.75" customHeight="1">
      <c r="B102" s="11" t="s">
        <v>79</v>
      </c>
      <c r="C102" s="78" t="str">
        <f t="shared" si="1"/>
        <v>N/A</v>
      </c>
      <c r="D102" s="12">
        <f t="shared" si="0"/>
        <v>4</v>
      </c>
      <c r="E102" s="13">
        <v>1.8408532470407366</v>
      </c>
      <c r="F102" s="13">
        <v>0.26658799280004891</v>
      </c>
      <c r="G102" s="13">
        <v>0</v>
      </c>
      <c r="H102" s="14">
        <v>3.7495169062151512</v>
      </c>
      <c r="I102" s="14">
        <v>0</v>
      </c>
      <c r="J102" s="13">
        <v>0</v>
      </c>
      <c r="K102" s="78"/>
    </row>
    <row r="103" spans="2:11" ht="27.75" customHeight="1">
      <c r="B103" s="11" t="s">
        <v>80</v>
      </c>
      <c r="C103" s="78" t="str">
        <f t="shared" si="1"/>
        <v>N/A</v>
      </c>
      <c r="D103" s="12">
        <f t="shared" si="0"/>
        <v>4</v>
      </c>
      <c r="E103" s="13">
        <v>0.5271927139412439</v>
      </c>
      <c r="F103" s="13">
        <v>0</v>
      </c>
      <c r="G103" s="13">
        <v>0</v>
      </c>
      <c r="H103" s="14">
        <v>0</v>
      </c>
      <c r="I103" s="14">
        <v>0</v>
      </c>
      <c r="J103" s="13">
        <v>0</v>
      </c>
      <c r="K103" s="78"/>
    </row>
    <row r="104" spans="2:11" ht="27.75" customHeight="1">
      <c r="B104" s="11" t="s">
        <v>81</v>
      </c>
      <c r="C104" s="78" t="str">
        <f t="shared" si="1"/>
        <v>N/A</v>
      </c>
      <c r="D104" s="12" t="str">
        <f t="shared" si="0"/>
        <v>5-8</v>
      </c>
      <c r="E104" s="13">
        <v>1.0184857979293638</v>
      </c>
      <c r="F104" s="13">
        <v>0.14758736758506447</v>
      </c>
      <c r="G104" s="13">
        <v>0</v>
      </c>
      <c r="H104" s="14">
        <v>19.25283858226787</v>
      </c>
      <c r="I104" s="14">
        <v>0</v>
      </c>
      <c r="J104" s="13">
        <v>0</v>
      </c>
      <c r="K104" s="78"/>
    </row>
    <row r="105" spans="2:11" ht="27.75" customHeight="1">
      <c r="B105" s="11" t="s">
        <v>82</v>
      </c>
      <c r="C105" s="78" t="str">
        <f t="shared" si="1"/>
        <v>N/A</v>
      </c>
      <c r="D105" s="12">
        <f t="shared" si="0"/>
        <v>0</v>
      </c>
      <c r="E105" s="13">
        <v>5.7053819306983033</v>
      </c>
      <c r="F105" s="13">
        <v>0.52320386616867454</v>
      </c>
      <c r="G105" s="13">
        <v>0.10371004208680207</v>
      </c>
      <c r="H105" s="14">
        <v>14.446277016321853</v>
      </c>
      <c r="I105" s="14">
        <v>1.4891698350925426</v>
      </c>
      <c r="J105" s="13">
        <v>0.1642075666374366</v>
      </c>
      <c r="K105" s="78"/>
    </row>
    <row r="106" spans="2:11" ht="27.75" customHeight="1">
      <c r="B106" s="11" t="s">
        <v>83</v>
      </c>
      <c r="C106" s="78" t="str">
        <f t="shared" si="1"/>
        <v>N/A</v>
      </c>
      <c r="D106" s="12" t="str">
        <f t="shared" si="0"/>
        <v>1&amp;8</v>
      </c>
      <c r="E106" s="13">
        <v>1.3269566923413905</v>
      </c>
      <c r="F106" s="13">
        <v>0</v>
      </c>
      <c r="G106" s="13">
        <v>0</v>
      </c>
      <c r="H106" s="14">
        <v>0</v>
      </c>
      <c r="I106" s="14">
        <v>0</v>
      </c>
      <c r="J106" s="13">
        <v>0</v>
      </c>
      <c r="K106" s="78"/>
    </row>
    <row r="107" spans="2:11" ht="27.75" customHeight="1">
      <c r="B107" s="11" t="s">
        <v>84</v>
      </c>
      <c r="C107" s="78" t="str">
        <f t="shared" si="1"/>
        <v>N/A</v>
      </c>
      <c r="D107" s="12">
        <f t="shared" si="0"/>
        <v>0</v>
      </c>
      <c r="E107" s="13">
        <v>9.762040115401291</v>
      </c>
      <c r="F107" s="13">
        <v>1.2518333926246685</v>
      </c>
      <c r="G107" s="13">
        <v>0.49129308398812005</v>
      </c>
      <c r="H107" s="14">
        <v>0</v>
      </c>
      <c r="I107" s="14">
        <v>0</v>
      </c>
      <c r="J107" s="13">
        <v>0</v>
      </c>
      <c r="K107" s="78"/>
    </row>
    <row r="108" spans="2:11" ht="27.75" customHeight="1">
      <c r="B108" s="11" t="s">
        <v>85</v>
      </c>
      <c r="C108" s="78" t="str">
        <f t="shared" si="1"/>
        <v>N/A</v>
      </c>
      <c r="D108" s="12">
        <f t="shared" si="0"/>
        <v>8</v>
      </c>
      <c r="E108" s="13">
        <v>-0.67100000000000004</v>
      </c>
      <c r="F108" s="13">
        <v>0</v>
      </c>
      <c r="G108" s="13">
        <v>0</v>
      </c>
      <c r="H108" s="14">
        <v>0</v>
      </c>
      <c r="I108" s="14">
        <v>0</v>
      </c>
      <c r="J108" s="13">
        <v>0</v>
      </c>
      <c r="K108" s="78"/>
    </row>
    <row r="109" spans="2:11" ht="27.75" customHeight="1">
      <c r="B109" s="11" t="s">
        <v>86</v>
      </c>
      <c r="C109" s="78" t="str">
        <f t="shared" si="1"/>
        <v>N/A</v>
      </c>
      <c r="D109" s="12">
        <f t="shared" si="0"/>
        <v>0</v>
      </c>
      <c r="E109" s="13">
        <v>-0.67100000000000004</v>
      </c>
      <c r="F109" s="13">
        <v>0</v>
      </c>
      <c r="G109" s="13">
        <v>0</v>
      </c>
      <c r="H109" s="14">
        <v>0</v>
      </c>
      <c r="I109" s="14">
        <v>0</v>
      </c>
      <c r="J109" s="13">
        <v>0.13800000000000001</v>
      </c>
      <c r="K109" s="78"/>
    </row>
    <row r="110" spans="2:11" ht="27.75" customHeight="1">
      <c r="B110" s="11" t="s">
        <v>87</v>
      </c>
      <c r="C110" s="78" t="str">
        <f t="shared" si="1"/>
        <v>N/A</v>
      </c>
      <c r="D110" s="12">
        <f t="shared" si="0"/>
        <v>0</v>
      </c>
      <c r="E110" s="13">
        <v>-4.383</v>
      </c>
      <c r="F110" s="13">
        <v>-0.53500000000000003</v>
      </c>
      <c r="G110" s="13">
        <v>-0.14000000000000001</v>
      </c>
      <c r="H110" s="14">
        <v>0</v>
      </c>
      <c r="I110" s="14">
        <v>0</v>
      </c>
      <c r="J110" s="13">
        <v>0.13800000000000001</v>
      </c>
      <c r="K110" s="78"/>
    </row>
    <row r="111" spans="2:11" ht="27.75" customHeight="1">
      <c r="B111" s="11" t="s">
        <v>88</v>
      </c>
      <c r="C111" s="78" t="str">
        <f t="shared" si="1"/>
        <v>N/A</v>
      </c>
      <c r="D111" s="12">
        <f t="shared" si="0"/>
        <v>1</v>
      </c>
      <c r="E111" s="13">
        <v>0.79519106185735511</v>
      </c>
      <c r="F111" s="13">
        <v>0</v>
      </c>
      <c r="G111" s="13">
        <v>0</v>
      </c>
      <c r="H111" s="14">
        <v>1.5259164403903538</v>
      </c>
      <c r="I111" s="14">
        <v>0</v>
      </c>
      <c r="J111" s="13">
        <v>0</v>
      </c>
      <c r="K111" s="78"/>
    </row>
    <row r="112" spans="2:11" ht="27.75" customHeight="1">
      <c r="B112" s="11" t="s">
        <v>89</v>
      </c>
      <c r="C112" s="78" t="str">
        <f t="shared" si="1"/>
        <v>N/A</v>
      </c>
      <c r="D112" s="12">
        <f t="shared" si="0"/>
        <v>2</v>
      </c>
      <c r="E112" s="13">
        <v>1.0407093026033087</v>
      </c>
      <c r="F112" s="13">
        <v>0.12070170494773134</v>
      </c>
      <c r="G112" s="13">
        <v>0</v>
      </c>
      <c r="H112" s="14">
        <v>1.5259164403903538</v>
      </c>
      <c r="I112" s="14">
        <v>0</v>
      </c>
      <c r="J112" s="13">
        <v>0</v>
      </c>
      <c r="K112" s="78"/>
    </row>
    <row r="113" spans="2:11" ht="27.75" customHeight="1">
      <c r="B113" s="11" t="s">
        <v>90</v>
      </c>
      <c r="C113" s="78" t="str">
        <f t="shared" si="1"/>
        <v>N/A</v>
      </c>
      <c r="D113" s="12">
        <f t="shared" si="0"/>
        <v>2</v>
      </c>
      <c r="E113" s="13">
        <v>8.0239201584571415E-2</v>
      </c>
      <c r="F113" s="13">
        <v>0</v>
      </c>
      <c r="G113" s="13">
        <v>0</v>
      </c>
      <c r="H113" s="14">
        <v>0</v>
      </c>
      <c r="I113" s="14">
        <v>0</v>
      </c>
      <c r="J113" s="13">
        <v>0</v>
      </c>
      <c r="K113" s="78"/>
    </row>
    <row r="114" spans="2:11" ht="27.75" customHeight="1">
      <c r="B114" s="11" t="s">
        <v>91</v>
      </c>
      <c r="C114" s="78" t="str">
        <f t="shared" si="1"/>
        <v>N/A</v>
      </c>
      <c r="D114" s="12">
        <f t="shared" si="0"/>
        <v>3</v>
      </c>
      <c r="E114" s="13">
        <v>0.71495186027278379</v>
      </c>
      <c r="F114" s="13">
        <v>0</v>
      </c>
      <c r="G114" s="13">
        <v>0</v>
      </c>
      <c r="H114" s="14">
        <v>1.9339704997306955</v>
      </c>
      <c r="I114" s="14">
        <v>0</v>
      </c>
      <c r="J114" s="13">
        <v>0</v>
      </c>
      <c r="K114" s="78"/>
    </row>
    <row r="115" spans="2:11" ht="27.75" customHeight="1">
      <c r="B115" s="11" t="s">
        <v>92</v>
      </c>
      <c r="C115" s="78" t="str">
        <f t="shared" si="1"/>
        <v>N/A</v>
      </c>
      <c r="D115" s="12">
        <f t="shared" si="0"/>
        <v>4</v>
      </c>
      <c r="E115" s="13">
        <v>0.94949721875076176</v>
      </c>
      <c r="F115" s="13">
        <v>0.13750393092056898</v>
      </c>
      <c r="G115" s="13">
        <v>0</v>
      </c>
      <c r="H115" s="14">
        <v>1.9339704997306955</v>
      </c>
      <c r="I115" s="14">
        <v>0</v>
      </c>
      <c r="J115" s="13">
        <v>0</v>
      </c>
      <c r="K115" s="78"/>
    </row>
    <row r="116" spans="2:11" ht="27.75" customHeight="1">
      <c r="B116" s="11" t="s">
        <v>93</v>
      </c>
      <c r="C116" s="78" t="str">
        <f t="shared" si="1"/>
        <v>N/A</v>
      </c>
      <c r="D116" s="12">
        <f t="shared" si="0"/>
        <v>4</v>
      </c>
      <c r="E116" s="13">
        <v>0.2719217387032698</v>
      </c>
      <c r="F116" s="13">
        <v>0</v>
      </c>
      <c r="G116" s="13">
        <v>0</v>
      </c>
      <c r="H116" s="14">
        <v>0</v>
      </c>
      <c r="I116" s="14">
        <v>0</v>
      </c>
      <c r="J116" s="13">
        <v>0</v>
      </c>
      <c r="K116" s="78"/>
    </row>
    <row r="117" spans="2:11" ht="27.75" customHeight="1">
      <c r="B117" s="11" t="s">
        <v>94</v>
      </c>
      <c r="C117" s="78" t="str">
        <f t="shared" si="1"/>
        <v>N/A</v>
      </c>
      <c r="D117" s="12" t="str">
        <f t="shared" si="0"/>
        <v>5-8</v>
      </c>
      <c r="E117" s="13">
        <v>0.52532673857933077</v>
      </c>
      <c r="F117" s="13">
        <v>7.6124370734080571E-2</v>
      </c>
      <c r="G117" s="13">
        <v>0</v>
      </c>
      <c r="H117" s="14">
        <v>9.9304584525178985</v>
      </c>
      <c r="I117" s="14">
        <v>0</v>
      </c>
      <c r="J117" s="13">
        <v>0</v>
      </c>
      <c r="K117" s="78"/>
    </row>
    <row r="118" spans="2:11" ht="27.75" customHeight="1">
      <c r="B118" s="11" t="s">
        <v>95</v>
      </c>
      <c r="C118" s="78" t="str">
        <f t="shared" si="1"/>
        <v>N/A</v>
      </c>
      <c r="D118" s="12">
        <f t="shared" si="0"/>
        <v>0</v>
      </c>
      <c r="E118" s="13">
        <v>2.9427898632427008</v>
      </c>
      <c r="F118" s="13">
        <v>0.2698643232780244</v>
      </c>
      <c r="G118" s="13">
        <v>5.3492801056380941E-2</v>
      </c>
      <c r="H118" s="14">
        <v>7.4512728650971658</v>
      </c>
      <c r="I118" s="14">
        <v>0.76810175875829056</v>
      </c>
      <c r="J118" s="13">
        <v>8.4696935005936488E-2</v>
      </c>
      <c r="K118" s="78"/>
    </row>
    <row r="119" spans="2:11" ht="27.75" customHeight="1">
      <c r="B119" s="11" t="s">
        <v>96</v>
      </c>
      <c r="C119" s="78" t="str">
        <f t="shared" si="1"/>
        <v>N/A</v>
      </c>
      <c r="D119" s="12">
        <f t="shared" si="0"/>
        <v>0</v>
      </c>
      <c r="E119" s="13">
        <v>3.1013027719987183</v>
      </c>
      <c r="F119" s="13">
        <v>0.22512517935621273</v>
      </c>
      <c r="G119" s="13">
        <v>3.0378337455296178E-2</v>
      </c>
      <c r="H119" s="14">
        <v>4.1607472907521732</v>
      </c>
      <c r="I119" s="14">
        <v>2.2621011997961618</v>
      </c>
      <c r="J119" s="13">
        <v>0.10306935922332632</v>
      </c>
      <c r="K119" s="78"/>
    </row>
    <row r="120" spans="2:11" ht="27.75" customHeight="1">
      <c r="B120" s="11" t="s">
        <v>97</v>
      </c>
      <c r="C120" s="78" t="str">
        <f t="shared" si="1"/>
        <v>N/A</v>
      </c>
      <c r="D120" s="12">
        <f t="shared" si="0"/>
        <v>0</v>
      </c>
      <c r="E120" s="13">
        <v>3.4381064417863136</v>
      </c>
      <c r="F120" s="13">
        <v>0.24993217822117161</v>
      </c>
      <c r="G120" s="13">
        <v>3.3242210896411988E-2</v>
      </c>
      <c r="H120" s="14">
        <v>71.476909392266592</v>
      </c>
      <c r="I120" s="14">
        <v>2.7886521363101169</v>
      </c>
      <c r="J120" s="13">
        <v>8.6183509731438498E-2</v>
      </c>
      <c r="K120" s="78"/>
    </row>
    <row r="121" spans="2:11" ht="27.75" customHeight="1">
      <c r="B121" s="11" t="s">
        <v>98</v>
      </c>
      <c r="C121" s="78" t="str">
        <f t="shared" si="1"/>
        <v>N/A</v>
      </c>
      <c r="D121" s="12" t="str">
        <f t="shared" si="0"/>
        <v>1&amp;8</v>
      </c>
      <c r="E121" s="13">
        <v>0.68443353146497665</v>
      </c>
      <c r="F121" s="13">
        <v>0</v>
      </c>
      <c r="G121" s="13">
        <v>0</v>
      </c>
      <c r="H121" s="14">
        <v>0</v>
      </c>
      <c r="I121" s="14">
        <v>0</v>
      </c>
      <c r="J121" s="13">
        <v>0</v>
      </c>
      <c r="K121" s="78"/>
    </row>
    <row r="122" spans="2:11" ht="27.75" customHeight="1">
      <c r="B122" s="11" t="s">
        <v>99</v>
      </c>
      <c r="C122" s="78" t="str">
        <f t="shared" si="1"/>
        <v>N/A</v>
      </c>
      <c r="D122" s="12">
        <f t="shared" si="0"/>
        <v>0</v>
      </c>
      <c r="E122" s="13">
        <v>5.0351813507172931</v>
      </c>
      <c r="F122" s="13">
        <v>0.64568554095618791</v>
      </c>
      <c r="G122" s="13">
        <v>0.25340499987606102</v>
      </c>
      <c r="H122" s="14">
        <v>0</v>
      </c>
      <c r="I122" s="14">
        <v>0</v>
      </c>
      <c r="J122" s="13">
        <v>0</v>
      </c>
      <c r="K122" s="78"/>
    </row>
    <row r="123" spans="2:11" ht="27.75" customHeight="1">
      <c r="B123" s="11" t="s">
        <v>100</v>
      </c>
      <c r="C123" s="78" t="str">
        <f t="shared" si="1"/>
        <v>N/A</v>
      </c>
      <c r="D123" s="12">
        <f t="shared" si="0"/>
        <v>8</v>
      </c>
      <c r="E123" s="13">
        <v>-0.67100000000000004</v>
      </c>
      <c r="F123" s="13">
        <v>0</v>
      </c>
      <c r="G123" s="13">
        <v>0</v>
      </c>
      <c r="H123" s="14">
        <v>0</v>
      </c>
      <c r="I123" s="14">
        <v>0</v>
      </c>
      <c r="J123" s="13">
        <v>0</v>
      </c>
      <c r="K123" s="78"/>
    </row>
    <row r="124" spans="2:11" ht="27.75" customHeight="1">
      <c r="B124" s="11" t="s">
        <v>101</v>
      </c>
      <c r="C124" s="78" t="str">
        <f t="shared" si="1"/>
        <v>N/A</v>
      </c>
      <c r="D124" s="12">
        <f t="shared" si="0"/>
        <v>8</v>
      </c>
      <c r="E124" s="13">
        <v>-0.58899999999999997</v>
      </c>
      <c r="F124" s="13">
        <v>0</v>
      </c>
      <c r="G124" s="13">
        <v>0</v>
      </c>
      <c r="H124" s="14">
        <v>0</v>
      </c>
      <c r="I124" s="14">
        <v>0</v>
      </c>
      <c r="J124" s="13">
        <v>0</v>
      </c>
      <c r="K124" s="78"/>
    </row>
    <row r="125" spans="2:11" ht="27.75" customHeight="1">
      <c r="B125" s="11" t="s">
        <v>102</v>
      </c>
      <c r="C125" s="78" t="str">
        <f t="shared" si="1"/>
        <v>N/A</v>
      </c>
      <c r="D125" s="12">
        <f t="shared" si="0"/>
        <v>0</v>
      </c>
      <c r="E125" s="13">
        <v>-0.67100000000000004</v>
      </c>
      <c r="F125" s="13">
        <v>0</v>
      </c>
      <c r="G125" s="13">
        <v>0</v>
      </c>
      <c r="H125" s="14">
        <v>0</v>
      </c>
      <c r="I125" s="14">
        <v>0</v>
      </c>
      <c r="J125" s="13">
        <v>0.13800000000000001</v>
      </c>
      <c r="K125" s="78"/>
    </row>
    <row r="126" spans="2:11" ht="27.75" customHeight="1">
      <c r="B126" s="11" t="s">
        <v>103</v>
      </c>
      <c r="C126" s="78" t="str">
        <f t="shared" si="1"/>
        <v>N/A</v>
      </c>
      <c r="D126" s="12">
        <f t="shared" si="0"/>
        <v>0</v>
      </c>
      <c r="E126" s="13">
        <v>-4.383</v>
      </c>
      <c r="F126" s="13">
        <v>-0.53500000000000003</v>
      </c>
      <c r="G126" s="13">
        <v>-0.14000000000000001</v>
      </c>
      <c r="H126" s="14">
        <v>0</v>
      </c>
      <c r="I126" s="14">
        <v>0</v>
      </c>
      <c r="J126" s="13">
        <v>0.13800000000000001</v>
      </c>
      <c r="K126" s="78"/>
    </row>
    <row r="127" spans="2:11" ht="27.75" customHeight="1">
      <c r="B127" s="11" t="s">
        <v>104</v>
      </c>
      <c r="C127" s="78" t="str">
        <f t="shared" si="1"/>
        <v>N/A</v>
      </c>
      <c r="D127" s="12">
        <f t="shared" si="0"/>
        <v>0</v>
      </c>
      <c r="E127" s="13">
        <v>-0.58899999999999997</v>
      </c>
      <c r="F127" s="13">
        <v>0</v>
      </c>
      <c r="G127" s="13">
        <v>0</v>
      </c>
      <c r="H127" s="14">
        <v>0</v>
      </c>
      <c r="I127" s="14">
        <v>0</v>
      </c>
      <c r="J127" s="13">
        <v>0.124</v>
      </c>
      <c r="K127" s="78"/>
    </row>
    <row r="128" spans="2:11" ht="27.75" customHeight="1">
      <c r="B128" s="11" t="s">
        <v>105</v>
      </c>
      <c r="C128" s="78" t="str">
        <f t="shared" si="1"/>
        <v>N/A</v>
      </c>
      <c r="D128" s="12">
        <f t="shared" si="0"/>
        <v>0</v>
      </c>
      <c r="E128" s="13">
        <v>-3.9550000000000001</v>
      </c>
      <c r="F128" s="13">
        <v>-0.45500000000000002</v>
      </c>
      <c r="G128" s="13">
        <v>-0.114</v>
      </c>
      <c r="H128" s="14">
        <v>0</v>
      </c>
      <c r="I128" s="14">
        <v>0</v>
      </c>
      <c r="J128" s="13">
        <v>0.124</v>
      </c>
      <c r="K128" s="78"/>
    </row>
    <row r="129" spans="2:11" ht="27.75" customHeight="1">
      <c r="B129" s="11" t="s">
        <v>106</v>
      </c>
      <c r="C129" s="78" t="str">
        <f t="shared" si="1"/>
        <v>N/A</v>
      </c>
      <c r="D129" s="12">
        <f t="shared" si="0"/>
        <v>0</v>
      </c>
      <c r="E129" s="13">
        <v>-0.33900000000000002</v>
      </c>
      <c r="F129" s="13">
        <v>0</v>
      </c>
      <c r="G129" s="13">
        <v>0</v>
      </c>
      <c r="H129" s="14">
        <v>0</v>
      </c>
      <c r="I129" s="14">
        <v>0</v>
      </c>
      <c r="J129" s="13">
        <v>0.10100000000000001</v>
      </c>
      <c r="K129" s="78"/>
    </row>
    <row r="130" spans="2:11" ht="27.75" customHeight="1">
      <c r="B130" s="11" t="s">
        <v>107</v>
      </c>
      <c r="C130" s="79" t="str">
        <f t="shared" si="1"/>
        <v>N/A</v>
      </c>
      <c r="D130" s="12">
        <f t="shared" si="0"/>
        <v>0</v>
      </c>
      <c r="E130" s="13">
        <v>-2.77</v>
      </c>
      <c r="F130" s="13">
        <v>-0.20100000000000001</v>
      </c>
      <c r="G130" s="13">
        <v>-2.7E-2</v>
      </c>
      <c r="H130" s="14">
        <v>0</v>
      </c>
      <c r="I130" s="14">
        <v>0</v>
      </c>
      <c r="J130" s="13">
        <v>0.10100000000000001</v>
      </c>
      <c r="K130" s="79"/>
    </row>
    <row r="131" spans="2:11" ht="27.75" customHeight="1" thickBot="1"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6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2:11" ht="27.75" customHeight="1">
      <c r="B136" s="33" t="s">
        <v>109</v>
      </c>
      <c r="C136" s="33"/>
      <c r="D136" s="33"/>
      <c r="E136" s="33"/>
      <c r="F136" s="33"/>
      <c r="G136" s="33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77" t="str">
        <f>C73</f>
        <v>100, 101, 110, 111, 160, 161</v>
      </c>
      <c r="D140" s="12">
        <f t="shared" ref="D140:D197" si="2">+D73</f>
        <v>1</v>
      </c>
      <c r="E140" s="13">
        <v>2.319</v>
      </c>
      <c r="F140" s="13">
        <v>0</v>
      </c>
      <c r="G140" s="13">
        <v>0</v>
      </c>
      <c r="H140" s="14">
        <v>4.45</v>
      </c>
      <c r="I140" s="14">
        <v>0</v>
      </c>
      <c r="J140" s="13">
        <v>0</v>
      </c>
      <c r="K140" s="77"/>
    </row>
    <row r="141" spans="2:11" ht="27.75" customHeight="1">
      <c r="B141" s="11" t="s">
        <v>49</v>
      </c>
      <c r="C141" s="78" t="str">
        <f t="shared" ref="C141:C197" si="3">C74</f>
        <v>114, 115, 118, 119, 120, 121, 162, 163</v>
      </c>
      <c r="D141" s="12">
        <f t="shared" si="2"/>
        <v>2</v>
      </c>
      <c r="E141" s="13">
        <v>3.0350000000000001</v>
      </c>
      <c r="F141" s="13">
        <v>0.35199999999999998</v>
      </c>
      <c r="G141" s="13">
        <v>0</v>
      </c>
      <c r="H141" s="14">
        <v>4.45</v>
      </c>
      <c r="I141" s="14">
        <v>0</v>
      </c>
      <c r="J141" s="13">
        <v>0</v>
      </c>
      <c r="K141" s="78"/>
    </row>
    <row r="142" spans="2:11" ht="27.75" customHeight="1">
      <c r="B142" s="11" t="s">
        <v>50</v>
      </c>
      <c r="C142" s="78" t="str">
        <f t="shared" si="3"/>
        <v>112, 113, 116, 117, 132, 133, 136, 137, 164, 165, 166</v>
      </c>
      <c r="D142" s="12">
        <f t="shared" si="2"/>
        <v>2</v>
      </c>
      <c r="E142" s="13">
        <v>0.23400000000000001</v>
      </c>
      <c r="F142" s="13">
        <v>0</v>
      </c>
      <c r="G142" s="13">
        <v>0</v>
      </c>
      <c r="H142" s="14">
        <v>0</v>
      </c>
      <c r="I142" s="14">
        <v>0</v>
      </c>
      <c r="J142" s="13">
        <v>0</v>
      </c>
      <c r="K142" s="78" t="s">
        <v>171</v>
      </c>
    </row>
    <row r="143" spans="2:11" ht="27.75" customHeight="1">
      <c r="B143" s="11" t="s">
        <v>51</v>
      </c>
      <c r="C143" s="78" t="str">
        <f t="shared" si="3"/>
        <v>201, 204</v>
      </c>
      <c r="D143" s="12">
        <f t="shared" si="2"/>
        <v>3</v>
      </c>
      <c r="E143" s="13">
        <v>2.085</v>
      </c>
      <c r="F143" s="13">
        <v>0</v>
      </c>
      <c r="G143" s="13">
        <v>0</v>
      </c>
      <c r="H143" s="14">
        <v>5.64</v>
      </c>
      <c r="I143" s="14">
        <v>0</v>
      </c>
      <c r="J143" s="13">
        <v>0</v>
      </c>
      <c r="K143" s="78" t="s">
        <v>173</v>
      </c>
    </row>
    <row r="144" spans="2:11" ht="27.75" customHeight="1">
      <c r="B144" s="11" t="s">
        <v>52</v>
      </c>
      <c r="C144" s="78" t="str">
        <f t="shared" si="3"/>
        <v>221, 224, 260</v>
      </c>
      <c r="D144" s="12">
        <f t="shared" si="2"/>
        <v>4</v>
      </c>
      <c r="E144" s="13">
        <v>2.7690000000000001</v>
      </c>
      <c r="F144" s="13">
        <v>0.40100000000000002</v>
      </c>
      <c r="G144" s="13">
        <v>0</v>
      </c>
      <c r="H144" s="14">
        <v>5.64</v>
      </c>
      <c r="I144" s="14">
        <v>0</v>
      </c>
      <c r="J144" s="13">
        <v>0</v>
      </c>
      <c r="K144" s="78" t="s">
        <v>175</v>
      </c>
    </row>
    <row r="145" spans="2:11" ht="27.75" customHeight="1">
      <c r="B145" s="11" t="s">
        <v>53</v>
      </c>
      <c r="C145" s="78" t="str">
        <f t="shared" si="3"/>
        <v>225, 240, 241, 301, 302</v>
      </c>
      <c r="D145" s="12">
        <f t="shared" si="2"/>
        <v>4</v>
      </c>
      <c r="E145" s="13">
        <v>0.79300000000000004</v>
      </c>
      <c r="F145" s="13">
        <v>0</v>
      </c>
      <c r="G145" s="13">
        <v>0</v>
      </c>
      <c r="H145" s="14">
        <v>0</v>
      </c>
      <c r="I145" s="14">
        <v>0</v>
      </c>
      <c r="J145" s="13">
        <v>0</v>
      </c>
      <c r="K145" s="78" t="s">
        <v>177</v>
      </c>
    </row>
    <row r="146" spans="2:11" ht="27.75" customHeight="1">
      <c r="B146" s="11" t="s">
        <v>54</v>
      </c>
      <c r="C146" s="78" t="str">
        <f t="shared" si="3"/>
        <v>400, 402</v>
      </c>
      <c r="D146" s="12" t="str">
        <f t="shared" si="2"/>
        <v>5-8</v>
      </c>
      <c r="E146" s="13">
        <v>1.532</v>
      </c>
      <c r="F146" s="13">
        <v>0.222</v>
      </c>
      <c r="G146" s="13">
        <v>0</v>
      </c>
      <c r="H146" s="14">
        <v>28.96</v>
      </c>
      <c r="I146" s="14">
        <v>0</v>
      </c>
      <c r="J146" s="13">
        <v>0</v>
      </c>
      <c r="K146" s="78"/>
    </row>
    <row r="147" spans="2:11" ht="27.75" customHeight="1">
      <c r="B147" s="11" t="s">
        <v>56</v>
      </c>
      <c r="C147" s="78">
        <f t="shared" si="3"/>
        <v>404</v>
      </c>
      <c r="D147" s="12" t="str">
        <f t="shared" si="2"/>
        <v>5-8</v>
      </c>
      <c r="E147" s="13">
        <v>1.369</v>
      </c>
      <c r="F147" s="13">
        <v>0.186</v>
      </c>
      <c r="G147" s="13">
        <v>0</v>
      </c>
      <c r="H147" s="14">
        <v>0</v>
      </c>
      <c r="I147" s="14">
        <v>0</v>
      </c>
      <c r="J147" s="13">
        <v>0</v>
      </c>
      <c r="K147" s="78"/>
    </row>
    <row r="148" spans="2:11" ht="27.75" customHeight="1">
      <c r="B148" s="11" t="s">
        <v>57</v>
      </c>
      <c r="C148" s="78"/>
      <c r="D148" s="12" t="str">
        <f t="shared" si="2"/>
        <v>5-8</v>
      </c>
      <c r="E148" s="13">
        <v>0.90100000000000002</v>
      </c>
      <c r="F148" s="13">
        <v>7.4999999999999997E-2</v>
      </c>
      <c r="G148" s="13">
        <v>0</v>
      </c>
      <c r="H148" s="14">
        <v>330.7</v>
      </c>
      <c r="I148" s="14">
        <v>0</v>
      </c>
      <c r="J148" s="13">
        <v>0</v>
      </c>
      <c r="K148" s="78">
        <v>401</v>
      </c>
    </row>
    <row r="149" spans="2:11" ht="27.75" customHeight="1">
      <c r="B149" s="11" t="s">
        <v>58</v>
      </c>
      <c r="C149" s="78" t="str">
        <f t="shared" si="3"/>
        <v>500, 504</v>
      </c>
      <c r="D149" s="12">
        <f t="shared" si="2"/>
        <v>0</v>
      </c>
      <c r="E149" s="13">
        <v>8.5820000000000007</v>
      </c>
      <c r="F149" s="13">
        <v>0.78700000000000003</v>
      </c>
      <c r="G149" s="13">
        <v>0.156</v>
      </c>
      <c r="H149" s="14">
        <v>21.73</v>
      </c>
      <c r="I149" s="14">
        <v>2.2400000000000002</v>
      </c>
      <c r="J149" s="13">
        <v>0.247</v>
      </c>
      <c r="K149" s="78"/>
    </row>
    <row r="150" spans="2:11" ht="27.75" customHeight="1">
      <c r="B150" s="11" t="s">
        <v>59</v>
      </c>
      <c r="C150" s="78" t="str">
        <f t="shared" si="3"/>
        <v>506, 507</v>
      </c>
      <c r="D150" s="12">
        <f t="shared" si="2"/>
        <v>0</v>
      </c>
      <c r="E150" s="13">
        <v>5.7169999999999996</v>
      </c>
      <c r="F150" s="13">
        <v>0.41499999999999998</v>
      </c>
      <c r="G150" s="13">
        <v>5.6000000000000001E-2</v>
      </c>
      <c r="H150" s="14">
        <v>7.67</v>
      </c>
      <c r="I150" s="14">
        <v>4.17</v>
      </c>
      <c r="J150" s="13">
        <v>0.19</v>
      </c>
      <c r="K150" s="78"/>
    </row>
    <row r="151" spans="2:11" ht="27.75" customHeight="1">
      <c r="B151" s="11" t="s">
        <v>60</v>
      </c>
      <c r="C151" s="78" t="str">
        <f t="shared" si="3"/>
        <v>501, 505</v>
      </c>
      <c r="D151" s="12">
        <f t="shared" si="2"/>
        <v>0</v>
      </c>
      <c r="E151" s="13">
        <v>5.585</v>
      </c>
      <c r="F151" s="13">
        <v>0.40600000000000003</v>
      </c>
      <c r="G151" s="13">
        <v>5.3999999999999999E-2</v>
      </c>
      <c r="H151" s="14">
        <v>116.11</v>
      </c>
      <c r="I151" s="14">
        <v>4.53</v>
      </c>
      <c r="J151" s="13">
        <v>0.14000000000000001</v>
      </c>
      <c r="K151" s="78"/>
    </row>
    <row r="152" spans="2:11" ht="27.75" customHeight="1">
      <c r="B152" s="11" t="s">
        <v>61</v>
      </c>
      <c r="C152" s="78"/>
      <c r="D152" s="12">
        <f t="shared" si="2"/>
        <v>0</v>
      </c>
      <c r="E152" s="13">
        <v>3.6269999999999998</v>
      </c>
      <c r="F152" s="13">
        <v>0.26400000000000001</v>
      </c>
      <c r="G152" s="13">
        <v>3.5000000000000003E-2</v>
      </c>
      <c r="H152" s="14">
        <v>250.16</v>
      </c>
      <c r="I152" s="14">
        <v>5.16</v>
      </c>
      <c r="J152" s="13">
        <v>9.7000000000000003E-2</v>
      </c>
      <c r="K152" s="78" t="s">
        <v>182</v>
      </c>
    </row>
    <row r="153" spans="2:11" ht="27.75" customHeight="1">
      <c r="B153" s="11" t="s">
        <v>62</v>
      </c>
      <c r="C153" s="78" t="str">
        <f t="shared" si="3"/>
        <v>900, 901, 902, 903, 904, 905, 906, 907, 908, 909</v>
      </c>
      <c r="D153" s="12" t="str">
        <f t="shared" si="2"/>
        <v>1&amp;8</v>
      </c>
      <c r="E153" s="13">
        <v>1.996</v>
      </c>
      <c r="F153" s="13">
        <v>0</v>
      </c>
      <c r="G153" s="13">
        <v>0</v>
      </c>
      <c r="H153" s="14">
        <v>0</v>
      </c>
      <c r="I153" s="14">
        <v>0</v>
      </c>
      <c r="J153" s="13">
        <v>0</v>
      </c>
      <c r="K153" s="78"/>
    </row>
    <row r="154" spans="2:11" ht="27.75" customHeight="1">
      <c r="B154" s="11" t="s">
        <v>64</v>
      </c>
      <c r="C154" s="78">
        <f t="shared" si="3"/>
        <v>910</v>
      </c>
      <c r="D154" s="12">
        <f t="shared" si="2"/>
        <v>0</v>
      </c>
      <c r="E154" s="13">
        <v>14.683999999999999</v>
      </c>
      <c r="F154" s="13">
        <v>1.883</v>
      </c>
      <c r="G154" s="13">
        <v>0.73899999999999999</v>
      </c>
      <c r="H154" s="14">
        <v>0</v>
      </c>
      <c r="I154" s="14">
        <v>0</v>
      </c>
      <c r="J154" s="13">
        <v>0</v>
      </c>
      <c r="K154" s="78"/>
    </row>
    <row r="155" spans="2:11" ht="27.75" customHeight="1">
      <c r="B155" s="11" t="s">
        <v>65</v>
      </c>
      <c r="C155" s="78" t="str">
        <f t="shared" si="3"/>
        <v>781, 782, 783, 784, 785</v>
      </c>
      <c r="D155" s="12">
        <f t="shared" si="2"/>
        <v>8</v>
      </c>
      <c r="E155" s="13">
        <v>-0.67100000000000004</v>
      </c>
      <c r="F155" s="13">
        <v>0</v>
      </c>
      <c r="G155" s="13">
        <v>0</v>
      </c>
      <c r="H155" s="14">
        <v>0</v>
      </c>
      <c r="I155" s="14">
        <v>0</v>
      </c>
      <c r="J155" s="13">
        <v>0</v>
      </c>
      <c r="K155" s="78"/>
    </row>
    <row r="156" spans="2:11" ht="27.75" customHeight="1">
      <c r="B156" s="11" t="s">
        <v>66</v>
      </c>
      <c r="C156" s="78">
        <f t="shared" si="3"/>
        <v>602</v>
      </c>
      <c r="D156" s="12">
        <f t="shared" si="2"/>
        <v>8</v>
      </c>
      <c r="E156" s="13">
        <v>-0.58899999999999997</v>
      </c>
      <c r="F156" s="13">
        <v>0</v>
      </c>
      <c r="G156" s="13">
        <v>0</v>
      </c>
      <c r="H156" s="14">
        <v>0</v>
      </c>
      <c r="I156" s="14">
        <v>0</v>
      </c>
      <c r="J156" s="13">
        <v>0</v>
      </c>
      <c r="K156" s="78"/>
    </row>
    <row r="157" spans="2:11" ht="27.75" customHeight="1">
      <c r="B157" s="11" t="s">
        <v>67</v>
      </c>
      <c r="C157" s="78" t="str">
        <f t="shared" si="3"/>
        <v>603, 608</v>
      </c>
      <c r="D157" s="12">
        <f t="shared" si="2"/>
        <v>0</v>
      </c>
      <c r="E157" s="13">
        <v>-0.67100000000000004</v>
      </c>
      <c r="F157" s="13">
        <v>0</v>
      </c>
      <c r="G157" s="13">
        <v>0</v>
      </c>
      <c r="H157" s="14">
        <v>0</v>
      </c>
      <c r="I157" s="14">
        <v>0</v>
      </c>
      <c r="J157" s="13">
        <v>0.13800000000000001</v>
      </c>
      <c r="K157" s="78"/>
    </row>
    <row r="158" spans="2:11" ht="27.75" customHeight="1">
      <c r="B158" s="11" t="s">
        <v>68</v>
      </c>
      <c r="C158" s="78" t="str">
        <f t="shared" si="3"/>
        <v>604, 607</v>
      </c>
      <c r="D158" s="12">
        <f t="shared" si="2"/>
        <v>0</v>
      </c>
      <c r="E158" s="13">
        <v>-4.383</v>
      </c>
      <c r="F158" s="13">
        <v>-0.53500000000000003</v>
      </c>
      <c r="G158" s="13">
        <v>-0.14000000000000001</v>
      </c>
      <c r="H158" s="14">
        <v>0</v>
      </c>
      <c r="I158" s="14">
        <v>0</v>
      </c>
      <c r="J158" s="13">
        <v>0.13800000000000001</v>
      </c>
      <c r="K158" s="78"/>
    </row>
    <row r="159" spans="2:11" ht="27.75" customHeight="1">
      <c r="B159" s="11" t="s">
        <v>69</v>
      </c>
      <c r="C159" s="78">
        <f t="shared" si="3"/>
        <v>609</v>
      </c>
      <c r="D159" s="12">
        <f t="shared" si="2"/>
        <v>0</v>
      </c>
      <c r="E159" s="13">
        <v>-0.58899999999999997</v>
      </c>
      <c r="F159" s="13">
        <v>0</v>
      </c>
      <c r="G159" s="13">
        <v>0</v>
      </c>
      <c r="H159" s="14">
        <v>0</v>
      </c>
      <c r="I159" s="14">
        <v>0</v>
      </c>
      <c r="J159" s="13">
        <v>0.124</v>
      </c>
      <c r="K159" s="78"/>
    </row>
    <row r="160" spans="2:11" ht="27.75" customHeight="1">
      <c r="B160" s="11" t="s">
        <v>70</v>
      </c>
      <c r="C160" s="78">
        <f t="shared" si="3"/>
        <v>610</v>
      </c>
      <c r="D160" s="12">
        <f t="shared" si="2"/>
        <v>0</v>
      </c>
      <c r="E160" s="13">
        <v>-3.9550000000000001</v>
      </c>
      <c r="F160" s="13">
        <v>-0.45500000000000002</v>
      </c>
      <c r="G160" s="13">
        <v>-0.114</v>
      </c>
      <c r="H160" s="14">
        <v>0</v>
      </c>
      <c r="I160" s="14">
        <v>0</v>
      </c>
      <c r="J160" s="13">
        <v>0.124</v>
      </c>
      <c r="K160" s="78"/>
    </row>
    <row r="161" spans="2:11" ht="27.75" customHeight="1">
      <c r="B161" s="11" t="s">
        <v>71</v>
      </c>
      <c r="C161" s="78" t="str">
        <f t="shared" si="3"/>
        <v>611, 612</v>
      </c>
      <c r="D161" s="12">
        <f t="shared" si="2"/>
        <v>0</v>
      </c>
      <c r="E161" s="13">
        <v>-0.33900000000000002</v>
      </c>
      <c r="F161" s="13">
        <v>0</v>
      </c>
      <c r="G161" s="13">
        <v>0</v>
      </c>
      <c r="H161" s="14">
        <v>84.79</v>
      </c>
      <c r="I161" s="14">
        <v>0</v>
      </c>
      <c r="J161" s="13">
        <v>0.10100000000000001</v>
      </c>
      <c r="K161" s="78"/>
    </row>
    <row r="162" spans="2:11" ht="27.75" customHeight="1">
      <c r="B162" s="11" t="s">
        <v>72</v>
      </c>
      <c r="C162" s="78" t="str">
        <f t="shared" si="3"/>
        <v>605, 606</v>
      </c>
      <c r="D162" s="12">
        <f t="shared" si="2"/>
        <v>0</v>
      </c>
      <c r="E162" s="13">
        <v>-2.77</v>
      </c>
      <c r="F162" s="13">
        <v>-0.20100000000000001</v>
      </c>
      <c r="G162" s="13">
        <v>-2.7E-2</v>
      </c>
      <c r="H162" s="14">
        <v>84.79</v>
      </c>
      <c r="I162" s="14">
        <v>0</v>
      </c>
      <c r="J162" s="13">
        <v>0.10100000000000001</v>
      </c>
      <c r="K162" s="78"/>
    </row>
    <row r="163" spans="2:11" ht="27.75" customHeight="1">
      <c r="B163" s="11" t="s">
        <v>73</v>
      </c>
      <c r="C163" s="78">
        <f t="shared" si="3"/>
        <v>614</v>
      </c>
      <c r="D163" s="12">
        <f t="shared" si="2"/>
        <v>0</v>
      </c>
      <c r="E163" s="13">
        <v>-2.2829999999999999</v>
      </c>
      <c r="F163" s="13">
        <v>-0.16600000000000001</v>
      </c>
      <c r="G163" s="13">
        <v>-2.1999999999999999E-2</v>
      </c>
      <c r="H163" s="14">
        <v>84.79</v>
      </c>
      <c r="I163" s="14">
        <v>0</v>
      </c>
      <c r="J163" s="13">
        <v>5.2999999999999999E-2</v>
      </c>
      <c r="K163" s="78"/>
    </row>
    <row r="164" spans="2:11" ht="27.75" customHeight="1">
      <c r="B164" s="11" t="s">
        <v>74</v>
      </c>
      <c r="C164" s="78">
        <f t="shared" si="3"/>
        <v>613</v>
      </c>
      <c r="D164" s="12">
        <f t="shared" si="2"/>
        <v>0</v>
      </c>
      <c r="E164" s="13">
        <v>-0.27900000000000003</v>
      </c>
      <c r="F164" s="13">
        <v>0</v>
      </c>
      <c r="G164" s="13">
        <v>0</v>
      </c>
      <c r="H164" s="14">
        <v>84.79</v>
      </c>
      <c r="I164" s="14">
        <v>0</v>
      </c>
      <c r="J164" s="13">
        <v>5.2999999999999999E-2</v>
      </c>
      <c r="K164" s="78"/>
    </row>
    <row r="165" spans="2:11" ht="27.75" customHeight="1">
      <c r="B165" s="11" t="s">
        <v>75</v>
      </c>
      <c r="C165" s="78" t="str">
        <f t="shared" si="3"/>
        <v>N/A</v>
      </c>
      <c r="D165" s="12">
        <f t="shared" si="2"/>
        <v>1</v>
      </c>
      <c r="E165" s="13">
        <v>1.5416896640980384</v>
      </c>
      <c r="F165" s="13">
        <v>0</v>
      </c>
      <c r="G165" s="13">
        <v>0</v>
      </c>
      <c r="H165" s="14">
        <v>2.9583954313222383</v>
      </c>
      <c r="I165" s="14">
        <v>0</v>
      </c>
      <c r="J165" s="13">
        <v>0</v>
      </c>
      <c r="K165" s="78"/>
    </row>
    <row r="166" spans="2:11" ht="27.75" customHeight="1">
      <c r="B166" s="11" t="s">
        <v>76</v>
      </c>
      <c r="C166" s="78" t="str">
        <f t="shared" si="3"/>
        <v>N/A</v>
      </c>
      <c r="D166" s="12">
        <f t="shared" si="2"/>
        <v>2</v>
      </c>
      <c r="E166" s="13">
        <v>2.017692164957976</v>
      </c>
      <c r="F166" s="13">
        <v>0.2340124026573995</v>
      </c>
      <c r="G166" s="13">
        <v>0</v>
      </c>
      <c r="H166" s="14">
        <v>2.9583954313222383</v>
      </c>
      <c r="I166" s="14">
        <v>0</v>
      </c>
      <c r="J166" s="13">
        <v>0</v>
      </c>
      <c r="K166" s="78"/>
    </row>
    <row r="167" spans="2:11" ht="27.75" customHeight="1">
      <c r="B167" s="11" t="s">
        <v>77</v>
      </c>
      <c r="C167" s="78" t="str">
        <f t="shared" si="3"/>
        <v>N/A</v>
      </c>
      <c r="D167" s="12">
        <f t="shared" si="2"/>
        <v>2</v>
      </c>
      <c r="E167" s="13">
        <v>0.1555650631302031</v>
      </c>
      <c r="F167" s="13">
        <v>0</v>
      </c>
      <c r="G167" s="13">
        <v>0</v>
      </c>
      <c r="H167" s="14">
        <v>0</v>
      </c>
      <c r="I167" s="14">
        <v>0</v>
      </c>
      <c r="J167" s="13">
        <v>0</v>
      </c>
      <c r="K167" s="78"/>
    </row>
    <row r="168" spans="2:11" ht="27.75" customHeight="1">
      <c r="B168" s="11" t="s">
        <v>78</v>
      </c>
      <c r="C168" s="78" t="str">
        <f t="shared" si="3"/>
        <v>N/A</v>
      </c>
      <c r="D168" s="12">
        <f t="shared" si="2"/>
        <v>3</v>
      </c>
      <c r="E168" s="13">
        <v>1.3861246009678352</v>
      </c>
      <c r="F168" s="13">
        <v>0</v>
      </c>
      <c r="G168" s="13">
        <v>0</v>
      </c>
      <c r="H168" s="14">
        <v>3.7495169062151512</v>
      </c>
      <c r="I168" s="14">
        <v>0</v>
      </c>
      <c r="J168" s="13">
        <v>0</v>
      </c>
      <c r="K168" s="78"/>
    </row>
    <row r="169" spans="2:11" ht="27.75" customHeight="1">
      <c r="B169" s="11" t="s">
        <v>79</v>
      </c>
      <c r="C169" s="78" t="str">
        <f t="shared" si="3"/>
        <v>N/A</v>
      </c>
      <c r="D169" s="12">
        <f t="shared" si="2"/>
        <v>4</v>
      </c>
      <c r="E169" s="13">
        <v>1.8408532470407366</v>
      </c>
      <c r="F169" s="13">
        <v>0.26658799280004891</v>
      </c>
      <c r="G169" s="13">
        <v>0</v>
      </c>
      <c r="H169" s="14">
        <v>3.7495169062151512</v>
      </c>
      <c r="I169" s="14">
        <v>0</v>
      </c>
      <c r="J169" s="13">
        <v>0</v>
      </c>
      <c r="K169" s="78"/>
    </row>
    <row r="170" spans="2:11" ht="27.75" customHeight="1">
      <c r="B170" s="11" t="s">
        <v>80</v>
      </c>
      <c r="C170" s="78" t="str">
        <f t="shared" si="3"/>
        <v>N/A</v>
      </c>
      <c r="D170" s="12">
        <f t="shared" si="2"/>
        <v>4</v>
      </c>
      <c r="E170" s="13">
        <v>0.5271927139412439</v>
      </c>
      <c r="F170" s="13">
        <v>0</v>
      </c>
      <c r="G170" s="13">
        <v>0</v>
      </c>
      <c r="H170" s="14">
        <v>0</v>
      </c>
      <c r="I170" s="14">
        <v>0</v>
      </c>
      <c r="J170" s="13">
        <v>0</v>
      </c>
      <c r="K170" s="78"/>
    </row>
    <row r="171" spans="2:11" ht="27.75" customHeight="1">
      <c r="B171" s="11" t="s">
        <v>81</v>
      </c>
      <c r="C171" s="78" t="str">
        <f t="shared" si="3"/>
        <v>N/A</v>
      </c>
      <c r="D171" s="12" t="str">
        <f t="shared" si="2"/>
        <v>5-8</v>
      </c>
      <c r="E171" s="13">
        <v>1.0184857979293638</v>
      </c>
      <c r="F171" s="13">
        <v>0.14758736758506447</v>
      </c>
      <c r="G171" s="13">
        <v>0</v>
      </c>
      <c r="H171" s="14">
        <v>19.25283858226787</v>
      </c>
      <c r="I171" s="14">
        <v>0</v>
      </c>
      <c r="J171" s="13">
        <v>0</v>
      </c>
      <c r="K171" s="78"/>
    </row>
    <row r="172" spans="2:11" ht="27.75" customHeight="1">
      <c r="B172" s="11" t="s">
        <v>82</v>
      </c>
      <c r="C172" s="78" t="str">
        <f t="shared" si="3"/>
        <v>N/A</v>
      </c>
      <c r="D172" s="12">
        <f t="shared" si="2"/>
        <v>0</v>
      </c>
      <c r="E172" s="13">
        <v>5.7053819306983033</v>
      </c>
      <c r="F172" s="13">
        <v>0.52320386616867454</v>
      </c>
      <c r="G172" s="13">
        <v>0.10371004208680207</v>
      </c>
      <c r="H172" s="14">
        <v>14.446277016321853</v>
      </c>
      <c r="I172" s="14">
        <v>1.4891698350925426</v>
      </c>
      <c r="J172" s="13">
        <v>0.1642075666374366</v>
      </c>
      <c r="K172" s="78"/>
    </row>
    <row r="173" spans="2:11" ht="27.75" customHeight="1">
      <c r="B173" s="11" t="s">
        <v>83</v>
      </c>
      <c r="C173" s="78" t="str">
        <f t="shared" si="3"/>
        <v>N/A</v>
      </c>
      <c r="D173" s="12" t="str">
        <f t="shared" si="2"/>
        <v>1&amp;8</v>
      </c>
      <c r="E173" s="13">
        <v>1.3269566923413905</v>
      </c>
      <c r="F173" s="13">
        <v>0</v>
      </c>
      <c r="G173" s="13">
        <v>0</v>
      </c>
      <c r="H173" s="14">
        <v>0</v>
      </c>
      <c r="I173" s="14">
        <v>0</v>
      </c>
      <c r="J173" s="13">
        <v>0</v>
      </c>
      <c r="K173" s="78"/>
    </row>
    <row r="174" spans="2:11" ht="27.75" customHeight="1">
      <c r="B174" s="11" t="s">
        <v>84</v>
      </c>
      <c r="C174" s="78" t="str">
        <f t="shared" si="3"/>
        <v>N/A</v>
      </c>
      <c r="D174" s="12">
        <f t="shared" si="2"/>
        <v>0</v>
      </c>
      <c r="E174" s="13">
        <v>9.762040115401291</v>
      </c>
      <c r="F174" s="13">
        <v>1.2518333926246685</v>
      </c>
      <c r="G174" s="13">
        <v>0.49129308398812005</v>
      </c>
      <c r="H174" s="14">
        <v>0</v>
      </c>
      <c r="I174" s="14">
        <v>0</v>
      </c>
      <c r="J174" s="13">
        <v>0</v>
      </c>
      <c r="K174" s="78"/>
    </row>
    <row r="175" spans="2:11" ht="27.75" customHeight="1">
      <c r="B175" s="11" t="s">
        <v>85</v>
      </c>
      <c r="C175" s="78" t="str">
        <f t="shared" si="3"/>
        <v>N/A</v>
      </c>
      <c r="D175" s="12">
        <f t="shared" si="2"/>
        <v>8</v>
      </c>
      <c r="E175" s="13">
        <v>-0.67100000000000004</v>
      </c>
      <c r="F175" s="13">
        <v>0</v>
      </c>
      <c r="G175" s="13">
        <v>0</v>
      </c>
      <c r="H175" s="14">
        <v>0</v>
      </c>
      <c r="I175" s="14">
        <v>0</v>
      </c>
      <c r="J175" s="13">
        <v>0</v>
      </c>
      <c r="K175" s="78"/>
    </row>
    <row r="176" spans="2:11" ht="27.75" customHeight="1">
      <c r="B176" s="11" t="s">
        <v>86</v>
      </c>
      <c r="C176" s="78" t="str">
        <f t="shared" si="3"/>
        <v>N/A</v>
      </c>
      <c r="D176" s="12">
        <f t="shared" si="2"/>
        <v>0</v>
      </c>
      <c r="E176" s="13">
        <v>-0.67100000000000004</v>
      </c>
      <c r="F176" s="13">
        <v>0</v>
      </c>
      <c r="G176" s="13">
        <v>0</v>
      </c>
      <c r="H176" s="14">
        <v>0</v>
      </c>
      <c r="I176" s="14">
        <v>0</v>
      </c>
      <c r="J176" s="13">
        <v>0.13800000000000001</v>
      </c>
      <c r="K176" s="78"/>
    </row>
    <row r="177" spans="2:11" ht="27.75" customHeight="1">
      <c r="B177" s="11" t="s">
        <v>87</v>
      </c>
      <c r="C177" s="78" t="str">
        <f t="shared" si="3"/>
        <v>N/A</v>
      </c>
      <c r="D177" s="12">
        <f t="shared" si="2"/>
        <v>0</v>
      </c>
      <c r="E177" s="13">
        <v>-4.383</v>
      </c>
      <c r="F177" s="13">
        <v>-0.53500000000000003</v>
      </c>
      <c r="G177" s="13">
        <v>-0.14000000000000001</v>
      </c>
      <c r="H177" s="14">
        <v>0</v>
      </c>
      <c r="I177" s="14">
        <v>0</v>
      </c>
      <c r="J177" s="13">
        <v>0.13800000000000001</v>
      </c>
      <c r="K177" s="78"/>
    </row>
    <row r="178" spans="2:11" ht="27.75" customHeight="1">
      <c r="B178" s="11" t="s">
        <v>88</v>
      </c>
      <c r="C178" s="78" t="str">
        <f t="shared" si="3"/>
        <v>N/A</v>
      </c>
      <c r="D178" s="12">
        <f t="shared" si="2"/>
        <v>1</v>
      </c>
      <c r="E178" s="13">
        <v>0.79519106185735511</v>
      </c>
      <c r="F178" s="13">
        <v>0</v>
      </c>
      <c r="G178" s="13">
        <v>0</v>
      </c>
      <c r="H178" s="14">
        <v>1.5259164403903538</v>
      </c>
      <c r="I178" s="14">
        <v>0</v>
      </c>
      <c r="J178" s="13">
        <v>0</v>
      </c>
      <c r="K178" s="78"/>
    </row>
    <row r="179" spans="2:11" ht="27.75" customHeight="1">
      <c r="B179" s="11" t="s">
        <v>89</v>
      </c>
      <c r="C179" s="78" t="str">
        <f t="shared" si="3"/>
        <v>N/A</v>
      </c>
      <c r="D179" s="12">
        <f t="shared" si="2"/>
        <v>2</v>
      </c>
      <c r="E179" s="13">
        <v>1.0407093026033087</v>
      </c>
      <c r="F179" s="13">
        <v>0.12070170494773134</v>
      </c>
      <c r="G179" s="13">
        <v>0</v>
      </c>
      <c r="H179" s="14">
        <v>1.5259164403903538</v>
      </c>
      <c r="I179" s="14">
        <v>0</v>
      </c>
      <c r="J179" s="13">
        <v>0</v>
      </c>
      <c r="K179" s="78"/>
    </row>
    <row r="180" spans="2:11" ht="27.75" customHeight="1">
      <c r="B180" s="11" t="s">
        <v>90</v>
      </c>
      <c r="C180" s="78" t="str">
        <f t="shared" si="3"/>
        <v>N/A</v>
      </c>
      <c r="D180" s="12">
        <f t="shared" si="2"/>
        <v>2</v>
      </c>
      <c r="E180" s="13">
        <v>8.0239201584571415E-2</v>
      </c>
      <c r="F180" s="13">
        <v>0</v>
      </c>
      <c r="G180" s="13">
        <v>0</v>
      </c>
      <c r="H180" s="14">
        <v>0</v>
      </c>
      <c r="I180" s="14">
        <v>0</v>
      </c>
      <c r="J180" s="13">
        <v>0</v>
      </c>
      <c r="K180" s="78"/>
    </row>
    <row r="181" spans="2:11" ht="27.75" customHeight="1">
      <c r="B181" s="11" t="s">
        <v>91</v>
      </c>
      <c r="C181" s="78" t="str">
        <f t="shared" si="3"/>
        <v>N/A</v>
      </c>
      <c r="D181" s="12">
        <f t="shared" si="2"/>
        <v>3</v>
      </c>
      <c r="E181" s="13">
        <v>0.71495186027278379</v>
      </c>
      <c r="F181" s="13">
        <v>0</v>
      </c>
      <c r="G181" s="13">
        <v>0</v>
      </c>
      <c r="H181" s="14">
        <v>1.9339704997306955</v>
      </c>
      <c r="I181" s="14">
        <v>0</v>
      </c>
      <c r="J181" s="13">
        <v>0</v>
      </c>
      <c r="K181" s="78"/>
    </row>
    <row r="182" spans="2:11" ht="27.75" customHeight="1">
      <c r="B182" s="11" t="s">
        <v>92</v>
      </c>
      <c r="C182" s="78" t="str">
        <f t="shared" si="3"/>
        <v>N/A</v>
      </c>
      <c r="D182" s="12">
        <f t="shared" si="2"/>
        <v>4</v>
      </c>
      <c r="E182" s="13">
        <v>0.94949721875076176</v>
      </c>
      <c r="F182" s="13">
        <v>0.13750393092056898</v>
      </c>
      <c r="G182" s="13">
        <v>0</v>
      </c>
      <c r="H182" s="14">
        <v>1.9339704997306955</v>
      </c>
      <c r="I182" s="14">
        <v>0</v>
      </c>
      <c r="J182" s="13">
        <v>0</v>
      </c>
      <c r="K182" s="78"/>
    </row>
    <row r="183" spans="2:11" ht="27.75" customHeight="1">
      <c r="B183" s="11" t="s">
        <v>93</v>
      </c>
      <c r="C183" s="78" t="str">
        <f t="shared" si="3"/>
        <v>N/A</v>
      </c>
      <c r="D183" s="12">
        <f t="shared" si="2"/>
        <v>4</v>
      </c>
      <c r="E183" s="13">
        <v>0.2719217387032698</v>
      </c>
      <c r="F183" s="13">
        <v>0</v>
      </c>
      <c r="G183" s="13">
        <v>0</v>
      </c>
      <c r="H183" s="14">
        <v>0</v>
      </c>
      <c r="I183" s="14">
        <v>0</v>
      </c>
      <c r="J183" s="13">
        <v>0</v>
      </c>
      <c r="K183" s="78"/>
    </row>
    <row r="184" spans="2:11" ht="27.75" customHeight="1">
      <c r="B184" s="11" t="s">
        <v>94</v>
      </c>
      <c r="C184" s="78" t="str">
        <f t="shared" si="3"/>
        <v>N/A</v>
      </c>
      <c r="D184" s="12" t="str">
        <f t="shared" si="2"/>
        <v>5-8</v>
      </c>
      <c r="E184" s="13">
        <v>0.52532673857933077</v>
      </c>
      <c r="F184" s="13">
        <v>7.6124370734080571E-2</v>
      </c>
      <c r="G184" s="13">
        <v>0</v>
      </c>
      <c r="H184" s="14">
        <v>9.9304584525178985</v>
      </c>
      <c r="I184" s="14">
        <v>0</v>
      </c>
      <c r="J184" s="13">
        <v>0</v>
      </c>
      <c r="K184" s="78"/>
    </row>
    <row r="185" spans="2:11" ht="27.75" customHeight="1">
      <c r="B185" s="11" t="s">
        <v>95</v>
      </c>
      <c r="C185" s="78" t="str">
        <f t="shared" si="3"/>
        <v>N/A</v>
      </c>
      <c r="D185" s="12">
        <f t="shared" si="2"/>
        <v>0</v>
      </c>
      <c r="E185" s="13">
        <v>2.9427898632427008</v>
      </c>
      <c r="F185" s="13">
        <v>0.2698643232780244</v>
      </c>
      <c r="G185" s="13">
        <v>5.3492801056380941E-2</v>
      </c>
      <c r="H185" s="14">
        <v>7.4512728650971658</v>
      </c>
      <c r="I185" s="14">
        <v>0.76810175875829056</v>
      </c>
      <c r="J185" s="13">
        <v>8.4696935005936488E-2</v>
      </c>
      <c r="K185" s="78"/>
    </row>
    <row r="186" spans="2:11" ht="27.75" customHeight="1">
      <c r="B186" s="11" t="s">
        <v>96</v>
      </c>
      <c r="C186" s="78" t="str">
        <f t="shared" si="3"/>
        <v>N/A</v>
      </c>
      <c r="D186" s="12">
        <f t="shared" si="2"/>
        <v>0</v>
      </c>
      <c r="E186" s="13">
        <v>3.1013027719987183</v>
      </c>
      <c r="F186" s="13">
        <v>0.22512517935621273</v>
      </c>
      <c r="G186" s="13">
        <v>3.0378337455296178E-2</v>
      </c>
      <c r="H186" s="14">
        <v>4.1607472907521732</v>
      </c>
      <c r="I186" s="14">
        <v>2.2621011997961618</v>
      </c>
      <c r="J186" s="13">
        <v>0.10306935922332632</v>
      </c>
      <c r="K186" s="78"/>
    </row>
    <row r="187" spans="2:11" ht="27.75" customHeight="1">
      <c r="B187" s="11" t="s">
        <v>97</v>
      </c>
      <c r="C187" s="78" t="str">
        <f t="shared" si="3"/>
        <v>N/A</v>
      </c>
      <c r="D187" s="12">
        <f t="shared" si="2"/>
        <v>0</v>
      </c>
      <c r="E187" s="13">
        <v>3.4381064417863136</v>
      </c>
      <c r="F187" s="13">
        <v>0.24993217822117161</v>
      </c>
      <c r="G187" s="13">
        <v>3.3242210896411988E-2</v>
      </c>
      <c r="H187" s="14">
        <v>71.476909392266592</v>
      </c>
      <c r="I187" s="14">
        <v>2.7886521363101169</v>
      </c>
      <c r="J187" s="13">
        <v>8.6183509731438498E-2</v>
      </c>
      <c r="K187" s="78"/>
    </row>
    <row r="188" spans="2:11" ht="27.75" customHeight="1">
      <c r="B188" s="11" t="s">
        <v>98</v>
      </c>
      <c r="C188" s="78" t="str">
        <f t="shared" si="3"/>
        <v>N/A</v>
      </c>
      <c r="D188" s="12" t="str">
        <f t="shared" si="2"/>
        <v>1&amp;8</v>
      </c>
      <c r="E188" s="13">
        <v>0.68443353146497665</v>
      </c>
      <c r="F188" s="13">
        <v>0</v>
      </c>
      <c r="G188" s="13">
        <v>0</v>
      </c>
      <c r="H188" s="14">
        <v>0</v>
      </c>
      <c r="I188" s="14">
        <v>0</v>
      </c>
      <c r="J188" s="13">
        <v>0</v>
      </c>
      <c r="K188" s="78"/>
    </row>
    <row r="189" spans="2:11" ht="27.75" customHeight="1">
      <c r="B189" s="11" t="s">
        <v>99</v>
      </c>
      <c r="C189" s="78" t="str">
        <f t="shared" si="3"/>
        <v>N/A</v>
      </c>
      <c r="D189" s="12">
        <f t="shared" si="2"/>
        <v>0</v>
      </c>
      <c r="E189" s="13">
        <v>5.0351813507172931</v>
      </c>
      <c r="F189" s="13">
        <v>0.64568554095618791</v>
      </c>
      <c r="G189" s="13">
        <v>0.25340499987606102</v>
      </c>
      <c r="H189" s="14">
        <v>0</v>
      </c>
      <c r="I189" s="14">
        <v>0</v>
      </c>
      <c r="J189" s="13">
        <v>0</v>
      </c>
      <c r="K189" s="78"/>
    </row>
    <row r="190" spans="2:11" ht="27.75" customHeight="1">
      <c r="B190" s="11" t="s">
        <v>100</v>
      </c>
      <c r="C190" s="78" t="str">
        <f t="shared" si="3"/>
        <v>N/A</v>
      </c>
      <c r="D190" s="12">
        <f t="shared" si="2"/>
        <v>8</v>
      </c>
      <c r="E190" s="13">
        <v>-0.67100000000000004</v>
      </c>
      <c r="F190" s="13">
        <v>0</v>
      </c>
      <c r="G190" s="13">
        <v>0</v>
      </c>
      <c r="H190" s="14">
        <v>0</v>
      </c>
      <c r="I190" s="14">
        <v>0</v>
      </c>
      <c r="J190" s="13">
        <v>0</v>
      </c>
      <c r="K190" s="78"/>
    </row>
    <row r="191" spans="2:11" ht="27.75" customHeight="1">
      <c r="B191" s="11" t="s">
        <v>101</v>
      </c>
      <c r="C191" s="78" t="str">
        <f t="shared" si="3"/>
        <v>N/A</v>
      </c>
      <c r="D191" s="12">
        <f t="shared" si="2"/>
        <v>8</v>
      </c>
      <c r="E191" s="13">
        <v>-0.58899999999999997</v>
      </c>
      <c r="F191" s="13">
        <v>0</v>
      </c>
      <c r="G191" s="13">
        <v>0</v>
      </c>
      <c r="H191" s="14">
        <v>0</v>
      </c>
      <c r="I191" s="14">
        <v>0</v>
      </c>
      <c r="J191" s="13">
        <v>0</v>
      </c>
      <c r="K191" s="78"/>
    </row>
    <row r="192" spans="2:11" ht="27.75" customHeight="1">
      <c r="B192" s="11" t="s">
        <v>102</v>
      </c>
      <c r="C192" s="78" t="str">
        <f t="shared" si="3"/>
        <v>N/A</v>
      </c>
      <c r="D192" s="12">
        <f t="shared" si="2"/>
        <v>0</v>
      </c>
      <c r="E192" s="13">
        <v>-0.67100000000000004</v>
      </c>
      <c r="F192" s="13">
        <v>0</v>
      </c>
      <c r="G192" s="13">
        <v>0</v>
      </c>
      <c r="H192" s="14">
        <v>0</v>
      </c>
      <c r="I192" s="14">
        <v>0</v>
      </c>
      <c r="J192" s="13">
        <v>0.13800000000000001</v>
      </c>
      <c r="K192" s="78"/>
    </row>
    <row r="193" spans="2:11" ht="27.75" customHeight="1">
      <c r="B193" s="11" t="s">
        <v>103</v>
      </c>
      <c r="C193" s="78" t="str">
        <f t="shared" si="3"/>
        <v>N/A</v>
      </c>
      <c r="D193" s="12">
        <f t="shared" si="2"/>
        <v>0</v>
      </c>
      <c r="E193" s="13">
        <v>-4.383</v>
      </c>
      <c r="F193" s="13">
        <v>-0.53500000000000003</v>
      </c>
      <c r="G193" s="13">
        <v>-0.14000000000000001</v>
      </c>
      <c r="H193" s="14">
        <v>0</v>
      </c>
      <c r="I193" s="14">
        <v>0</v>
      </c>
      <c r="J193" s="13">
        <v>0.13800000000000001</v>
      </c>
      <c r="K193" s="78"/>
    </row>
    <row r="194" spans="2:11" ht="27.75" customHeight="1">
      <c r="B194" s="11" t="s">
        <v>104</v>
      </c>
      <c r="C194" s="78" t="str">
        <f t="shared" si="3"/>
        <v>N/A</v>
      </c>
      <c r="D194" s="12">
        <f t="shared" si="2"/>
        <v>0</v>
      </c>
      <c r="E194" s="13">
        <v>-0.58899999999999997</v>
      </c>
      <c r="F194" s="13">
        <v>0</v>
      </c>
      <c r="G194" s="13">
        <v>0</v>
      </c>
      <c r="H194" s="14">
        <v>0</v>
      </c>
      <c r="I194" s="14">
        <v>0</v>
      </c>
      <c r="J194" s="13">
        <v>0.124</v>
      </c>
      <c r="K194" s="78"/>
    </row>
    <row r="195" spans="2:11" ht="27.75" customHeight="1">
      <c r="B195" s="11" t="s">
        <v>105</v>
      </c>
      <c r="C195" s="78" t="str">
        <f t="shared" si="3"/>
        <v>N/A</v>
      </c>
      <c r="D195" s="12">
        <f t="shared" si="2"/>
        <v>0</v>
      </c>
      <c r="E195" s="13">
        <v>-3.9550000000000001</v>
      </c>
      <c r="F195" s="13">
        <v>-0.45500000000000002</v>
      </c>
      <c r="G195" s="13">
        <v>-0.114</v>
      </c>
      <c r="H195" s="14">
        <v>0</v>
      </c>
      <c r="I195" s="14">
        <v>0</v>
      </c>
      <c r="J195" s="13">
        <v>0.124</v>
      </c>
      <c r="K195" s="78"/>
    </row>
    <row r="196" spans="2:11" ht="27.75" customHeight="1">
      <c r="B196" s="11" t="s">
        <v>106</v>
      </c>
      <c r="C196" s="78" t="str">
        <f t="shared" si="3"/>
        <v>N/A</v>
      </c>
      <c r="D196" s="12">
        <f t="shared" si="2"/>
        <v>0</v>
      </c>
      <c r="E196" s="13">
        <v>-0.33900000000000002</v>
      </c>
      <c r="F196" s="13">
        <v>0</v>
      </c>
      <c r="G196" s="13">
        <v>0</v>
      </c>
      <c r="H196" s="14">
        <v>0</v>
      </c>
      <c r="I196" s="14">
        <v>0</v>
      </c>
      <c r="J196" s="13">
        <v>0.10100000000000001</v>
      </c>
      <c r="K196" s="78"/>
    </row>
    <row r="197" spans="2:11" ht="27.75" customHeight="1">
      <c r="B197" s="11" t="s">
        <v>107</v>
      </c>
      <c r="C197" s="79" t="str">
        <f t="shared" si="3"/>
        <v>N/A</v>
      </c>
      <c r="D197" s="12">
        <f t="shared" si="2"/>
        <v>0</v>
      </c>
      <c r="E197" s="13">
        <v>-2.77</v>
      </c>
      <c r="F197" s="13">
        <v>-0.20100000000000001</v>
      </c>
      <c r="G197" s="13">
        <v>-2.7E-2</v>
      </c>
      <c r="H197" s="14">
        <v>0</v>
      </c>
      <c r="I197" s="14">
        <v>0</v>
      </c>
      <c r="J197" s="13">
        <v>0.10100000000000001</v>
      </c>
      <c r="K197" s="79"/>
    </row>
    <row r="198" spans="2:11" ht="27.75" customHeight="1" thickBot="1"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6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2:11" ht="27.75" customHeight="1">
      <c r="B203" s="33" t="s">
        <v>110</v>
      </c>
      <c r="C203" s="33"/>
      <c r="D203" s="33"/>
      <c r="E203" s="33"/>
      <c r="F203" s="33"/>
      <c r="G203" s="33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77" t="str">
        <f>C140</f>
        <v>100, 101, 110, 111, 160, 161</v>
      </c>
      <c r="D207" s="12">
        <f t="shared" ref="D207:D264" si="4">+D140</f>
        <v>1</v>
      </c>
      <c r="E207" s="13">
        <v>2.319</v>
      </c>
      <c r="F207" s="13">
        <v>0</v>
      </c>
      <c r="G207" s="13">
        <v>0</v>
      </c>
      <c r="H207" s="14">
        <v>4.4400000000000004</v>
      </c>
      <c r="I207" s="14">
        <v>0</v>
      </c>
      <c r="J207" s="13">
        <v>0</v>
      </c>
      <c r="K207" s="77"/>
    </row>
    <row r="208" spans="2:11" ht="27.75" customHeight="1">
      <c r="B208" s="11" t="s">
        <v>49</v>
      </c>
      <c r="C208" s="78" t="str">
        <f t="shared" ref="C208:C264" si="5">C141</f>
        <v>114, 115, 118, 119, 120, 121, 162, 163</v>
      </c>
      <c r="D208" s="12">
        <f t="shared" si="4"/>
        <v>2</v>
      </c>
      <c r="E208" s="13">
        <v>3.036</v>
      </c>
      <c r="F208" s="13">
        <v>0.35199999999999998</v>
      </c>
      <c r="G208" s="13">
        <v>0</v>
      </c>
      <c r="H208" s="14">
        <v>4.4400000000000004</v>
      </c>
      <c r="I208" s="14">
        <v>0</v>
      </c>
      <c r="J208" s="13">
        <v>0</v>
      </c>
      <c r="K208" s="78"/>
    </row>
    <row r="209" spans="2:11" ht="27.75" customHeight="1">
      <c r="B209" s="11" t="s">
        <v>50</v>
      </c>
      <c r="C209" s="78" t="str">
        <f t="shared" si="5"/>
        <v>112, 113, 116, 117, 132, 133, 136, 137, 164, 165, 166</v>
      </c>
      <c r="D209" s="12">
        <f t="shared" si="4"/>
        <v>2</v>
      </c>
      <c r="E209" s="13">
        <v>0.23400000000000001</v>
      </c>
      <c r="F209" s="13">
        <v>0</v>
      </c>
      <c r="G209" s="13">
        <v>0</v>
      </c>
      <c r="H209" s="14">
        <v>0</v>
      </c>
      <c r="I209" s="14">
        <v>0</v>
      </c>
      <c r="J209" s="13">
        <v>0</v>
      </c>
      <c r="K209" s="78" t="s">
        <v>171</v>
      </c>
    </row>
    <row r="210" spans="2:11" ht="27.75" customHeight="1">
      <c r="B210" s="11" t="s">
        <v>51</v>
      </c>
      <c r="C210" s="78" t="str">
        <f t="shared" si="5"/>
        <v>201, 204</v>
      </c>
      <c r="D210" s="12">
        <f t="shared" si="4"/>
        <v>3</v>
      </c>
      <c r="E210" s="13">
        <v>2.085</v>
      </c>
      <c r="F210" s="13">
        <v>0</v>
      </c>
      <c r="G210" s="13">
        <v>0</v>
      </c>
      <c r="H210" s="14">
        <v>5.63</v>
      </c>
      <c r="I210" s="14">
        <v>0</v>
      </c>
      <c r="J210" s="13">
        <v>0</v>
      </c>
      <c r="K210" s="78" t="s">
        <v>173</v>
      </c>
    </row>
    <row r="211" spans="2:11" ht="27.75" customHeight="1">
      <c r="B211" s="11" t="s">
        <v>52</v>
      </c>
      <c r="C211" s="78" t="str">
        <f t="shared" si="5"/>
        <v>221, 224, 260</v>
      </c>
      <c r="D211" s="12">
        <f t="shared" si="4"/>
        <v>4</v>
      </c>
      <c r="E211" s="13">
        <v>2.77</v>
      </c>
      <c r="F211" s="13">
        <v>0.40100000000000002</v>
      </c>
      <c r="G211" s="13">
        <v>0</v>
      </c>
      <c r="H211" s="14">
        <v>5.63</v>
      </c>
      <c r="I211" s="14">
        <v>0</v>
      </c>
      <c r="J211" s="13">
        <v>0</v>
      </c>
      <c r="K211" s="78" t="s">
        <v>175</v>
      </c>
    </row>
    <row r="212" spans="2:11" ht="27.75" customHeight="1">
      <c r="B212" s="11" t="s">
        <v>53</v>
      </c>
      <c r="C212" s="78" t="str">
        <f t="shared" si="5"/>
        <v>225, 240, 241, 301, 302</v>
      </c>
      <c r="D212" s="12">
        <f t="shared" si="4"/>
        <v>4</v>
      </c>
      <c r="E212" s="13">
        <v>0.79400000000000004</v>
      </c>
      <c r="F212" s="13">
        <v>0</v>
      </c>
      <c r="G212" s="13">
        <v>0</v>
      </c>
      <c r="H212" s="14">
        <v>0</v>
      </c>
      <c r="I212" s="14">
        <v>0</v>
      </c>
      <c r="J212" s="13">
        <v>0</v>
      </c>
      <c r="K212" s="78" t="s">
        <v>177</v>
      </c>
    </row>
    <row r="213" spans="2:11" ht="27.75" customHeight="1">
      <c r="B213" s="11" t="s">
        <v>54</v>
      </c>
      <c r="C213" s="78" t="str">
        <f t="shared" si="5"/>
        <v>400, 402</v>
      </c>
      <c r="D213" s="12" t="str">
        <f t="shared" si="4"/>
        <v>5-8</v>
      </c>
      <c r="E213" s="13">
        <v>1.532</v>
      </c>
      <c r="F213" s="13">
        <v>0.222</v>
      </c>
      <c r="G213" s="13">
        <v>0</v>
      </c>
      <c r="H213" s="14">
        <v>28.94</v>
      </c>
      <c r="I213" s="14">
        <v>0</v>
      </c>
      <c r="J213" s="13">
        <v>0</v>
      </c>
      <c r="K213" s="78"/>
    </row>
    <row r="214" spans="2:11" ht="27.75" customHeight="1">
      <c r="B214" s="11" t="s">
        <v>56</v>
      </c>
      <c r="C214" s="78">
        <f t="shared" si="5"/>
        <v>404</v>
      </c>
      <c r="D214" s="12" t="str">
        <f t="shared" si="4"/>
        <v>5-8</v>
      </c>
      <c r="E214" s="13">
        <v>1.37</v>
      </c>
      <c r="F214" s="13">
        <v>0.186</v>
      </c>
      <c r="G214" s="13">
        <v>0</v>
      </c>
      <c r="H214" s="14">
        <v>0</v>
      </c>
      <c r="I214" s="14">
        <v>0</v>
      </c>
      <c r="J214" s="13">
        <v>0</v>
      </c>
      <c r="K214" s="78"/>
    </row>
    <row r="215" spans="2:11" ht="27.75" customHeight="1">
      <c r="B215" s="11" t="s">
        <v>57</v>
      </c>
      <c r="C215" s="78"/>
      <c r="D215" s="12" t="str">
        <f t="shared" si="4"/>
        <v>5-8</v>
      </c>
      <c r="E215" s="13">
        <v>0.90100000000000002</v>
      </c>
      <c r="F215" s="13">
        <v>7.4999999999999997E-2</v>
      </c>
      <c r="G215" s="13">
        <v>0</v>
      </c>
      <c r="H215" s="14">
        <v>330.9</v>
      </c>
      <c r="I215" s="14">
        <v>0</v>
      </c>
      <c r="J215" s="13">
        <v>0</v>
      </c>
      <c r="K215" s="78">
        <v>401</v>
      </c>
    </row>
    <row r="216" spans="2:11" ht="27.75" customHeight="1">
      <c r="B216" s="11" t="s">
        <v>58</v>
      </c>
      <c r="C216" s="78" t="str">
        <f t="shared" si="5"/>
        <v>500, 504</v>
      </c>
      <c r="D216" s="12">
        <f t="shared" si="4"/>
        <v>0</v>
      </c>
      <c r="E216" s="13">
        <v>8.5839999999999996</v>
      </c>
      <c r="F216" s="13">
        <v>0.78700000000000003</v>
      </c>
      <c r="G216" s="13">
        <v>0.156</v>
      </c>
      <c r="H216" s="14">
        <v>21.66</v>
      </c>
      <c r="I216" s="14">
        <v>2.2400000000000002</v>
      </c>
      <c r="J216" s="13">
        <v>0.247</v>
      </c>
      <c r="K216" s="78"/>
    </row>
    <row r="217" spans="2:11" ht="27.75" customHeight="1">
      <c r="B217" s="11" t="s">
        <v>59</v>
      </c>
      <c r="C217" s="78" t="str">
        <f t="shared" si="5"/>
        <v>506, 507</v>
      </c>
      <c r="D217" s="12">
        <f t="shared" si="4"/>
        <v>0</v>
      </c>
      <c r="E217" s="13">
        <v>5.718</v>
      </c>
      <c r="F217" s="13">
        <v>0.41599999999999998</v>
      </c>
      <c r="G217" s="13">
        <v>5.6000000000000001E-2</v>
      </c>
      <c r="H217" s="14">
        <v>7.65</v>
      </c>
      <c r="I217" s="14">
        <v>4.17</v>
      </c>
      <c r="J217" s="13">
        <v>0.19</v>
      </c>
      <c r="K217" s="78"/>
    </row>
    <row r="218" spans="2:11" ht="27.75" customHeight="1">
      <c r="B218" s="11" t="s">
        <v>60</v>
      </c>
      <c r="C218" s="78" t="str">
        <f t="shared" si="5"/>
        <v>501, 505</v>
      </c>
      <c r="D218" s="12">
        <f t="shared" si="4"/>
        <v>0</v>
      </c>
      <c r="E218" s="13">
        <v>5.585</v>
      </c>
      <c r="F218" s="13">
        <v>0.40600000000000003</v>
      </c>
      <c r="G218" s="13">
        <v>5.3999999999999999E-2</v>
      </c>
      <c r="H218" s="14">
        <v>116.22</v>
      </c>
      <c r="I218" s="14">
        <v>4.54</v>
      </c>
      <c r="J218" s="13">
        <v>0.14000000000000001</v>
      </c>
      <c r="K218" s="78"/>
    </row>
    <row r="219" spans="2:11" ht="27.75" customHeight="1">
      <c r="B219" s="11" t="s">
        <v>61</v>
      </c>
      <c r="C219" s="78"/>
      <c r="D219" s="12">
        <f t="shared" si="4"/>
        <v>0</v>
      </c>
      <c r="E219" s="13">
        <v>3.6269999999999998</v>
      </c>
      <c r="F219" s="13">
        <v>0.26400000000000001</v>
      </c>
      <c r="G219" s="13">
        <v>3.5000000000000003E-2</v>
      </c>
      <c r="H219" s="14">
        <v>250.4</v>
      </c>
      <c r="I219" s="14">
        <v>5.16</v>
      </c>
      <c r="J219" s="13">
        <v>9.7000000000000003E-2</v>
      </c>
      <c r="K219" s="78" t="s">
        <v>182</v>
      </c>
    </row>
    <row r="220" spans="2:11" ht="27.75" customHeight="1">
      <c r="B220" s="11" t="s">
        <v>62</v>
      </c>
      <c r="C220" s="78" t="str">
        <f t="shared" si="5"/>
        <v>900, 901, 902, 903, 904, 905, 906, 907, 908, 909</v>
      </c>
      <c r="D220" s="12" t="str">
        <f t="shared" si="4"/>
        <v>1&amp;8</v>
      </c>
      <c r="E220" s="13">
        <v>1.9950000000000001</v>
      </c>
      <c r="F220" s="13">
        <v>0</v>
      </c>
      <c r="G220" s="13">
        <v>0</v>
      </c>
      <c r="H220" s="14">
        <v>0</v>
      </c>
      <c r="I220" s="14">
        <v>0</v>
      </c>
      <c r="J220" s="13">
        <v>0</v>
      </c>
      <c r="K220" s="78"/>
    </row>
    <row r="221" spans="2:11" ht="27.75" customHeight="1">
      <c r="B221" s="11" t="s">
        <v>64</v>
      </c>
      <c r="C221" s="78">
        <f t="shared" si="5"/>
        <v>910</v>
      </c>
      <c r="D221" s="12">
        <f t="shared" si="4"/>
        <v>0</v>
      </c>
      <c r="E221" s="13">
        <v>14.686</v>
      </c>
      <c r="F221" s="13">
        <v>1.8819999999999999</v>
      </c>
      <c r="G221" s="13">
        <v>0.73799999999999999</v>
      </c>
      <c r="H221" s="14">
        <v>0</v>
      </c>
      <c r="I221" s="14">
        <v>0</v>
      </c>
      <c r="J221" s="13">
        <v>0</v>
      </c>
      <c r="K221" s="78"/>
    </row>
    <row r="222" spans="2:11" ht="27.75" customHeight="1">
      <c r="B222" s="11" t="s">
        <v>65</v>
      </c>
      <c r="C222" s="78" t="str">
        <f t="shared" si="5"/>
        <v>781, 782, 783, 784, 785</v>
      </c>
      <c r="D222" s="12">
        <f t="shared" si="4"/>
        <v>8</v>
      </c>
      <c r="E222" s="13">
        <v>-0.67200000000000004</v>
      </c>
      <c r="F222" s="13">
        <v>0</v>
      </c>
      <c r="G222" s="13">
        <v>0</v>
      </c>
      <c r="H222" s="14">
        <v>0</v>
      </c>
      <c r="I222" s="14">
        <v>0</v>
      </c>
      <c r="J222" s="13">
        <v>0</v>
      </c>
      <c r="K222" s="78"/>
    </row>
    <row r="223" spans="2:11" ht="27.75" customHeight="1">
      <c r="B223" s="11" t="s">
        <v>66</v>
      </c>
      <c r="C223" s="78">
        <f t="shared" si="5"/>
        <v>602</v>
      </c>
      <c r="D223" s="12">
        <f t="shared" si="4"/>
        <v>8</v>
      </c>
      <c r="E223" s="13">
        <v>-0.58899999999999997</v>
      </c>
      <c r="F223" s="13">
        <v>0</v>
      </c>
      <c r="G223" s="13">
        <v>0</v>
      </c>
      <c r="H223" s="14">
        <v>0</v>
      </c>
      <c r="I223" s="14">
        <v>0</v>
      </c>
      <c r="J223" s="13">
        <v>0</v>
      </c>
      <c r="K223" s="78"/>
    </row>
    <row r="224" spans="2:11" ht="27.75" customHeight="1">
      <c r="B224" s="11" t="s">
        <v>67</v>
      </c>
      <c r="C224" s="78" t="str">
        <f t="shared" si="5"/>
        <v>603, 608</v>
      </c>
      <c r="D224" s="12">
        <f t="shared" si="4"/>
        <v>0</v>
      </c>
      <c r="E224" s="13">
        <v>-0.67200000000000004</v>
      </c>
      <c r="F224" s="13">
        <v>0</v>
      </c>
      <c r="G224" s="13">
        <v>0</v>
      </c>
      <c r="H224" s="14">
        <v>0</v>
      </c>
      <c r="I224" s="14">
        <v>0</v>
      </c>
      <c r="J224" s="13">
        <v>0.13800000000000001</v>
      </c>
      <c r="K224" s="78"/>
    </row>
    <row r="225" spans="2:11" ht="27.75" customHeight="1">
      <c r="B225" s="11" t="s">
        <v>68</v>
      </c>
      <c r="C225" s="78" t="str">
        <f t="shared" si="5"/>
        <v>604, 607</v>
      </c>
      <c r="D225" s="12">
        <f t="shared" si="4"/>
        <v>0</v>
      </c>
      <c r="E225" s="13">
        <v>-4.3840000000000003</v>
      </c>
      <c r="F225" s="13">
        <v>-0.53500000000000003</v>
      </c>
      <c r="G225" s="13">
        <v>-0.14000000000000001</v>
      </c>
      <c r="H225" s="14">
        <v>0</v>
      </c>
      <c r="I225" s="14">
        <v>0</v>
      </c>
      <c r="J225" s="13">
        <v>0.13800000000000001</v>
      </c>
      <c r="K225" s="78"/>
    </row>
    <row r="226" spans="2:11" ht="27.75" customHeight="1">
      <c r="B226" s="11" t="s">
        <v>69</v>
      </c>
      <c r="C226" s="78">
        <f t="shared" si="5"/>
        <v>609</v>
      </c>
      <c r="D226" s="12">
        <f t="shared" si="4"/>
        <v>0</v>
      </c>
      <c r="E226" s="13">
        <v>-0.58899999999999997</v>
      </c>
      <c r="F226" s="13">
        <v>0</v>
      </c>
      <c r="G226" s="13">
        <v>0</v>
      </c>
      <c r="H226" s="14">
        <v>0</v>
      </c>
      <c r="I226" s="14">
        <v>0</v>
      </c>
      <c r="J226" s="13">
        <v>0.124</v>
      </c>
      <c r="K226" s="78"/>
    </row>
    <row r="227" spans="2:11" ht="27.75" customHeight="1">
      <c r="B227" s="11" t="s">
        <v>70</v>
      </c>
      <c r="C227" s="78">
        <f t="shared" si="5"/>
        <v>610</v>
      </c>
      <c r="D227" s="12">
        <f t="shared" si="4"/>
        <v>0</v>
      </c>
      <c r="E227" s="13">
        <v>-3.956</v>
      </c>
      <c r="F227" s="13">
        <v>-0.45600000000000002</v>
      </c>
      <c r="G227" s="13">
        <v>-0.114</v>
      </c>
      <c r="H227" s="14">
        <v>0</v>
      </c>
      <c r="I227" s="14">
        <v>0</v>
      </c>
      <c r="J227" s="13">
        <v>0.124</v>
      </c>
      <c r="K227" s="78"/>
    </row>
    <row r="228" spans="2:11" ht="27.75" customHeight="1">
      <c r="B228" s="11" t="s">
        <v>71</v>
      </c>
      <c r="C228" s="78" t="str">
        <f t="shared" si="5"/>
        <v>611, 612</v>
      </c>
      <c r="D228" s="12">
        <f t="shared" si="4"/>
        <v>0</v>
      </c>
      <c r="E228" s="13">
        <v>-0.33900000000000002</v>
      </c>
      <c r="F228" s="13">
        <v>0</v>
      </c>
      <c r="G228" s="13">
        <v>0</v>
      </c>
      <c r="H228" s="14">
        <v>84.87</v>
      </c>
      <c r="I228" s="14">
        <v>0</v>
      </c>
      <c r="J228" s="13">
        <v>0.10100000000000001</v>
      </c>
      <c r="K228" s="78"/>
    </row>
    <row r="229" spans="2:11" ht="27.75" customHeight="1">
      <c r="B229" s="11" t="s">
        <v>72</v>
      </c>
      <c r="C229" s="78" t="str">
        <f t="shared" si="5"/>
        <v>605, 606</v>
      </c>
      <c r="D229" s="12">
        <f t="shared" si="4"/>
        <v>0</v>
      </c>
      <c r="E229" s="13">
        <v>-2.7709999999999999</v>
      </c>
      <c r="F229" s="13">
        <v>-0.20100000000000001</v>
      </c>
      <c r="G229" s="13">
        <v>-2.7E-2</v>
      </c>
      <c r="H229" s="14">
        <v>84.87</v>
      </c>
      <c r="I229" s="14">
        <v>0</v>
      </c>
      <c r="J229" s="13">
        <v>0.10100000000000001</v>
      </c>
      <c r="K229" s="78"/>
    </row>
    <row r="230" spans="2:11" ht="27.75" customHeight="1">
      <c r="B230" s="11" t="s">
        <v>73</v>
      </c>
      <c r="C230" s="78">
        <f t="shared" si="5"/>
        <v>614</v>
      </c>
      <c r="D230" s="12">
        <f t="shared" si="4"/>
        <v>0</v>
      </c>
      <c r="E230" s="13">
        <v>-2.2839999999999998</v>
      </c>
      <c r="F230" s="13">
        <v>-0.16600000000000001</v>
      </c>
      <c r="G230" s="13">
        <v>-2.1999999999999999E-2</v>
      </c>
      <c r="H230" s="14">
        <v>84.87</v>
      </c>
      <c r="I230" s="14">
        <v>0</v>
      </c>
      <c r="J230" s="13">
        <v>5.2999999999999999E-2</v>
      </c>
      <c r="K230" s="78"/>
    </row>
    <row r="231" spans="2:11" ht="27.75" customHeight="1">
      <c r="B231" s="11" t="s">
        <v>74</v>
      </c>
      <c r="C231" s="78">
        <f t="shared" si="5"/>
        <v>613</v>
      </c>
      <c r="D231" s="12">
        <f t="shared" si="4"/>
        <v>0</v>
      </c>
      <c r="E231" s="13">
        <v>-0.28000000000000003</v>
      </c>
      <c r="F231" s="13">
        <v>0</v>
      </c>
      <c r="G231" s="13">
        <v>0</v>
      </c>
      <c r="H231" s="14">
        <v>84.87</v>
      </c>
      <c r="I231" s="14">
        <v>0</v>
      </c>
      <c r="J231" s="13">
        <v>5.2999999999999999E-2</v>
      </c>
      <c r="K231" s="78"/>
    </row>
    <row r="232" spans="2:11" ht="27.75" customHeight="1">
      <c r="B232" s="11" t="s">
        <v>75</v>
      </c>
      <c r="C232" s="78" t="str">
        <f t="shared" si="5"/>
        <v>N/A</v>
      </c>
      <c r="D232" s="12">
        <f t="shared" si="4"/>
        <v>1</v>
      </c>
      <c r="E232" s="13">
        <v>1.5416896640980384</v>
      </c>
      <c r="F232" s="13">
        <v>0</v>
      </c>
      <c r="G232" s="13">
        <v>0</v>
      </c>
      <c r="H232" s="14">
        <v>2.9517473517012895</v>
      </c>
      <c r="I232" s="14">
        <v>0</v>
      </c>
      <c r="J232" s="13">
        <v>0</v>
      </c>
      <c r="K232" s="78"/>
    </row>
    <row r="233" spans="2:11" ht="27.75" customHeight="1">
      <c r="B233" s="11" t="s">
        <v>76</v>
      </c>
      <c r="C233" s="78" t="str">
        <f t="shared" si="5"/>
        <v>N/A</v>
      </c>
      <c r="D233" s="12">
        <f t="shared" si="4"/>
        <v>2</v>
      </c>
      <c r="E233" s="13">
        <v>2.018356972920071</v>
      </c>
      <c r="F233" s="13">
        <v>0.2340124026573995</v>
      </c>
      <c r="G233" s="13">
        <v>0</v>
      </c>
      <c r="H233" s="14">
        <v>2.9517473517012895</v>
      </c>
      <c r="I233" s="14">
        <v>0</v>
      </c>
      <c r="J233" s="13">
        <v>0</v>
      </c>
      <c r="K233" s="78"/>
    </row>
    <row r="234" spans="2:11" ht="27.75" customHeight="1">
      <c r="B234" s="11" t="s">
        <v>77</v>
      </c>
      <c r="C234" s="78" t="str">
        <f t="shared" si="5"/>
        <v>N/A</v>
      </c>
      <c r="D234" s="12">
        <f t="shared" si="4"/>
        <v>2</v>
      </c>
      <c r="E234" s="13">
        <v>0.1555650631302031</v>
      </c>
      <c r="F234" s="13">
        <v>0</v>
      </c>
      <c r="G234" s="13">
        <v>0</v>
      </c>
      <c r="H234" s="14">
        <v>0</v>
      </c>
      <c r="I234" s="14">
        <v>0</v>
      </c>
      <c r="J234" s="13">
        <v>0</v>
      </c>
      <c r="K234" s="78"/>
    </row>
    <row r="235" spans="2:11" ht="27.75" customHeight="1">
      <c r="B235" s="11" t="s">
        <v>78</v>
      </c>
      <c r="C235" s="78" t="str">
        <f t="shared" si="5"/>
        <v>N/A</v>
      </c>
      <c r="D235" s="12">
        <f t="shared" si="4"/>
        <v>3</v>
      </c>
      <c r="E235" s="13">
        <v>1.3861246009678352</v>
      </c>
      <c r="F235" s="13">
        <v>0</v>
      </c>
      <c r="G235" s="13">
        <v>0</v>
      </c>
      <c r="H235" s="14">
        <v>3.7428688265942025</v>
      </c>
      <c r="I235" s="14">
        <v>0</v>
      </c>
      <c r="J235" s="13">
        <v>0</v>
      </c>
      <c r="K235" s="78"/>
    </row>
    <row r="236" spans="2:11" ht="27.75" customHeight="1">
      <c r="B236" s="11" t="s">
        <v>79</v>
      </c>
      <c r="C236" s="78" t="str">
        <f t="shared" si="5"/>
        <v>N/A</v>
      </c>
      <c r="D236" s="12">
        <f t="shared" si="4"/>
        <v>4</v>
      </c>
      <c r="E236" s="13">
        <v>1.8415180550028316</v>
      </c>
      <c r="F236" s="13">
        <v>0.26658799280004891</v>
      </c>
      <c r="G236" s="13">
        <v>0</v>
      </c>
      <c r="H236" s="14">
        <v>3.7428688265942025</v>
      </c>
      <c r="I236" s="14">
        <v>0</v>
      </c>
      <c r="J236" s="13">
        <v>0</v>
      </c>
      <c r="K236" s="78"/>
    </row>
    <row r="237" spans="2:11" ht="27.75" customHeight="1">
      <c r="B237" s="11" t="s">
        <v>80</v>
      </c>
      <c r="C237" s="78" t="str">
        <f t="shared" si="5"/>
        <v>N/A</v>
      </c>
      <c r="D237" s="12">
        <f t="shared" si="4"/>
        <v>4</v>
      </c>
      <c r="E237" s="13">
        <v>0.52785752190333868</v>
      </c>
      <c r="F237" s="13">
        <v>0</v>
      </c>
      <c r="G237" s="13">
        <v>0</v>
      </c>
      <c r="H237" s="14">
        <v>0</v>
      </c>
      <c r="I237" s="14">
        <v>0</v>
      </c>
      <c r="J237" s="13">
        <v>0</v>
      </c>
      <c r="K237" s="78"/>
    </row>
    <row r="238" spans="2:11" ht="27.75" customHeight="1">
      <c r="B238" s="11" t="s">
        <v>81</v>
      </c>
      <c r="C238" s="78" t="str">
        <f t="shared" si="5"/>
        <v>N/A</v>
      </c>
      <c r="D238" s="12" t="str">
        <f t="shared" si="4"/>
        <v>5-8</v>
      </c>
      <c r="E238" s="13">
        <v>1.0184857979293638</v>
      </c>
      <c r="F238" s="13">
        <v>0.14758736758506447</v>
      </c>
      <c r="G238" s="13">
        <v>0</v>
      </c>
      <c r="H238" s="14">
        <v>19.239542423025974</v>
      </c>
      <c r="I238" s="14">
        <v>0</v>
      </c>
      <c r="J238" s="13">
        <v>0</v>
      </c>
      <c r="K238" s="78"/>
    </row>
    <row r="239" spans="2:11" ht="27.75" customHeight="1">
      <c r="B239" s="11" t="s">
        <v>82</v>
      </c>
      <c r="C239" s="78" t="str">
        <f t="shared" si="5"/>
        <v>N/A</v>
      </c>
      <c r="D239" s="12">
        <f t="shared" si="4"/>
        <v>0</v>
      </c>
      <c r="E239" s="13">
        <v>5.7067115466224925</v>
      </c>
      <c r="F239" s="13">
        <v>0.52320386616867454</v>
      </c>
      <c r="G239" s="13">
        <v>0.10371004208680207</v>
      </c>
      <c r="H239" s="14">
        <v>14.399740458975209</v>
      </c>
      <c r="I239" s="14">
        <v>1.4891698350925426</v>
      </c>
      <c r="J239" s="13">
        <v>0.1642075666374366</v>
      </c>
      <c r="K239" s="78"/>
    </row>
    <row r="240" spans="2:11" ht="27.75" customHeight="1">
      <c r="B240" s="11" t="s">
        <v>83</v>
      </c>
      <c r="C240" s="78" t="str">
        <f t="shared" si="5"/>
        <v>N/A</v>
      </c>
      <c r="D240" s="12" t="str">
        <f t="shared" si="4"/>
        <v>1&amp;8</v>
      </c>
      <c r="E240" s="13">
        <v>1.3262918843792957</v>
      </c>
      <c r="F240" s="13">
        <v>0</v>
      </c>
      <c r="G240" s="13">
        <v>0</v>
      </c>
      <c r="H240" s="14">
        <v>0</v>
      </c>
      <c r="I240" s="14">
        <v>0</v>
      </c>
      <c r="J240" s="13">
        <v>0</v>
      </c>
      <c r="K240" s="78"/>
    </row>
    <row r="241" spans="2:11" ht="27.75" customHeight="1">
      <c r="B241" s="11" t="s">
        <v>84</v>
      </c>
      <c r="C241" s="78" t="str">
        <f t="shared" si="5"/>
        <v>N/A</v>
      </c>
      <c r="D241" s="12">
        <f t="shared" si="4"/>
        <v>0</v>
      </c>
      <c r="E241" s="13">
        <v>9.763369731325481</v>
      </c>
      <c r="F241" s="13">
        <v>1.2511685846625735</v>
      </c>
      <c r="G241" s="13">
        <v>0.49062827602602516</v>
      </c>
      <c r="H241" s="14">
        <v>0</v>
      </c>
      <c r="I241" s="14">
        <v>0</v>
      </c>
      <c r="J241" s="13">
        <v>0</v>
      </c>
      <c r="K241" s="78"/>
    </row>
    <row r="242" spans="2:11" ht="27.75" customHeight="1">
      <c r="B242" s="11" t="s">
        <v>85</v>
      </c>
      <c r="C242" s="78" t="str">
        <f t="shared" si="5"/>
        <v>N/A</v>
      </c>
      <c r="D242" s="12">
        <f t="shared" si="4"/>
        <v>8</v>
      </c>
      <c r="E242" s="13">
        <v>-0.67200000000000004</v>
      </c>
      <c r="F242" s="13">
        <v>0</v>
      </c>
      <c r="G242" s="13">
        <v>0</v>
      </c>
      <c r="H242" s="14">
        <v>0</v>
      </c>
      <c r="I242" s="14">
        <v>0</v>
      </c>
      <c r="J242" s="13">
        <v>0</v>
      </c>
      <c r="K242" s="78"/>
    </row>
    <row r="243" spans="2:11" ht="27.75" customHeight="1">
      <c r="B243" s="11" t="s">
        <v>86</v>
      </c>
      <c r="C243" s="78" t="str">
        <f t="shared" si="5"/>
        <v>N/A</v>
      </c>
      <c r="D243" s="12">
        <f t="shared" si="4"/>
        <v>0</v>
      </c>
      <c r="E243" s="13">
        <v>-0.67200000000000004</v>
      </c>
      <c r="F243" s="13">
        <v>0</v>
      </c>
      <c r="G243" s="13">
        <v>0</v>
      </c>
      <c r="H243" s="14">
        <v>0</v>
      </c>
      <c r="I243" s="14">
        <v>0</v>
      </c>
      <c r="J243" s="13">
        <v>0.13800000000000001</v>
      </c>
      <c r="K243" s="78"/>
    </row>
    <row r="244" spans="2:11" ht="27.75" customHeight="1">
      <c r="B244" s="11" t="s">
        <v>87</v>
      </c>
      <c r="C244" s="78" t="str">
        <f t="shared" si="5"/>
        <v>N/A</v>
      </c>
      <c r="D244" s="12">
        <f t="shared" si="4"/>
        <v>0</v>
      </c>
      <c r="E244" s="13">
        <v>-4.3840000000000003</v>
      </c>
      <c r="F244" s="13">
        <v>-0.53500000000000003</v>
      </c>
      <c r="G244" s="13">
        <v>-0.14000000000000001</v>
      </c>
      <c r="H244" s="14">
        <v>0</v>
      </c>
      <c r="I244" s="14">
        <v>0</v>
      </c>
      <c r="J244" s="13">
        <v>0.13800000000000001</v>
      </c>
      <c r="K244" s="78"/>
    </row>
    <row r="245" spans="2:11" ht="27.75" customHeight="1">
      <c r="B245" s="11" t="s">
        <v>88</v>
      </c>
      <c r="C245" s="78" t="str">
        <f t="shared" si="5"/>
        <v>N/A</v>
      </c>
      <c r="D245" s="12">
        <f t="shared" si="4"/>
        <v>1</v>
      </c>
      <c r="E245" s="13">
        <v>0.79519106185735511</v>
      </c>
      <c r="F245" s="13">
        <v>0</v>
      </c>
      <c r="G245" s="13">
        <v>0</v>
      </c>
      <c r="H245" s="14">
        <v>1.5224874146816116</v>
      </c>
      <c r="I245" s="14">
        <v>0</v>
      </c>
      <c r="J245" s="13">
        <v>0</v>
      </c>
      <c r="K245" s="78"/>
    </row>
    <row r="246" spans="2:11" ht="27.75" customHeight="1">
      <c r="B246" s="11" t="s">
        <v>89</v>
      </c>
      <c r="C246" s="78" t="str">
        <f t="shared" si="5"/>
        <v>N/A</v>
      </c>
      <c r="D246" s="12">
        <f t="shared" si="4"/>
        <v>2</v>
      </c>
      <c r="E246" s="13">
        <v>1.0410522051741831</v>
      </c>
      <c r="F246" s="13">
        <v>0.12070170494773134</v>
      </c>
      <c r="G246" s="13">
        <v>0</v>
      </c>
      <c r="H246" s="14">
        <v>1.5224874146816116</v>
      </c>
      <c r="I246" s="14">
        <v>0</v>
      </c>
      <c r="J246" s="13">
        <v>0</v>
      </c>
      <c r="K246" s="78"/>
    </row>
    <row r="247" spans="2:11" ht="27.75" customHeight="1">
      <c r="B247" s="11" t="s">
        <v>90</v>
      </c>
      <c r="C247" s="78" t="str">
        <f t="shared" si="5"/>
        <v>N/A</v>
      </c>
      <c r="D247" s="12">
        <f t="shared" si="4"/>
        <v>2</v>
      </c>
      <c r="E247" s="13">
        <v>8.0239201584571415E-2</v>
      </c>
      <c r="F247" s="13">
        <v>0</v>
      </c>
      <c r="G247" s="13">
        <v>0</v>
      </c>
      <c r="H247" s="14">
        <v>0</v>
      </c>
      <c r="I247" s="14">
        <v>0</v>
      </c>
      <c r="J247" s="13">
        <v>0</v>
      </c>
      <c r="K247" s="78"/>
    </row>
    <row r="248" spans="2:11" ht="27.75" customHeight="1">
      <c r="B248" s="11" t="s">
        <v>91</v>
      </c>
      <c r="C248" s="78" t="str">
        <f t="shared" si="5"/>
        <v>N/A</v>
      </c>
      <c r="D248" s="12">
        <f t="shared" si="4"/>
        <v>3</v>
      </c>
      <c r="E248" s="13">
        <v>0.71495186027278379</v>
      </c>
      <c r="F248" s="13">
        <v>0</v>
      </c>
      <c r="G248" s="13">
        <v>0</v>
      </c>
      <c r="H248" s="14">
        <v>1.9305414740219533</v>
      </c>
      <c r="I248" s="14">
        <v>0</v>
      </c>
      <c r="J248" s="13">
        <v>0</v>
      </c>
      <c r="K248" s="78"/>
    </row>
    <row r="249" spans="2:11" ht="27.75" customHeight="1">
      <c r="B249" s="11" t="s">
        <v>92</v>
      </c>
      <c r="C249" s="78" t="str">
        <f t="shared" si="5"/>
        <v>N/A</v>
      </c>
      <c r="D249" s="12">
        <f t="shared" si="4"/>
        <v>4</v>
      </c>
      <c r="E249" s="13">
        <v>0.94984012132163598</v>
      </c>
      <c r="F249" s="13">
        <v>0.13750393092056898</v>
      </c>
      <c r="G249" s="13">
        <v>0</v>
      </c>
      <c r="H249" s="14">
        <v>1.9305414740219533</v>
      </c>
      <c r="I249" s="14">
        <v>0</v>
      </c>
      <c r="J249" s="13">
        <v>0</v>
      </c>
      <c r="K249" s="78"/>
    </row>
    <row r="250" spans="2:11" ht="27.75" customHeight="1">
      <c r="B250" s="11" t="s">
        <v>93</v>
      </c>
      <c r="C250" s="78" t="str">
        <f t="shared" si="5"/>
        <v>N/A</v>
      </c>
      <c r="D250" s="12">
        <f t="shared" si="4"/>
        <v>4</v>
      </c>
      <c r="E250" s="13">
        <v>0.27226464127414401</v>
      </c>
      <c r="F250" s="13">
        <v>0</v>
      </c>
      <c r="G250" s="13">
        <v>0</v>
      </c>
      <c r="H250" s="14">
        <v>0</v>
      </c>
      <c r="I250" s="14">
        <v>0</v>
      </c>
      <c r="J250" s="13">
        <v>0</v>
      </c>
      <c r="K250" s="78"/>
    </row>
    <row r="251" spans="2:11" ht="27.75" customHeight="1">
      <c r="B251" s="11" t="s">
        <v>94</v>
      </c>
      <c r="C251" s="78" t="str">
        <f t="shared" si="5"/>
        <v>N/A</v>
      </c>
      <c r="D251" s="12" t="str">
        <f t="shared" si="4"/>
        <v>5-8</v>
      </c>
      <c r="E251" s="13">
        <v>0.52532673857933077</v>
      </c>
      <c r="F251" s="13">
        <v>7.6124370734080571E-2</v>
      </c>
      <c r="G251" s="13">
        <v>0</v>
      </c>
      <c r="H251" s="14">
        <v>9.9236004011004137</v>
      </c>
      <c r="I251" s="14">
        <v>0</v>
      </c>
      <c r="J251" s="13">
        <v>0</v>
      </c>
      <c r="K251" s="78"/>
    </row>
    <row r="252" spans="2:11" ht="27.75" customHeight="1">
      <c r="B252" s="11" t="s">
        <v>95</v>
      </c>
      <c r="C252" s="78" t="str">
        <f t="shared" si="5"/>
        <v>N/A</v>
      </c>
      <c r="D252" s="12">
        <f t="shared" si="4"/>
        <v>0</v>
      </c>
      <c r="E252" s="13">
        <v>2.9434756683844485</v>
      </c>
      <c r="F252" s="13">
        <v>0.2698643232780244</v>
      </c>
      <c r="G252" s="13">
        <v>5.3492801056380941E-2</v>
      </c>
      <c r="H252" s="14">
        <v>7.4272696851359692</v>
      </c>
      <c r="I252" s="14">
        <v>0.76810175875829056</v>
      </c>
      <c r="J252" s="13">
        <v>8.4696935005936488E-2</v>
      </c>
      <c r="K252" s="78"/>
    </row>
    <row r="253" spans="2:11" ht="27.75" customHeight="1">
      <c r="B253" s="11" t="s">
        <v>96</v>
      </c>
      <c r="C253" s="78" t="str">
        <f t="shared" si="5"/>
        <v>N/A</v>
      </c>
      <c r="D253" s="12">
        <f t="shared" si="4"/>
        <v>0</v>
      </c>
      <c r="E253" s="13">
        <v>3.1018452423104201</v>
      </c>
      <c r="F253" s="13">
        <v>0.22566764966791444</v>
      </c>
      <c r="G253" s="13">
        <v>3.0378337455296178E-2</v>
      </c>
      <c r="H253" s="14">
        <v>4.1498978845181389</v>
      </c>
      <c r="I253" s="14">
        <v>2.2621011997961618</v>
      </c>
      <c r="J253" s="13">
        <v>0.10306935922332632</v>
      </c>
      <c r="K253" s="78"/>
    </row>
    <row r="254" spans="2:11" ht="27.75" customHeight="1">
      <c r="B254" s="11" t="s">
        <v>97</v>
      </c>
      <c r="C254" s="78" t="str">
        <f t="shared" si="5"/>
        <v>N/A</v>
      </c>
      <c r="D254" s="12">
        <f t="shared" si="4"/>
        <v>0</v>
      </c>
      <c r="E254" s="13">
        <v>3.4381064417863136</v>
      </c>
      <c r="F254" s="13">
        <v>0.24993217822117161</v>
      </c>
      <c r="G254" s="13">
        <v>3.3242210896411988E-2</v>
      </c>
      <c r="H254" s="14">
        <v>71.544625007055572</v>
      </c>
      <c r="I254" s="14">
        <v>2.7948081012909336</v>
      </c>
      <c r="J254" s="13">
        <v>8.6183509731438498E-2</v>
      </c>
      <c r="K254" s="78"/>
    </row>
    <row r="255" spans="2:11" ht="27.75" customHeight="1">
      <c r="B255" s="11" t="s">
        <v>98</v>
      </c>
      <c r="C255" s="78" t="str">
        <f t="shared" si="5"/>
        <v>N/A</v>
      </c>
      <c r="D255" s="12" t="str">
        <f t="shared" si="4"/>
        <v>1&amp;8</v>
      </c>
      <c r="E255" s="13">
        <v>0.68409062889410244</v>
      </c>
      <c r="F255" s="13">
        <v>0</v>
      </c>
      <c r="G255" s="13">
        <v>0</v>
      </c>
      <c r="H255" s="14">
        <v>0</v>
      </c>
      <c r="I255" s="14">
        <v>0</v>
      </c>
      <c r="J255" s="13">
        <v>0</v>
      </c>
      <c r="K255" s="78"/>
    </row>
    <row r="256" spans="2:11" ht="27.75" customHeight="1">
      <c r="B256" s="11" t="s">
        <v>99</v>
      </c>
      <c r="C256" s="78" t="str">
        <f t="shared" si="5"/>
        <v>N/A</v>
      </c>
      <c r="D256" s="12">
        <f t="shared" si="4"/>
        <v>0</v>
      </c>
      <c r="E256" s="13">
        <v>5.0358671558590418</v>
      </c>
      <c r="F256" s="13">
        <v>0.64534263838531369</v>
      </c>
      <c r="G256" s="13">
        <v>0.25306209730518675</v>
      </c>
      <c r="H256" s="14">
        <v>0</v>
      </c>
      <c r="I256" s="14">
        <v>0</v>
      </c>
      <c r="J256" s="13">
        <v>0</v>
      </c>
      <c r="K256" s="78"/>
    </row>
    <row r="257" spans="2:11" ht="27.75" customHeight="1">
      <c r="B257" s="11" t="s">
        <v>100</v>
      </c>
      <c r="C257" s="78" t="str">
        <f t="shared" si="5"/>
        <v>N/A</v>
      </c>
      <c r="D257" s="12">
        <f t="shared" si="4"/>
        <v>8</v>
      </c>
      <c r="E257" s="13">
        <v>-0.67200000000000004</v>
      </c>
      <c r="F257" s="13">
        <v>0</v>
      </c>
      <c r="G257" s="13">
        <v>0</v>
      </c>
      <c r="H257" s="14">
        <v>0</v>
      </c>
      <c r="I257" s="14">
        <v>0</v>
      </c>
      <c r="J257" s="13">
        <v>0</v>
      </c>
      <c r="K257" s="78"/>
    </row>
    <row r="258" spans="2:11" ht="27.75" customHeight="1">
      <c r="B258" s="11" t="s">
        <v>101</v>
      </c>
      <c r="C258" s="78" t="str">
        <f t="shared" si="5"/>
        <v>N/A</v>
      </c>
      <c r="D258" s="12">
        <f t="shared" si="4"/>
        <v>8</v>
      </c>
      <c r="E258" s="13">
        <v>-0.58899999999999997</v>
      </c>
      <c r="F258" s="13">
        <v>0</v>
      </c>
      <c r="G258" s="13">
        <v>0</v>
      </c>
      <c r="H258" s="14">
        <v>0</v>
      </c>
      <c r="I258" s="14">
        <v>0</v>
      </c>
      <c r="J258" s="13">
        <v>0</v>
      </c>
      <c r="K258" s="78"/>
    </row>
    <row r="259" spans="2:11" ht="27.75" customHeight="1">
      <c r="B259" s="11" t="s">
        <v>102</v>
      </c>
      <c r="C259" s="78" t="str">
        <f t="shared" si="5"/>
        <v>N/A</v>
      </c>
      <c r="D259" s="12">
        <f t="shared" si="4"/>
        <v>0</v>
      </c>
      <c r="E259" s="13">
        <v>-0.67200000000000004</v>
      </c>
      <c r="F259" s="13">
        <v>0</v>
      </c>
      <c r="G259" s="13">
        <v>0</v>
      </c>
      <c r="H259" s="14">
        <v>0</v>
      </c>
      <c r="I259" s="14">
        <v>0</v>
      </c>
      <c r="J259" s="13">
        <v>0.13800000000000001</v>
      </c>
      <c r="K259" s="78"/>
    </row>
    <row r="260" spans="2:11" ht="27.75" customHeight="1">
      <c r="B260" s="11" t="s">
        <v>103</v>
      </c>
      <c r="C260" s="78" t="str">
        <f t="shared" si="5"/>
        <v>N/A</v>
      </c>
      <c r="D260" s="12">
        <f t="shared" si="4"/>
        <v>0</v>
      </c>
      <c r="E260" s="13">
        <v>-4.3840000000000003</v>
      </c>
      <c r="F260" s="13">
        <v>-0.53500000000000003</v>
      </c>
      <c r="G260" s="13">
        <v>-0.14000000000000001</v>
      </c>
      <c r="H260" s="14">
        <v>0</v>
      </c>
      <c r="I260" s="14">
        <v>0</v>
      </c>
      <c r="J260" s="13">
        <v>0.13800000000000001</v>
      </c>
      <c r="K260" s="78"/>
    </row>
    <row r="261" spans="2:11" ht="27.75" customHeight="1">
      <c r="B261" s="11" t="s">
        <v>104</v>
      </c>
      <c r="C261" s="78" t="str">
        <f t="shared" si="5"/>
        <v>N/A</v>
      </c>
      <c r="D261" s="12">
        <f t="shared" si="4"/>
        <v>0</v>
      </c>
      <c r="E261" s="13">
        <v>-0.58899999999999997</v>
      </c>
      <c r="F261" s="13">
        <v>0</v>
      </c>
      <c r="G261" s="13">
        <v>0</v>
      </c>
      <c r="H261" s="14">
        <v>0</v>
      </c>
      <c r="I261" s="14">
        <v>0</v>
      </c>
      <c r="J261" s="13">
        <v>0.124</v>
      </c>
      <c r="K261" s="78"/>
    </row>
    <row r="262" spans="2:11" ht="27.75" customHeight="1">
      <c r="B262" s="11" t="s">
        <v>105</v>
      </c>
      <c r="C262" s="78" t="str">
        <f t="shared" si="5"/>
        <v>N/A</v>
      </c>
      <c r="D262" s="12">
        <f t="shared" si="4"/>
        <v>0</v>
      </c>
      <c r="E262" s="13">
        <v>-3.956</v>
      </c>
      <c r="F262" s="13">
        <v>-0.45600000000000002</v>
      </c>
      <c r="G262" s="13">
        <v>-0.114</v>
      </c>
      <c r="H262" s="14">
        <v>0</v>
      </c>
      <c r="I262" s="14">
        <v>0</v>
      </c>
      <c r="J262" s="13">
        <v>0.124</v>
      </c>
      <c r="K262" s="78"/>
    </row>
    <row r="263" spans="2:11" ht="27.75" customHeight="1">
      <c r="B263" s="11" t="s">
        <v>106</v>
      </c>
      <c r="C263" s="78" t="str">
        <f t="shared" si="5"/>
        <v>N/A</v>
      </c>
      <c r="D263" s="12">
        <f t="shared" si="4"/>
        <v>0</v>
      </c>
      <c r="E263" s="13">
        <v>-0.33900000000000002</v>
      </c>
      <c r="F263" s="13">
        <v>0</v>
      </c>
      <c r="G263" s="13">
        <v>0</v>
      </c>
      <c r="H263" s="14">
        <v>0</v>
      </c>
      <c r="I263" s="14">
        <v>0</v>
      </c>
      <c r="J263" s="13">
        <v>0.10100000000000001</v>
      </c>
      <c r="K263" s="78"/>
    </row>
    <row r="264" spans="2:11" ht="27.75" customHeight="1">
      <c r="B264" s="11" t="s">
        <v>107</v>
      </c>
      <c r="C264" s="79" t="str">
        <f t="shared" si="5"/>
        <v>N/A</v>
      </c>
      <c r="D264" s="12">
        <f t="shared" si="4"/>
        <v>0</v>
      </c>
      <c r="E264" s="13">
        <v>-2.7709999999999999</v>
      </c>
      <c r="F264" s="13">
        <v>-0.20100000000000001</v>
      </c>
      <c r="G264" s="13">
        <v>-2.7E-2</v>
      </c>
      <c r="H264" s="14">
        <v>0</v>
      </c>
      <c r="I264" s="14">
        <v>0</v>
      </c>
      <c r="J264" s="13">
        <v>0.10100000000000001</v>
      </c>
      <c r="K264" s="79"/>
    </row>
    <row r="265" spans="2:11" ht="27.75" customHeight="1" thickBot="1"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6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2:11" ht="27.75" customHeight="1">
      <c r="B270" s="33" t="s">
        <v>111</v>
      </c>
      <c r="C270" s="33"/>
      <c r="D270" s="33"/>
      <c r="E270" s="33"/>
      <c r="F270" s="33"/>
      <c r="G270" s="33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77" t="str">
        <f>C207</f>
        <v>100, 101, 110, 111, 160, 161</v>
      </c>
      <c r="D274" s="12">
        <f t="shared" ref="D274:D331" si="6">+D207</f>
        <v>1</v>
      </c>
      <c r="E274" s="13">
        <v>2.3130000000000002</v>
      </c>
      <c r="F274" s="13">
        <v>0</v>
      </c>
      <c r="G274" s="13">
        <v>0</v>
      </c>
      <c r="H274" s="14">
        <v>4.54</v>
      </c>
      <c r="I274" s="14">
        <v>0</v>
      </c>
      <c r="J274" s="13">
        <v>0</v>
      </c>
      <c r="K274" s="77"/>
    </row>
    <row r="275" spans="2:11" ht="27.75" customHeight="1">
      <c r="B275" s="11" t="s">
        <v>49</v>
      </c>
      <c r="C275" s="78" t="str">
        <f>C208</f>
        <v>114, 115, 118, 119, 120, 121, 162, 163</v>
      </c>
      <c r="D275" s="12">
        <f t="shared" si="6"/>
        <v>2</v>
      </c>
      <c r="E275" s="13">
        <v>3.028</v>
      </c>
      <c r="F275" s="13">
        <v>0.35</v>
      </c>
      <c r="G275" s="13">
        <v>0</v>
      </c>
      <c r="H275" s="14">
        <v>4.54</v>
      </c>
      <c r="I275" s="14">
        <v>0</v>
      </c>
      <c r="J275" s="13">
        <v>0</v>
      </c>
      <c r="K275" s="78"/>
    </row>
    <row r="276" spans="2:11" ht="27.75" customHeight="1">
      <c r="B276" s="11" t="s">
        <v>50</v>
      </c>
      <c r="C276" s="78" t="str">
        <f t="shared" ref="C276:C331" si="7">C209</f>
        <v>112, 113, 116, 117, 132, 133, 136, 137, 164, 165, 166</v>
      </c>
      <c r="D276" s="12">
        <f t="shared" si="6"/>
        <v>2</v>
      </c>
      <c r="E276" s="13">
        <v>0.23300000000000001</v>
      </c>
      <c r="F276" s="13">
        <v>0</v>
      </c>
      <c r="G276" s="13">
        <v>0</v>
      </c>
      <c r="H276" s="14">
        <v>0</v>
      </c>
      <c r="I276" s="14">
        <v>0</v>
      </c>
      <c r="J276" s="13">
        <v>0</v>
      </c>
      <c r="K276" s="78" t="s">
        <v>171</v>
      </c>
    </row>
    <row r="277" spans="2:11" ht="27.75" customHeight="1">
      <c r="B277" s="11" t="s">
        <v>51</v>
      </c>
      <c r="C277" s="78" t="str">
        <f t="shared" si="7"/>
        <v>201, 204</v>
      </c>
      <c r="D277" s="12">
        <f t="shared" si="6"/>
        <v>3</v>
      </c>
      <c r="E277" s="13">
        <v>2.0790000000000002</v>
      </c>
      <c r="F277" s="13">
        <v>0</v>
      </c>
      <c r="G277" s="13">
        <v>0</v>
      </c>
      <c r="H277" s="14">
        <v>5.77</v>
      </c>
      <c r="I277" s="14">
        <v>0</v>
      </c>
      <c r="J277" s="13">
        <v>0</v>
      </c>
      <c r="K277" s="78" t="s">
        <v>173</v>
      </c>
    </row>
    <row r="278" spans="2:11" ht="27.75" customHeight="1">
      <c r="B278" s="11" t="s">
        <v>52</v>
      </c>
      <c r="C278" s="78" t="str">
        <f t="shared" si="7"/>
        <v>221, 224, 260</v>
      </c>
      <c r="D278" s="12">
        <f t="shared" si="6"/>
        <v>4</v>
      </c>
      <c r="E278" s="13">
        <v>2.762</v>
      </c>
      <c r="F278" s="13">
        <v>0.39900000000000002</v>
      </c>
      <c r="G278" s="13">
        <v>0</v>
      </c>
      <c r="H278" s="14">
        <v>5.77</v>
      </c>
      <c r="I278" s="14">
        <v>0</v>
      </c>
      <c r="J278" s="13">
        <v>0</v>
      </c>
      <c r="K278" s="78" t="s">
        <v>175</v>
      </c>
    </row>
    <row r="279" spans="2:11" ht="27.75" customHeight="1">
      <c r="B279" s="11" t="s">
        <v>53</v>
      </c>
      <c r="C279" s="78" t="str">
        <f t="shared" si="7"/>
        <v>225, 240, 241, 301, 302</v>
      </c>
      <c r="D279" s="12">
        <f t="shared" si="6"/>
        <v>4</v>
      </c>
      <c r="E279" s="13">
        <v>0.79100000000000004</v>
      </c>
      <c r="F279" s="13">
        <v>0</v>
      </c>
      <c r="G279" s="13">
        <v>0</v>
      </c>
      <c r="H279" s="14">
        <v>0</v>
      </c>
      <c r="I279" s="14">
        <v>0</v>
      </c>
      <c r="J279" s="13">
        <v>0</v>
      </c>
      <c r="K279" s="78" t="s">
        <v>177</v>
      </c>
    </row>
    <row r="280" spans="2:11" ht="27.75" customHeight="1">
      <c r="B280" s="11" t="s">
        <v>54</v>
      </c>
      <c r="C280" s="78" t="str">
        <f t="shared" si="7"/>
        <v>400, 402</v>
      </c>
      <c r="D280" s="12" t="str">
        <f t="shared" si="6"/>
        <v>5-8</v>
      </c>
      <c r="E280" s="13">
        <v>1.528</v>
      </c>
      <c r="F280" s="13">
        <v>0.221</v>
      </c>
      <c r="G280" s="13">
        <v>0</v>
      </c>
      <c r="H280" s="14">
        <v>29.02</v>
      </c>
      <c r="I280" s="14">
        <v>0</v>
      </c>
      <c r="J280" s="13">
        <v>0</v>
      </c>
      <c r="K280" s="78"/>
    </row>
    <row r="281" spans="2:11" ht="27.75" customHeight="1">
      <c r="B281" s="11" t="s">
        <v>56</v>
      </c>
      <c r="C281" s="78">
        <f t="shared" si="7"/>
        <v>404</v>
      </c>
      <c r="D281" s="12" t="str">
        <f t="shared" si="6"/>
        <v>5-8</v>
      </c>
      <c r="E281" s="13">
        <v>1.3660000000000001</v>
      </c>
      <c r="F281" s="13">
        <v>0.185</v>
      </c>
      <c r="G281" s="13">
        <v>0</v>
      </c>
      <c r="H281" s="14">
        <v>0</v>
      </c>
      <c r="I281" s="14">
        <v>0</v>
      </c>
      <c r="J281" s="13">
        <v>0</v>
      </c>
      <c r="K281" s="78"/>
    </row>
    <row r="282" spans="2:11" ht="27.75" customHeight="1">
      <c r="B282" s="11" t="s">
        <v>57</v>
      </c>
      <c r="C282" s="78"/>
      <c r="D282" s="12" t="str">
        <f t="shared" si="6"/>
        <v>5-8</v>
      </c>
      <c r="E282" s="13">
        <v>0.90100000000000002</v>
      </c>
      <c r="F282" s="13">
        <v>7.4999999999999997E-2</v>
      </c>
      <c r="G282" s="13">
        <v>0</v>
      </c>
      <c r="H282" s="14">
        <v>327.24</v>
      </c>
      <c r="I282" s="14">
        <v>0</v>
      </c>
      <c r="J282" s="13">
        <v>0</v>
      </c>
      <c r="K282" s="78">
        <v>401</v>
      </c>
    </row>
    <row r="283" spans="2:11" ht="27.75" customHeight="1">
      <c r="B283" s="11" t="s">
        <v>58</v>
      </c>
      <c r="C283" s="78" t="str">
        <f t="shared" si="7"/>
        <v>500, 504</v>
      </c>
      <c r="D283" s="12">
        <f t="shared" si="6"/>
        <v>0</v>
      </c>
      <c r="E283" s="13">
        <v>8.5670000000000002</v>
      </c>
      <c r="F283" s="13">
        <v>0.78400000000000003</v>
      </c>
      <c r="G283" s="13">
        <v>0.156</v>
      </c>
      <c r="H283" s="14">
        <v>22.38</v>
      </c>
      <c r="I283" s="14">
        <v>2.2200000000000002</v>
      </c>
      <c r="J283" s="13">
        <v>0.247</v>
      </c>
      <c r="K283" s="78"/>
    </row>
    <row r="284" spans="2:11" ht="27.75" customHeight="1">
      <c r="B284" s="11" t="s">
        <v>59</v>
      </c>
      <c r="C284" s="78" t="str">
        <f t="shared" si="7"/>
        <v>506, 507</v>
      </c>
      <c r="D284" s="12">
        <f t="shared" si="6"/>
        <v>0</v>
      </c>
      <c r="E284" s="13">
        <v>5.71</v>
      </c>
      <c r="F284" s="13">
        <v>0.41499999999999998</v>
      </c>
      <c r="G284" s="13">
        <v>5.6000000000000001E-2</v>
      </c>
      <c r="H284" s="14">
        <v>7.9</v>
      </c>
      <c r="I284" s="14">
        <v>4.1399999999999997</v>
      </c>
      <c r="J284" s="13">
        <v>0.19</v>
      </c>
      <c r="K284" s="78"/>
    </row>
    <row r="285" spans="2:11" ht="27.75" customHeight="1">
      <c r="B285" s="11" t="s">
        <v>60</v>
      </c>
      <c r="C285" s="78" t="str">
        <f t="shared" si="7"/>
        <v>501, 505</v>
      </c>
      <c r="D285" s="12">
        <f t="shared" si="6"/>
        <v>0</v>
      </c>
      <c r="E285" s="13">
        <v>5.5830000000000002</v>
      </c>
      <c r="F285" s="13">
        <v>0.40600000000000003</v>
      </c>
      <c r="G285" s="13">
        <v>5.3999999999999999E-2</v>
      </c>
      <c r="H285" s="14">
        <v>114.7</v>
      </c>
      <c r="I285" s="14">
        <v>4.5</v>
      </c>
      <c r="J285" s="13">
        <v>0.14000000000000001</v>
      </c>
      <c r="K285" s="78"/>
    </row>
    <row r="286" spans="2:11" ht="27.75" customHeight="1">
      <c r="B286" s="11" t="s">
        <v>61</v>
      </c>
      <c r="C286" s="78"/>
      <c r="D286" s="12">
        <f t="shared" si="6"/>
        <v>0</v>
      </c>
      <c r="E286" s="13">
        <v>3.6339999999999999</v>
      </c>
      <c r="F286" s="13">
        <v>0.26400000000000001</v>
      </c>
      <c r="G286" s="13">
        <v>3.5000000000000003E-2</v>
      </c>
      <c r="H286" s="14">
        <v>247.12</v>
      </c>
      <c r="I286" s="14">
        <v>5.13</v>
      </c>
      <c r="J286" s="13">
        <v>9.8000000000000004E-2</v>
      </c>
      <c r="K286" s="78" t="s">
        <v>182</v>
      </c>
    </row>
    <row r="287" spans="2:11" ht="27.75" customHeight="1">
      <c r="B287" s="11" t="s">
        <v>62</v>
      </c>
      <c r="C287" s="78" t="str">
        <f t="shared" si="7"/>
        <v>900, 901, 902, 903, 904, 905, 906, 907, 908, 909</v>
      </c>
      <c r="D287" s="12" t="str">
        <f t="shared" si="6"/>
        <v>1&amp;8</v>
      </c>
      <c r="E287" s="13">
        <v>2.004</v>
      </c>
      <c r="F287" s="13">
        <v>0</v>
      </c>
      <c r="G287" s="13">
        <v>0</v>
      </c>
      <c r="H287" s="14">
        <v>0</v>
      </c>
      <c r="I287" s="14">
        <v>0</v>
      </c>
      <c r="J287" s="13">
        <v>0</v>
      </c>
      <c r="K287" s="78"/>
    </row>
    <row r="288" spans="2:11" ht="27.75" customHeight="1">
      <c r="B288" s="11" t="s">
        <v>64</v>
      </c>
      <c r="C288" s="78">
        <f t="shared" si="7"/>
        <v>910</v>
      </c>
      <c r="D288" s="12">
        <f t="shared" si="6"/>
        <v>0</v>
      </c>
      <c r="E288" s="13">
        <v>14.664</v>
      </c>
      <c r="F288" s="13">
        <v>1.891</v>
      </c>
      <c r="G288" s="13">
        <v>0.75</v>
      </c>
      <c r="H288" s="14">
        <v>0</v>
      </c>
      <c r="I288" s="14">
        <v>0</v>
      </c>
      <c r="J288" s="13">
        <v>0</v>
      </c>
      <c r="K288" s="78"/>
    </row>
    <row r="289" spans="2:11" ht="27.75" customHeight="1">
      <c r="B289" s="11" t="s">
        <v>65</v>
      </c>
      <c r="C289" s="78" t="str">
        <f t="shared" si="7"/>
        <v>781, 782, 783, 784, 785</v>
      </c>
      <c r="D289" s="12">
        <f t="shared" si="6"/>
        <v>8</v>
      </c>
      <c r="E289" s="13">
        <v>-0.66800000000000004</v>
      </c>
      <c r="F289" s="13">
        <v>0</v>
      </c>
      <c r="G289" s="13">
        <v>0</v>
      </c>
      <c r="H289" s="14">
        <v>0</v>
      </c>
      <c r="I289" s="14">
        <v>0</v>
      </c>
      <c r="J289" s="13">
        <v>0</v>
      </c>
      <c r="K289" s="78"/>
    </row>
    <row r="290" spans="2:11" ht="27.75" customHeight="1">
      <c r="B290" s="11" t="s">
        <v>66</v>
      </c>
      <c r="C290" s="78">
        <f t="shared" si="7"/>
        <v>602</v>
      </c>
      <c r="D290" s="12">
        <f t="shared" si="6"/>
        <v>8</v>
      </c>
      <c r="E290" s="13">
        <v>-0.58499999999999996</v>
      </c>
      <c r="F290" s="13">
        <v>0</v>
      </c>
      <c r="G290" s="13">
        <v>0</v>
      </c>
      <c r="H290" s="14">
        <v>0</v>
      </c>
      <c r="I290" s="14">
        <v>0</v>
      </c>
      <c r="J290" s="13">
        <v>0</v>
      </c>
      <c r="K290" s="78"/>
    </row>
    <row r="291" spans="2:11" ht="27.75" customHeight="1">
      <c r="B291" s="11" t="s">
        <v>67</v>
      </c>
      <c r="C291" s="78" t="str">
        <f t="shared" si="7"/>
        <v>603, 608</v>
      </c>
      <c r="D291" s="12">
        <f t="shared" si="6"/>
        <v>0</v>
      </c>
      <c r="E291" s="13">
        <v>-0.66800000000000004</v>
      </c>
      <c r="F291" s="13">
        <v>0</v>
      </c>
      <c r="G291" s="13">
        <v>0</v>
      </c>
      <c r="H291" s="14">
        <v>0</v>
      </c>
      <c r="I291" s="14">
        <v>0</v>
      </c>
      <c r="J291" s="13">
        <v>0.13700000000000001</v>
      </c>
      <c r="K291" s="78"/>
    </row>
    <row r="292" spans="2:11" ht="27.75" customHeight="1">
      <c r="B292" s="11" t="s">
        <v>68</v>
      </c>
      <c r="C292" s="78" t="str">
        <f t="shared" si="7"/>
        <v>604, 607</v>
      </c>
      <c r="D292" s="12">
        <f t="shared" si="6"/>
        <v>0</v>
      </c>
      <c r="E292" s="13">
        <v>-4.3579999999999997</v>
      </c>
      <c r="F292" s="13">
        <v>-0.53200000000000003</v>
      </c>
      <c r="G292" s="13">
        <v>-0.13900000000000001</v>
      </c>
      <c r="H292" s="14">
        <v>0</v>
      </c>
      <c r="I292" s="14">
        <v>0</v>
      </c>
      <c r="J292" s="13">
        <v>0.13700000000000001</v>
      </c>
      <c r="K292" s="78"/>
    </row>
    <row r="293" spans="2:11" ht="27.75" customHeight="1">
      <c r="B293" s="11" t="s">
        <v>69</v>
      </c>
      <c r="C293" s="78">
        <f t="shared" si="7"/>
        <v>609</v>
      </c>
      <c r="D293" s="12">
        <f t="shared" si="6"/>
        <v>0</v>
      </c>
      <c r="E293" s="13">
        <v>-0.58499999999999996</v>
      </c>
      <c r="F293" s="13">
        <v>0</v>
      </c>
      <c r="G293" s="13">
        <v>0</v>
      </c>
      <c r="H293" s="14">
        <v>0</v>
      </c>
      <c r="I293" s="14">
        <v>0</v>
      </c>
      <c r="J293" s="13">
        <v>0.123</v>
      </c>
      <c r="K293" s="78"/>
    </row>
    <row r="294" spans="2:11" ht="27.75" customHeight="1">
      <c r="B294" s="11" t="s">
        <v>70</v>
      </c>
      <c r="C294" s="78">
        <f t="shared" si="7"/>
        <v>610</v>
      </c>
      <c r="D294" s="12">
        <f t="shared" si="6"/>
        <v>0</v>
      </c>
      <c r="E294" s="13">
        <v>-3.9340000000000002</v>
      </c>
      <c r="F294" s="13">
        <v>-0.45300000000000001</v>
      </c>
      <c r="G294" s="13">
        <v>-0.113</v>
      </c>
      <c r="H294" s="14">
        <v>0</v>
      </c>
      <c r="I294" s="14">
        <v>0</v>
      </c>
      <c r="J294" s="13">
        <v>0.123</v>
      </c>
      <c r="K294" s="78"/>
    </row>
    <row r="295" spans="2:11" ht="27.75" customHeight="1">
      <c r="B295" s="11" t="s">
        <v>71</v>
      </c>
      <c r="C295" s="78" t="str">
        <f t="shared" si="7"/>
        <v>611, 612</v>
      </c>
      <c r="D295" s="12">
        <f t="shared" si="6"/>
        <v>0</v>
      </c>
      <c r="E295" s="13">
        <v>-0.33700000000000002</v>
      </c>
      <c r="F295" s="13">
        <v>0</v>
      </c>
      <c r="G295" s="13">
        <v>0</v>
      </c>
      <c r="H295" s="14">
        <v>83.76</v>
      </c>
      <c r="I295" s="14">
        <v>0</v>
      </c>
      <c r="J295" s="13">
        <v>0.1</v>
      </c>
      <c r="K295" s="78"/>
    </row>
    <row r="296" spans="2:11" ht="27.75" customHeight="1">
      <c r="B296" s="11" t="s">
        <v>72</v>
      </c>
      <c r="C296" s="78" t="str">
        <f t="shared" si="7"/>
        <v>605, 606</v>
      </c>
      <c r="D296" s="12">
        <f t="shared" si="6"/>
        <v>0</v>
      </c>
      <c r="E296" s="13">
        <v>-2.7559999999999998</v>
      </c>
      <c r="F296" s="13">
        <v>-0.2</v>
      </c>
      <c r="G296" s="13">
        <v>-2.7E-2</v>
      </c>
      <c r="H296" s="14">
        <v>83.76</v>
      </c>
      <c r="I296" s="14">
        <v>0</v>
      </c>
      <c r="J296" s="13">
        <v>0.1</v>
      </c>
      <c r="K296" s="78"/>
    </row>
    <row r="297" spans="2:11" ht="27.75" customHeight="1">
      <c r="B297" s="11" t="s">
        <v>73</v>
      </c>
      <c r="C297" s="78">
        <f t="shared" si="7"/>
        <v>614</v>
      </c>
      <c r="D297" s="12">
        <f t="shared" si="6"/>
        <v>0</v>
      </c>
      <c r="E297" s="13">
        <v>-2.2719999999999998</v>
      </c>
      <c r="F297" s="13">
        <v>-0.16500000000000001</v>
      </c>
      <c r="G297" s="13">
        <v>-2.1999999999999999E-2</v>
      </c>
      <c r="H297" s="14">
        <v>83.76</v>
      </c>
      <c r="I297" s="14">
        <v>0</v>
      </c>
      <c r="J297" s="13">
        <v>5.2999999999999999E-2</v>
      </c>
      <c r="K297" s="78"/>
    </row>
    <row r="298" spans="2:11" ht="27.75" customHeight="1">
      <c r="B298" s="11" t="s">
        <v>74</v>
      </c>
      <c r="C298" s="78">
        <f t="shared" si="7"/>
        <v>613</v>
      </c>
      <c r="D298" s="12">
        <f t="shared" si="6"/>
        <v>0</v>
      </c>
      <c r="E298" s="13">
        <v>-0.27800000000000002</v>
      </c>
      <c r="F298" s="13">
        <v>0</v>
      </c>
      <c r="G298" s="13">
        <v>0</v>
      </c>
      <c r="H298" s="14">
        <v>83.76</v>
      </c>
      <c r="I298" s="14">
        <v>0</v>
      </c>
      <c r="J298" s="13">
        <v>5.2999999999999999E-2</v>
      </c>
      <c r="K298" s="78"/>
    </row>
    <row r="299" spans="2:11" ht="27.75" customHeight="1">
      <c r="B299" s="11" t="s">
        <v>75</v>
      </c>
      <c r="C299" s="78" t="str">
        <f t="shared" si="7"/>
        <v>N/A</v>
      </c>
      <c r="D299" s="12">
        <f t="shared" si="6"/>
        <v>1</v>
      </c>
      <c r="E299" s="13">
        <v>1.5377008163254691</v>
      </c>
      <c r="F299" s="13">
        <v>0</v>
      </c>
      <c r="G299" s="13">
        <v>0</v>
      </c>
      <c r="H299" s="14">
        <v>3.018228147910778</v>
      </c>
      <c r="I299" s="14">
        <v>0</v>
      </c>
      <c r="J299" s="13">
        <v>0</v>
      </c>
      <c r="K299" s="78"/>
    </row>
    <row r="300" spans="2:11" ht="27.75" customHeight="1">
      <c r="B300" s="11" t="s">
        <v>76</v>
      </c>
      <c r="C300" s="78" t="str">
        <f t="shared" si="7"/>
        <v>N/A</v>
      </c>
      <c r="D300" s="12">
        <f t="shared" si="6"/>
        <v>2</v>
      </c>
      <c r="E300" s="13">
        <v>2.0130385092233118</v>
      </c>
      <c r="F300" s="13">
        <v>0.23268278673320975</v>
      </c>
      <c r="G300" s="13">
        <v>0</v>
      </c>
      <c r="H300" s="14">
        <v>3.018228147910778</v>
      </c>
      <c r="I300" s="14">
        <v>0</v>
      </c>
      <c r="J300" s="13">
        <v>0</v>
      </c>
      <c r="K300" s="78"/>
    </row>
    <row r="301" spans="2:11" ht="27.75" customHeight="1">
      <c r="B301" s="11" t="s">
        <v>77</v>
      </c>
      <c r="C301" s="78" t="str">
        <f t="shared" si="7"/>
        <v>N/A</v>
      </c>
      <c r="D301" s="12">
        <f t="shared" si="6"/>
        <v>2</v>
      </c>
      <c r="E301" s="13">
        <v>0.15490025516810821</v>
      </c>
      <c r="F301" s="13">
        <v>0</v>
      </c>
      <c r="G301" s="13">
        <v>0</v>
      </c>
      <c r="H301" s="14">
        <v>0</v>
      </c>
      <c r="I301" s="14">
        <v>0</v>
      </c>
      <c r="J301" s="13">
        <v>0</v>
      </c>
      <c r="K301" s="78"/>
    </row>
    <row r="302" spans="2:11" ht="27.75" customHeight="1">
      <c r="B302" s="11" t="s">
        <v>78</v>
      </c>
      <c r="C302" s="78" t="str">
        <f t="shared" si="7"/>
        <v>N/A</v>
      </c>
      <c r="D302" s="12">
        <f t="shared" si="6"/>
        <v>3</v>
      </c>
      <c r="E302" s="13">
        <v>1.382135753195266</v>
      </c>
      <c r="F302" s="13">
        <v>0</v>
      </c>
      <c r="G302" s="13">
        <v>0</v>
      </c>
      <c r="H302" s="14">
        <v>3.8359419412874862</v>
      </c>
      <c r="I302" s="14">
        <v>0</v>
      </c>
      <c r="J302" s="13">
        <v>0</v>
      </c>
      <c r="K302" s="78"/>
    </row>
    <row r="303" spans="2:11" ht="27.75" customHeight="1">
      <c r="B303" s="11" t="s">
        <v>79</v>
      </c>
      <c r="C303" s="78" t="str">
        <f t="shared" si="7"/>
        <v>N/A</v>
      </c>
      <c r="D303" s="12">
        <f t="shared" si="6"/>
        <v>4</v>
      </c>
      <c r="E303" s="13">
        <v>1.8361995913060725</v>
      </c>
      <c r="F303" s="13">
        <v>0.26525837687585913</v>
      </c>
      <c r="G303" s="13">
        <v>0</v>
      </c>
      <c r="H303" s="14">
        <v>3.8359419412874862</v>
      </c>
      <c r="I303" s="14">
        <v>0</v>
      </c>
      <c r="J303" s="13">
        <v>0</v>
      </c>
      <c r="K303" s="78"/>
    </row>
    <row r="304" spans="2:11" ht="27.75" customHeight="1">
      <c r="B304" s="11" t="s">
        <v>80</v>
      </c>
      <c r="C304" s="78" t="str">
        <f t="shared" si="7"/>
        <v>N/A</v>
      </c>
      <c r="D304" s="12">
        <f t="shared" si="6"/>
        <v>4</v>
      </c>
      <c r="E304" s="13">
        <v>0.52586309801705411</v>
      </c>
      <c r="F304" s="13">
        <v>0</v>
      </c>
      <c r="G304" s="13">
        <v>0</v>
      </c>
      <c r="H304" s="14">
        <v>0</v>
      </c>
      <c r="I304" s="14">
        <v>0</v>
      </c>
      <c r="J304" s="13">
        <v>0</v>
      </c>
      <c r="K304" s="78"/>
    </row>
    <row r="305" spans="2:11" ht="27.75" customHeight="1">
      <c r="B305" s="11" t="s">
        <v>81</v>
      </c>
      <c r="C305" s="78" t="str">
        <f t="shared" si="7"/>
        <v>N/A</v>
      </c>
      <c r="D305" s="12" t="str">
        <f t="shared" si="6"/>
        <v>5-8</v>
      </c>
      <c r="E305" s="13">
        <v>1.0158265660809844</v>
      </c>
      <c r="F305" s="13">
        <v>0.1469225596229696</v>
      </c>
      <c r="G305" s="13">
        <v>0</v>
      </c>
      <c r="H305" s="14">
        <v>19.292727059993563</v>
      </c>
      <c r="I305" s="14">
        <v>0</v>
      </c>
      <c r="J305" s="13">
        <v>0</v>
      </c>
      <c r="K305" s="78"/>
    </row>
    <row r="306" spans="2:11" ht="27.75" customHeight="1">
      <c r="B306" s="11" t="s">
        <v>82</v>
      </c>
      <c r="C306" s="78" t="str">
        <f t="shared" si="7"/>
        <v>N/A</v>
      </c>
      <c r="D306" s="12">
        <f t="shared" si="6"/>
        <v>0</v>
      </c>
      <c r="E306" s="13">
        <v>5.6954098112668801</v>
      </c>
      <c r="F306" s="13">
        <v>0.52120944228238986</v>
      </c>
      <c r="G306" s="13">
        <v>0.10371004208680207</v>
      </c>
      <c r="H306" s="14">
        <v>14.878402191683525</v>
      </c>
      <c r="I306" s="14">
        <v>1.4758736758506448</v>
      </c>
      <c r="J306" s="13">
        <v>0.1642075666374366</v>
      </c>
      <c r="K306" s="78"/>
    </row>
    <row r="307" spans="2:11" ht="27.75" customHeight="1">
      <c r="B307" s="11" t="s">
        <v>83</v>
      </c>
      <c r="C307" s="78" t="str">
        <f t="shared" si="7"/>
        <v>N/A</v>
      </c>
      <c r="D307" s="12" t="str">
        <f t="shared" si="6"/>
        <v>1&amp;8</v>
      </c>
      <c r="E307" s="13">
        <v>1.3322751560381496</v>
      </c>
      <c r="F307" s="13">
        <v>0</v>
      </c>
      <c r="G307" s="13">
        <v>0</v>
      </c>
      <c r="H307" s="14">
        <v>0</v>
      </c>
      <c r="I307" s="14">
        <v>0</v>
      </c>
      <c r="J307" s="13">
        <v>0</v>
      </c>
      <c r="K307" s="78"/>
    </row>
    <row r="308" spans="2:11" ht="27.75" customHeight="1">
      <c r="B308" s="11" t="s">
        <v>84</v>
      </c>
      <c r="C308" s="78" t="str">
        <f t="shared" si="7"/>
        <v>N/A</v>
      </c>
      <c r="D308" s="12">
        <f t="shared" si="6"/>
        <v>0</v>
      </c>
      <c r="E308" s="13">
        <v>9.7487439561593945</v>
      </c>
      <c r="F308" s="13">
        <v>1.2571518563214277</v>
      </c>
      <c r="G308" s="13">
        <v>0.49860597157116376</v>
      </c>
      <c r="H308" s="14">
        <v>0</v>
      </c>
      <c r="I308" s="14">
        <v>0</v>
      </c>
      <c r="J308" s="13">
        <v>0</v>
      </c>
      <c r="K308" s="78"/>
    </row>
    <row r="309" spans="2:11" ht="27.75" customHeight="1">
      <c r="B309" s="11" t="s">
        <v>85</v>
      </c>
      <c r="C309" s="78" t="str">
        <f t="shared" si="7"/>
        <v>N/A</v>
      </c>
      <c r="D309" s="12">
        <f t="shared" si="6"/>
        <v>8</v>
      </c>
      <c r="E309" s="13">
        <v>-0.66800000000000004</v>
      </c>
      <c r="F309" s="13">
        <v>0</v>
      </c>
      <c r="G309" s="13">
        <v>0</v>
      </c>
      <c r="H309" s="14">
        <v>0</v>
      </c>
      <c r="I309" s="14">
        <v>0</v>
      </c>
      <c r="J309" s="13">
        <v>0</v>
      </c>
      <c r="K309" s="78"/>
    </row>
    <row r="310" spans="2:11" ht="27.75" customHeight="1">
      <c r="B310" s="11" t="s">
        <v>86</v>
      </c>
      <c r="C310" s="78" t="str">
        <f t="shared" si="7"/>
        <v>N/A</v>
      </c>
      <c r="D310" s="12">
        <f t="shared" si="6"/>
        <v>0</v>
      </c>
      <c r="E310" s="13">
        <v>-0.66800000000000004</v>
      </c>
      <c r="F310" s="13">
        <v>0</v>
      </c>
      <c r="G310" s="13">
        <v>0</v>
      </c>
      <c r="H310" s="14">
        <v>0</v>
      </c>
      <c r="I310" s="14">
        <v>0</v>
      </c>
      <c r="J310" s="13">
        <v>0.13700000000000001</v>
      </c>
      <c r="K310" s="78"/>
    </row>
    <row r="311" spans="2:11" ht="27.75" customHeight="1">
      <c r="B311" s="11" t="s">
        <v>87</v>
      </c>
      <c r="C311" s="78" t="str">
        <f t="shared" si="7"/>
        <v>N/A</v>
      </c>
      <c r="D311" s="12">
        <f t="shared" si="6"/>
        <v>0</v>
      </c>
      <c r="E311" s="13">
        <v>-4.3579999999999997</v>
      </c>
      <c r="F311" s="13">
        <v>-0.53200000000000003</v>
      </c>
      <c r="G311" s="13">
        <v>-0.13900000000000001</v>
      </c>
      <c r="H311" s="14">
        <v>0</v>
      </c>
      <c r="I311" s="14">
        <v>0</v>
      </c>
      <c r="J311" s="13">
        <v>0.13700000000000001</v>
      </c>
      <c r="K311" s="78"/>
    </row>
    <row r="312" spans="2:11" ht="27.75" customHeight="1">
      <c r="B312" s="11" t="s">
        <v>88</v>
      </c>
      <c r="C312" s="78" t="str">
        <f t="shared" si="7"/>
        <v>N/A</v>
      </c>
      <c r="D312" s="12">
        <f t="shared" si="6"/>
        <v>1</v>
      </c>
      <c r="E312" s="13">
        <v>0.79313364643210982</v>
      </c>
      <c r="F312" s="13">
        <v>0</v>
      </c>
      <c r="G312" s="13">
        <v>0</v>
      </c>
      <c r="H312" s="14">
        <v>1.5567776717690351</v>
      </c>
      <c r="I312" s="14">
        <v>0</v>
      </c>
      <c r="J312" s="13">
        <v>0</v>
      </c>
      <c r="K312" s="78"/>
    </row>
    <row r="313" spans="2:11" ht="27.75" customHeight="1">
      <c r="B313" s="11" t="s">
        <v>89</v>
      </c>
      <c r="C313" s="78" t="str">
        <f t="shared" si="7"/>
        <v>N/A</v>
      </c>
      <c r="D313" s="12">
        <f t="shared" si="6"/>
        <v>2</v>
      </c>
      <c r="E313" s="13">
        <v>1.0383089846071891</v>
      </c>
      <c r="F313" s="13">
        <v>0.12001589980598287</v>
      </c>
      <c r="G313" s="13">
        <v>0</v>
      </c>
      <c r="H313" s="14">
        <v>1.5567776717690351</v>
      </c>
      <c r="I313" s="14">
        <v>0</v>
      </c>
      <c r="J313" s="13">
        <v>0</v>
      </c>
      <c r="K313" s="78"/>
    </row>
    <row r="314" spans="2:11" ht="27.75" customHeight="1">
      <c r="B314" s="11" t="s">
        <v>90</v>
      </c>
      <c r="C314" s="78" t="str">
        <f t="shared" si="7"/>
        <v>N/A</v>
      </c>
      <c r="D314" s="12">
        <f t="shared" si="6"/>
        <v>2</v>
      </c>
      <c r="E314" s="13">
        <v>7.9896299013697186E-2</v>
      </c>
      <c r="F314" s="13">
        <v>0</v>
      </c>
      <c r="G314" s="13">
        <v>0</v>
      </c>
      <c r="H314" s="14">
        <v>0</v>
      </c>
      <c r="I314" s="14">
        <v>0</v>
      </c>
      <c r="J314" s="13">
        <v>0</v>
      </c>
      <c r="K314" s="78"/>
    </row>
    <row r="315" spans="2:11" ht="27.75" customHeight="1">
      <c r="B315" s="11" t="s">
        <v>91</v>
      </c>
      <c r="C315" s="78" t="str">
        <f t="shared" si="7"/>
        <v>N/A</v>
      </c>
      <c r="D315" s="12">
        <f t="shared" si="6"/>
        <v>3</v>
      </c>
      <c r="E315" s="13">
        <v>0.71289444484753839</v>
      </c>
      <c r="F315" s="13">
        <v>0</v>
      </c>
      <c r="G315" s="13">
        <v>0</v>
      </c>
      <c r="H315" s="14">
        <v>1.9785478339443463</v>
      </c>
      <c r="I315" s="14">
        <v>0</v>
      </c>
      <c r="J315" s="13">
        <v>0</v>
      </c>
      <c r="K315" s="78"/>
    </row>
    <row r="316" spans="2:11" ht="27.75" customHeight="1">
      <c r="B316" s="11" t="s">
        <v>92</v>
      </c>
      <c r="C316" s="78" t="str">
        <f t="shared" si="7"/>
        <v>N/A</v>
      </c>
      <c r="D316" s="12">
        <f t="shared" si="6"/>
        <v>4</v>
      </c>
      <c r="E316" s="13">
        <v>0.94709690075464203</v>
      </c>
      <c r="F316" s="13">
        <v>0.13681812577882049</v>
      </c>
      <c r="G316" s="13">
        <v>0</v>
      </c>
      <c r="H316" s="14">
        <v>1.9785478339443463</v>
      </c>
      <c r="I316" s="14">
        <v>0</v>
      </c>
      <c r="J316" s="13">
        <v>0</v>
      </c>
      <c r="K316" s="78"/>
    </row>
    <row r="317" spans="2:11" ht="27.75" customHeight="1">
      <c r="B317" s="11" t="s">
        <v>93</v>
      </c>
      <c r="C317" s="78" t="str">
        <f t="shared" si="7"/>
        <v>N/A</v>
      </c>
      <c r="D317" s="12">
        <f t="shared" si="6"/>
        <v>4</v>
      </c>
      <c r="E317" s="13">
        <v>0.27123593356152131</v>
      </c>
      <c r="F317" s="13">
        <v>0</v>
      </c>
      <c r="G317" s="13">
        <v>0</v>
      </c>
      <c r="H317" s="14">
        <v>0</v>
      </c>
      <c r="I317" s="14">
        <v>0</v>
      </c>
      <c r="J317" s="13">
        <v>0</v>
      </c>
      <c r="K317" s="78"/>
    </row>
    <row r="318" spans="2:11" ht="27.75" customHeight="1">
      <c r="B318" s="11" t="s">
        <v>94</v>
      </c>
      <c r="C318" s="78" t="str">
        <f t="shared" si="7"/>
        <v>N/A</v>
      </c>
      <c r="D318" s="12" t="str">
        <f t="shared" si="6"/>
        <v>5-8</v>
      </c>
      <c r="E318" s="13">
        <v>0.52395512829583391</v>
      </c>
      <c r="F318" s="13">
        <v>7.5781468163206342E-2</v>
      </c>
      <c r="G318" s="13">
        <v>0</v>
      </c>
      <c r="H318" s="14">
        <v>9.9510326067703527</v>
      </c>
      <c r="I318" s="14">
        <v>0</v>
      </c>
      <c r="J318" s="13">
        <v>0</v>
      </c>
      <c r="K318" s="78"/>
    </row>
    <row r="319" spans="2:11" ht="27.75" customHeight="1">
      <c r="B319" s="11" t="s">
        <v>95</v>
      </c>
      <c r="C319" s="78" t="str">
        <f t="shared" si="7"/>
        <v>N/A</v>
      </c>
      <c r="D319" s="12">
        <f t="shared" si="6"/>
        <v>0</v>
      </c>
      <c r="E319" s="13">
        <v>2.9376463246795868</v>
      </c>
      <c r="F319" s="13">
        <v>0.2688356155654017</v>
      </c>
      <c r="G319" s="13">
        <v>5.3492801056380941E-2</v>
      </c>
      <c r="H319" s="14">
        <v>7.6741595361654191</v>
      </c>
      <c r="I319" s="14">
        <v>0.76124370734080582</v>
      </c>
      <c r="J319" s="13">
        <v>8.4696935005936488E-2</v>
      </c>
      <c r="K319" s="78"/>
    </row>
    <row r="320" spans="2:11" ht="27.75" customHeight="1">
      <c r="B320" s="11" t="s">
        <v>96</v>
      </c>
      <c r="C320" s="78" t="str">
        <f t="shared" si="7"/>
        <v>N/A</v>
      </c>
      <c r="D320" s="12">
        <f t="shared" si="6"/>
        <v>0</v>
      </c>
      <c r="E320" s="13">
        <v>3.0975054798168067</v>
      </c>
      <c r="F320" s="13">
        <v>0.22512517935621273</v>
      </c>
      <c r="G320" s="13">
        <v>3.0378337455296178E-2</v>
      </c>
      <c r="H320" s="14">
        <v>4.2855154624435681</v>
      </c>
      <c r="I320" s="14">
        <v>2.2458270904451099</v>
      </c>
      <c r="J320" s="13">
        <v>0.10306935922332632</v>
      </c>
      <c r="K320" s="78"/>
    </row>
    <row r="321" spans="2:11" ht="27.75" customHeight="1">
      <c r="B321" s="11" t="s">
        <v>97</v>
      </c>
      <c r="C321" s="78" t="str">
        <f t="shared" si="7"/>
        <v>N/A</v>
      </c>
      <c r="D321" s="12">
        <f t="shared" si="6"/>
        <v>0</v>
      </c>
      <c r="E321" s="13">
        <v>3.4368752487901504</v>
      </c>
      <c r="F321" s="13">
        <v>0.24993217822117161</v>
      </c>
      <c r="G321" s="13">
        <v>3.3242210896411988E-2</v>
      </c>
      <c r="H321" s="14">
        <v>70.608918329971388</v>
      </c>
      <c r="I321" s="14">
        <v>2.7701842413676658</v>
      </c>
      <c r="J321" s="13">
        <v>8.6183509731438498E-2</v>
      </c>
      <c r="K321" s="78"/>
    </row>
    <row r="322" spans="2:11" ht="27.75" customHeight="1">
      <c r="B322" s="11" t="s">
        <v>98</v>
      </c>
      <c r="C322" s="78" t="str">
        <f t="shared" si="7"/>
        <v>N/A</v>
      </c>
      <c r="D322" s="12" t="str">
        <f t="shared" si="6"/>
        <v>1&amp;8</v>
      </c>
      <c r="E322" s="13">
        <v>0.68717675203197059</v>
      </c>
      <c r="F322" s="13">
        <v>0</v>
      </c>
      <c r="G322" s="13">
        <v>0</v>
      </c>
      <c r="H322" s="14">
        <v>0</v>
      </c>
      <c r="I322" s="14">
        <v>0</v>
      </c>
      <c r="J322" s="13">
        <v>0</v>
      </c>
      <c r="K322" s="78"/>
    </row>
    <row r="323" spans="2:11" ht="27.75" customHeight="1">
      <c r="B323" s="11" t="s">
        <v>99</v>
      </c>
      <c r="C323" s="78" t="str">
        <f t="shared" si="7"/>
        <v>N/A</v>
      </c>
      <c r="D323" s="12">
        <f t="shared" si="6"/>
        <v>0</v>
      </c>
      <c r="E323" s="13">
        <v>5.0283232992998084</v>
      </c>
      <c r="F323" s="13">
        <v>0.64842876152318185</v>
      </c>
      <c r="G323" s="13">
        <v>0.25717692815567761</v>
      </c>
      <c r="H323" s="14">
        <v>0</v>
      </c>
      <c r="I323" s="14">
        <v>0</v>
      </c>
      <c r="J323" s="13">
        <v>0</v>
      </c>
      <c r="K323" s="78"/>
    </row>
    <row r="324" spans="2:11" ht="27.75" customHeight="1">
      <c r="B324" s="11" t="s">
        <v>100</v>
      </c>
      <c r="C324" s="78" t="str">
        <f t="shared" si="7"/>
        <v>N/A</v>
      </c>
      <c r="D324" s="12">
        <f t="shared" si="6"/>
        <v>8</v>
      </c>
      <c r="E324" s="13">
        <v>-0.66800000000000004</v>
      </c>
      <c r="F324" s="13">
        <v>0</v>
      </c>
      <c r="G324" s="13">
        <v>0</v>
      </c>
      <c r="H324" s="14">
        <v>0</v>
      </c>
      <c r="I324" s="14">
        <v>0</v>
      </c>
      <c r="J324" s="13">
        <v>0</v>
      </c>
      <c r="K324" s="78"/>
    </row>
    <row r="325" spans="2:11" ht="27.75" customHeight="1">
      <c r="B325" s="11" t="s">
        <v>101</v>
      </c>
      <c r="C325" s="78" t="str">
        <f t="shared" si="7"/>
        <v>N/A</v>
      </c>
      <c r="D325" s="12">
        <f t="shared" si="6"/>
        <v>8</v>
      </c>
      <c r="E325" s="13">
        <v>-0.58499999999999996</v>
      </c>
      <c r="F325" s="13">
        <v>0</v>
      </c>
      <c r="G325" s="13">
        <v>0</v>
      </c>
      <c r="H325" s="14">
        <v>0</v>
      </c>
      <c r="I325" s="14">
        <v>0</v>
      </c>
      <c r="J325" s="13">
        <v>0</v>
      </c>
      <c r="K325" s="78"/>
    </row>
    <row r="326" spans="2:11" ht="27.75" customHeight="1">
      <c r="B326" s="11" t="s">
        <v>102</v>
      </c>
      <c r="C326" s="78" t="str">
        <f t="shared" si="7"/>
        <v>N/A</v>
      </c>
      <c r="D326" s="12">
        <f t="shared" si="6"/>
        <v>0</v>
      </c>
      <c r="E326" s="13">
        <v>-0.66800000000000004</v>
      </c>
      <c r="F326" s="13">
        <v>0</v>
      </c>
      <c r="G326" s="13">
        <v>0</v>
      </c>
      <c r="H326" s="14">
        <v>0</v>
      </c>
      <c r="I326" s="14">
        <v>0</v>
      </c>
      <c r="J326" s="13">
        <v>0.13700000000000001</v>
      </c>
      <c r="K326" s="78"/>
    </row>
    <row r="327" spans="2:11" ht="27.75" customHeight="1">
      <c r="B327" s="11" t="s">
        <v>103</v>
      </c>
      <c r="C327" s="78" t="str">
        <f t="shared" si="7"/>
        <v>N/A</v>
      </c>
      <c r="D327" s="12">
        <f t="shared" si="6"/>
        <v>0</v>
      </c>
      <c r="E327" s="13">
        <v>-4.3579999999999997</v>
      </c>
      <c r="F327" s="13">
        <v>-0.53200000000000003</v>
      </c>
      <c r="G327" s="13">
        <v>-0.13900000000000001</v>
      </c>
      <c r="H327" s="14">
        <v>0</v>
      </c>
      <c r="I327" s="14">
        <v>0</v>
      </c>
      <c r="J327" s="13">
        <v>0.13700000000000001</v>
      </c>
      <c r="K327" s="78"/>
    </row>
    <row r="328" spans="2:11" ht="27.75" customHeight="1">
      <c r="B328" s="11" t="s">
        <v>104</v>
      </c>
      <c r="C328" s="78" t="str">
        <f t="shared" si="7"/>
        <v>N/A</v>
      </c>
      <c r="D328" s="12">
        <f t="shared" si="6"/>
        <v>0</v>
      </c>
      <c r="E328" s="13">
        <v>-0.58499999999999996</v>
      </c>
      <c r="F328" s="13">
        <v>0</v>
      </c>
      <c r="G328" s="13">
        <v>0</v>
      </c>
      <c r="H328" s="14">
        <v>0</v>
      </c>
      <c r="I328" s="14">
        <v>0</v>
      </c>
      <c r="J328" s="13">
        <v>0.123</v>
      </c>
      <c r="K328" s="78"/>
    </row>
    <row r="329" spans="2:11" ht="27.75" customHeight="1">
      <c r="B329" s="11" t="s">
        <v>105</v>
      </c>
      <c r="C329" s="78" t="str">
        <f t="shared" si="7"/>
        <v>N/A</v>
      </c>
      <c r="D329" s="12">
        <f t="shared" si="6"/>
        <v>0</v>
      </c>
      <c r="E329" s="13">
        <v>-3.9340000000000002</v>
      </c>
      <c r="F329" s="13">
        <v>-0.45300000000000001</v>
      </c>
      <c r="G329" s="13">
        <v>-0.113</v>
      </c>
      <c r="H329" s="14">
        <v>0</v>
      </c>
      <c r="I329" s="14">
        <v>0</v>
      </c>
      <c r="J329" s="13">
        <v>0.123</v>
      </c>
      <c r="K329" s="78"/>
    </row>
    <row r="330" spans="2:11" ht="27.75" customHeight="1">
      <c r="B330" s="11" t="s">
        <v>106</v>
      </c>
      <c r="C330" s="78" t="str">
        <f t="shared" si="7"/>
        <v>N/A</v>
      </c>
      <c r="D330" s="12">
        <f t="shared" si="6"/>
        <v>0</v>
      </c>
      <c r="E330" s="13">
        <v>-0.33700000000000002</v>
      </c>
      <c r="F330" s="13">
        <v>0</v>
      </c>
      <c r="G330" s="13">
        <v>0</v>
      </c>
      <c r="H330" s="14">
        <v>0</v>
      </c>
      <c r="I330" s="14">
        <v>0</v>
      </c>
      <c r="J330" s="13">
        <v>0.1</v>
      </c>
      <c r="K330" s="78"/>
    </row>
    <row r="331" spans="2:11" ht="27.75" customHeight="1">
      <c r="B331" s="11" t="s">
        <v>107</v>
      </c>
      <c r="C331" s="78" t="str">
        <f t="shared" si="7"/>
        <v>N/A</v>
      </c>
      <c r="D331" s="12">
        <f t="shared" si="6"/>
        <v>0</v>
      </c>
      <c r="E331" s="13">
        <v>-2.7559999999999998</v>
      </c>
      <c r="F331" s="13">
        <v>-0.2</v>
      </c>
      <c r="G331" s="13">
        <v>-2.7E-2</v>
      </c>
      <c r="H331" s="14">
        <v>0</v>
      </c>
      <c r="I331" s="14">
        <v>0</v>
      </c>
      <c r="J331" s="13">
        <v>0.1</v>
      </c>
      <c r="K331" s="79"/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G86"/>
  <sheetViews>
    <sheetView showGridLines="0" zoomScale="50" zoomScaleNormal="50" workbookViewId="0">
      <selection activeCell="C5" sqref="C5:G86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8"/>
      <c r="C2" s="19" t="s">
        <v>139</v>
      </c>
      <c r="D2" s="19" t="s">
        <v>140</v>
      </c>
      <c r="E2" s="19" t="s">
        <v>141</v>
      </c>
      <c r="F2" s="19" t="s">
        <v>142</v>
      </c>
      <c r="G2" s="19" t="s">
        <v>143</v>
      </c>
    </row>
    <row r="3" spans="2:7" ht="105.75" customHeight="1">
      <c r="B3" s="20" t="s">
        <v>112</v>
      </c>
      <c r="C3" s="21" t="s">
        <v>4</v>
      </c>
      <c r="D3" s="21" t="s">
        <v>0</v>
      </c>
      <c r="E3" s="21" t="s">
        <v>1</v>
      </c>
      <c r="F3" s="21" t="s">
        <v>2</v>
      </c>
      <c r="G3" s="21" t="s">
        <v>3</v>
      </c>
    </row>
    <row r="4" spans="2:7" ht="30" customHeight="1">
      <c r="B4" s="22" t="s">
        <v>113</v>
      </c>
      <c r="C4" s="23"/>
      <c r="D4" s="23"/>
      <c r="E4" s="23"/>
      <c r="F4" s="23"/>
      <c r="G4" s="23"/>
    </row>
    <row r="5" spans="2:7" ht="30" customHeight="1">
      <c r="B5" s="24" t="s">
        <v>48</v>
      </c>
      <c r="C5" s="25">
        <v>96.484347646526956</v>
      </c>
      <c r="D5" s="25">
        <v>96.484347646526956</v>
      </c>
      <c r="E5" s="25">
        <v>96.484347646526956</v>
      </c>
      <c r="F5" s="25">
        <v>96.447847646526952</v>
      </c>
      <c r="G5" s="25">
        <v>96.650636139032713</v>
      </c>
    </row>
    <row r="6" spans="2:7" ht="30" customHeight="1">
      <c r="B6" s="24" t="s">
        <v>75</v>
      </c>
      <c r="C6" s="25">
        <v>56.609693765141095</v>
      </c>
      <c r="D6" s="25">
        <v>56.609693765141095</v>
      </c>
      <c r="E6" s="25">
        <v>56.609693765141095</v>
      </c>
      <c r="F6" s="25">
        <v>56.585428274524631</v>
      </c>
      <c r="G6" s="25">
        <v>56.739736224287867</v>
      </c>
    </row>
    <row r="7" spans="2:7" ht="30" customHeight="1">
      <c r="B7" s="24" t="s">
        <v>88</v>
      </c>
      <c r="C7" s="25">
        <v>31.249578790603017</v>
      </c>
      <c r="D7" s="25">
        <v>31.249578790603017</v>
      </c>
      <c r="E7" s="25">
        <v>31.249578790603017</v>
      </c>
      <c r="F7" s="25">
        <v>31.237062846766111</v>
      </c>
      <c r="G7" s="25">
        <v>31.311347671728242</v>
      </c>
    </row>
    <row r="8" spans="2:7" ht="30" customHeight="1">
      <c r="B8" s="22" t="s">
        <v>114</v>
      </c>
      <c r="C8" s="25"/>
      <c r="D8" s="25"/>
      <c r="E8" s="25"/>
      <c r="F8" s="25"/>
      <c r="G8" s="25"/>
    </row>
    <row r="9" spans="2:7" ht="30" customHeight="1">
      <c r="B9" s="24" t="s">
        <v>49</v>
      </c>
      <c r="C9" s="25">
        <v>114.39389072223045</v>
      </c>
      <c r="D9" s="25">
        <v>114.39389072223045</v>
      </c>
      <c r="E9" s="25">
        <v>114.39389072223045</v>
      </c>
      <c r="F9" s="25">
        <v>114.38638859954679</v>
      </c>
      <c r="G9" s="25">
        <v>114.50717584768</v>
      </c>
    </row>
    <row r="10" spans="2:7" ht="30" customHeight="1">
      <c r="B10" s="24" t="s">
        <v>76</v>
      </c>
      <c r="C10" s="25">
        <v>82.797295671829843</v>
      </c>
      <c r="D10" s="25">
        <v>82.797295671829843</v>
      </c>
      <c r="E10" s="25">
        <v>82.797295671829843</v>
      </c>
      <c r="F10" s="25">
        <v>82.794197586101291</v>
      </c>
      <c r="G10" s="25">
        <v>82.853626906728763</v>
      </c>
    </row>
    <row r="11" spans="2:7" ht="30" customHeight="1">
      <c r="B11" s="24" t="s">
        <v>89</v>
      </c>
      <c r="C11" s="25">
        <v>53.059693060350533</v>
      </c>
      <c r="D11" s="25">
        <v>53.059693060350533</v>
      </c>
      <c r="E11" s="25">
        <v>53.059693060350533</v>
      </c>
      <c r="F11" s="25">
        <v>53.061415740920587</v>
      </c>
      <c r="G11" s="25">
        <v>53.063939227923299</v>
      </c>
    </row>
    <row r="12" spans="2:7" ht="30" customHeight="1">
      <c r="B12" s="22" t="s">
        <v>115</v>
      </c>
      <c r="C12" s="25"/>
      <c r="D12" s="25"/>
      <c r="E12" s="25"/>
      <c r="F12" s="25"/>
      <c r="G12" s="25"/>
    </row>
    <row r="13" spans="2:7" ht="30" customHeight="1">
      <c r="B13" s="24" t="s">
        <v>50</v>
      </c>
      <c r="C13" s="25">
        <v>10.045867146535551</v>
      </c>
      <c r="D13" s="25">
        <v>10.045867146535551</v>
      </c>
      <c r="E13" s="25">
        <v>10.045867146535551</v>
      </c>
      <c r="F13" s="25">
        <v>10.045867146535551</v>
      </c>
      <c r="G13" s="25">
        <v>10.002936090353774</v>
      </c>
    </row>
    <row r="14" spans="2:7" ht="30" customHeight="1">
      <c r="B14" s="24" t="s">
        <v>77</v>
      </c>
      <c r="C14" s="25" t="s">
        <v>116</v>
      </c>
      <c r="D14" s="25" t="s">
        <v>116</v>
      </c>
      <c r="E14" s="25" t="s">
        <v>116</v>
      </c>
      <c r="F14" s="25" t="s">
        <v>116</v>
      </c>
      <c r="G14" s="25" t="s">
        <v>116</v>
      </c>
    </row>
    <row r="15" spans="2:7" ht="30" customHeight="1">
      <c r="B15" s="24" t="s">
        <v>90</v>
      </c>
      <c r="C15" s="25" t="s">
        <v>116</v>
      </c>
      <c r="D15" s="25" t="s">
        <v>116</v>
      </c>
      <c r="E15" s="25" t="s">
        <v>116</v>
      </c>
      <c r="F15" s="25" t="s">
        <v>116</v>
      </c>
      <c r="G15" s="25" t="s">
        <v>116</v>
      </c>
    </row>
    <row r="16" spans="2:7" ht="30" customHeight="1">
      <c r="B16" s="22" t="s">
        <v>117</v>
      </c>
      <c r="C16" s="25"/>
      <c r="D16" s="25"/>
      <c r="E16" s="25"/>
      <c r="F16" s="25"/>
      <c r="G16" s="25"/>
    </row>
    <row r="17" spans="2:7" ht="30" customHeight="1">
      <c r="B17" s="24" t="s">
        <v>51</v>
      </c>
      <c r="C17" s="25">
        <v>408.70639455170442</v>
      </c>
      <c r="D17" s="25">
        <v>408.70639455170442</v>
      </c>
      <c r="E17" s="25">
        <v>408.70639455170442</v>
      </c>
      <c r="F17" s="25">
        <v>408.66989455170437</v>
      </c>
      <c r="G17" s="25">
        <v>408.12170132997295</v>
      </c>
    </row>
    <row r="18" spans="2:7" ht="30" customHeight="1">
      <c r="B18" s="24" t="s">
        <v>78</v>
      </c>
      <c r="C18" s="25">
        <v>120.53605399339565</v>
      </c>
      <c r="D18" s="25">
        <v>120.53605399339565</v>
      </c>
      <c r="E18" s="25">
        <v>120.53605399339565</v>
      </c>
      <c r="F18" s="25">
        <v>120.51178850277918</v>
      </c>
      <c r="G18" s="25">
        <v>120.58238186338167</v>
      </c>
    </row>
    <row r="19" spans="2:7" ht="30" customHeight="1">
      <c r="B19" s="24" t="s">
        <v>91</v>
      </c>
      <c r="C19" s="25">
        <v>132.51658118109262</v>
      </c>
      <c r="D19" s="25">
        <v>132.51658118109262</v>
      </c>
      <c r="E19" s="25">
        <v>132.51658118109262</v>
      </c>
      <c r="F19" s="25">
        <v>132.5040652372557</v>
      </c>
      <c r="G19" s="25">
        <v>132.33804489662964</v>
      </c>
    </row>
    <row r="20" spans="2:7" ht="30" customHeight="1">
      <c r="B20" s="22" t="s">
        <v>118</v>
      </c>
      <c r="C20" s="25"/>
      <c r="D20" s="25"/>
      <c r="E20" s="25"/>
      <c r="F20" s="25"/>
      <c r="G20" s="25"/>
    </row>
    <row r="21" spans="2:7" ht="30" customHeight="1">
      <c r="B21" s="24" t="s">
        <v>52</v>
      </c>
      <c r="C21" s="25">
        <v>416.61198959321382</v>
      </c>
      <c r="D21" s="25">
        <v>416.61198959321382</v>
      </c>
      <c r="E21" s="25">
        <v>416.61198959321382</v>
      </c>
      <c r="F21" s="25">
        <v>416.70106457632562</v>
      </c>
      <c r="G21" s="25">
        <v>416.02422275952819</v>
      </c>
    </row>
    <row r="22" spans="2:7" ht="30" customHeight="1">
      <c r="B22" s="24" t="s">
        <v>79</v>
      </c>
      <c r="C22" s="25" t="s">
        <v>116</v>
      </c>
      <c r="D22" s="25" t="s">
        <v>116</v>
      </c>
      <c r="E22" s="25" t="s">
        <v>116</v>
      </c>
      <c r="F22" s="25" t="s">
        <v>116</v>
      </c>
      <c r="G22" s="25" t="s">
        <v>116</v>
      </c>
    </row>
    <row r="23" spans="2:7" ht="30" customHeight="1">
      <c r="B23" s="24" t="s">
        <v>92</v>
      </c>
      <c r="C23" s="25">
        <v>568.09408211683046</v>
      </c>
      <c r="D23" s="25">
        <v>568.09408211683046</v>
      </c>
      <c r="E23" s="25">
        <v>568.09408211683046</v>
      </c>
      <c r="F23" s="25">
        <v>568.27030463664153</v>
      </c>
      <c r="G23" s="25">
        <v>566.76379323072808</v>
      </c>
    </row>
    <row r="24" spans="2:7" ht="30" customHeight="1">
      <c r="B24" s="22" t="s">
        <v>119</v>
      </c>
      <c r="C24" s="25"/>
      <c r="D24" s="25"/>
      <c r="E24" s="25"/>
      <c r="F24" s="25"/>
      <c r="G24" s="25"/>
    </row>
    <row r="25" spans="2:7" ht="30" customHeight="1">
      <c r="B25" s="24" t="s">
        <v>53</v>
      </c>
      <c r="C25" s="25">
        <v>111.25553975669821</v>
      </c>
      <c r="D25" s="25">
        <v>111.25553975669821</v>
      </c>
      <c r="E25" s="25">
        <v>111.25553975669821</v>
      </c>
      <c r="F25" s="25">
        <v>111.39583678035103</v>
      </c>
      <c r="G25" s="25">
        <v>110.97494570939254</v>
      </c>
    </row>
    <row r="26" spans="2:7" ht="30" customHeight="1">
      <c r="B26" s="24" t="s">
        <v>80</v>
      </c>
      <c r="C26" s="25" t="s">
        <v>116</v>
      </c>
      <c r="D26" s="25" t="s">
        <v>116</v>
      </c>
      <c r="E26" s="25" t="s">
        <v>116</v>
      </c>
      <c r="F26" s="25" t="s">
        <v>116</v>
      </c>
      <c r="G26" s="25" t="s">
        <v>116</v>
      </c>
    </row>
    <row r="27" spans="2:7" ht="30" customHeight="1">
      <c r="B27" s="24" t="s">
        <v>93</v>
      </c>
      <c r="C27" s="25" t="s">
        <v>116</v>
      </c>
      <c r="D27" s="25" t="s">
        <v>116</v>
      </c>
      <c r="E27" s="25" t="s">
        <v>116</v>
      </c>
      <c r="F27" s="25" t="s">
        <v>116</v>
      </c>
      <c r="G27" s="25" t="s">
        <v>116</v>
      </c>
    </row>
    <row r="28" spans="2:7" ht="30" customHeight="1">
      <c r="B28" s="22" t="s">
        <v>120</v>
      </c>
      <c r="C28" s="25"/>
      <c r="D28" s="25"/>
      <c r="E28" s="25"/>
      <c r="F28" s="25"/>
      <c r="G28" s="25"/>
    </row>
    <row r="29" spans="2:7" ht="30" customHeight="1">
      <c r="B29" s="24" t="s">
        <v>54</v>
      </c>
      <c r="C29" s="25">
        <v>1827.7207074463649</v>
      </c>
      <c r="D29" s="25">
        <v>1827.7207074463649</v>
      </c>
      <c r="E29" s="25">
        <v>1827.7207074463649</v>
      </c>
      <c r="F29" s="25">
        <v>1827.6477074463648</v>
      </c>
      <c r="G29" s="25">
        <v>1823.7248113847882</v>
      </c>
    </row>
    <row r="30" spans="2:7" ht="30" customHeight="1">
      <c r="B30" s="24" t="s">
        <v>81</v>
      </c>
      <c r="C30" s="25">
        <v>529.33008059784754</v>
      </c>
      <c r="D30" s="25">
        <v>529.33008059784754</v>
      </c>
      <c r="E30" s="25">
        <v>529.33008059784754</v>
      </c>
      <c r="F30" s="25">
        <v>529.28154961661448</v>
      </c>
      <c r="G30" s="25">
        <v>528.47001799289683</v>
      </c>
    </row>
    <row r="31" spans="2:7" ht="30" customHeight="1">
      <c r="B31" s="24" t="s">
        <v>94</v>
      </c>
      <c r="C31" s="25">
        <v>978.73116883079729</v>
      </c>
      <c r="D31" s="25">
        <v>978.73116883079729</v>
      </c>
      <c r="E31" s="25">
        <v>978.73116883079729</v>
      </c>
      <c r="F31" s="25">
        <v>978.70613694312351</v>
      </c>
      <c r="G31" s="25">
        <v>976.43701597194433</v>
      </c>
    </row>
    <row r="32" spans="2:7" ht="30" customHeight="1">
      <c r="B32" s="22" t="s">
        <v>121</v>
      </c>
      <c r="C32" s="25"/>
      <c r="D32" s="25"/>
      <c r="E32" s="25"/>
      <c r="F32" s="25"/>
      <c r="G32" s="25"/>
    </row>
    <row r="33" spans="2:7" ht="30" customHeight="1">
      <c r="B33" s="24" t="s">
        <v>56</v>
      </c>
      <c r="C33" s="25" t="s">
        <v>116</v>
      </c>
      <c r="D33" s="25" t="s">
        <v>116</v>
      </c>
      <c r="E33" s="25" t="s">
        <v>116</v>
      </c>
      <c r="F33" s="25" t="s">
        <v>116</v>
      </c>
      <c r="G33" s="25" t="s">
        <v>116</v>
      </c>
    </row>
    <row r="34" spans="2:7" ht="30" customHeight="1">
      <c r="B34" s="22" t="s">
        <v>122</v>
      </c>
      <c r="C34" s="25"/>
      <c r="D34" s="25"/>
      <c r="E34" s="25"/>
      <c r="F34" s="25"/>
      <c r="G34" s="25"/>
    </row>
    <row r="35" spans="2:7" ht="30" customHeight="1">
      <c r="B35" s="24" t="s">
        <v>57</v>
      </c>
      <c r="C35" s="25">
        <v>3076.5738068707387</v>
      </c>
      <c r="D35" s="25">
        <v>3076.6103068707389</v>
      </c>
      <c r="E35" s="25">
        <v>3076.6103068707389</v>
      </c>
      <c r="F35" s="25">
        <v>3077.3403068707385</v>
      </c>
      <c r="G35" s="25">
        <v>3067.2537068707388</v>
      </c>
    </row>
    <row r="36" spans="2:7" ht="30" customHeight="1">
      <c r="B36" s="22" t="s">
        <v>123</v>
      </c>
      <c r="C36" s="25"/>
      <c r="D36" s="25"/>
      <c r="E36" s="25"/>
      <c r="F36" s="25"/>
      <c r="G36" s="25"/>
    </row>
    <row r="37" spans="2:7" ht="30" customHeight="1">
      <c r="B37" s="24" t="s">
        <v>58</v>
      </c>
      <c r="C37" s="25">
        <v>9072.8624812881699</v>
      </c>
      <c r="D37" s="25">
        <v>9072.8624812881699</v>
      </c>
      <c r="E37" s="25">
        <v>9072.8624812881699</v>
      </c>
      <c r="F37" s="25">
        <v>9073.6810405297947</v>
      </c>
      <c r="G37" s="25">
        <v>9048.0114975702782</v>
      </c>
    </row>
    <row r="38" spans="2:7" ht="30" customHeight="1">
      <c r="B38" s="24" t="s">
        <v>82</v>
      </c>
      <c r="C38" s="25">
        <v>3283.0759327808678</v>
      </c>
      <c r="D38" s="25">
        <v>3283.0759327808678</v>
      </c>
      <c r="E38" s="25">
        <v>3283.0759327808678</v>
      </c>
      <c r="F38" s="25">
        <v>3283.2358419160173</v>
      </c>
      <c r="G38" s="25">
        <v>3273.2168181686548</v>
      </c>
    </row>
    <row r="39" spans="2:7" ht="30" customHeight="1">
      <c r="B39" s="24" t="s">
        <v>95</v>
      </c>
      <c r="C39" s="25">
        <v>2957.7971985173858</v>
      </c>
      <c r="D39" s="25">
        <v>2957.7971985173858</v>
      </c>
      <c r="E39" s="25">
        <v>2957.7971985173858</v>
      </c>
      <c r="F39" s="25">
        <v>2958.0198993415102</v>
      </c>
      <c r="G39" s="25">
        <v>2948.4729667155871</v>
      </c>
    </row>
    <row r="40" spans="2:7" ht="30" customHeight="1">
      <c r="B40" s="22" t="s">
        <v>124</v>
      </c>
      <c r="C40" s="25"/>
      <c r="D40" s="25"/>
      <c r="E40" s="25"/>
      <c r="F40" s="25"/>
      <c r="G40" s="25"/>
    </row>
    <row r="41" spans="2:7" ht="30" customHeight="1">
      <c r="B41" s="24" t="s">
        <v>59</v>
      </c>
      <c r="C41" s="25">
        <v>4551.7833545150434</v>
      </c>
      <c r="D41" s="25">
        <v>4551.7833545150434</v>
      </c>
      <c r="E41" s="25">
        <v>4551.7833545150434</v>
      </c>
      <c r="F41" s="25">
        <v>4553.1012641569059</v>
      </c>
      <c r="G41" s="25">
        <v>4539.9929817643906</v>
      </c>
    </row>
    <row r="42" spans="2:7" ht="30" customHeight="1">
      <c r="B42" s="24" t="s">
        <v>96</v>
      </c>
      <c r="C42" s="25" t="s">
        <v>116</v>
      </c>
      <c r="D42" s="25" t="s">
        <v>116</v>
      </c>
      <c r="E42" s="25" t="s">
        <v>116</v>
      </c>
      <c r="F42" s="25" t="s">
        <v>116</v>
      </c>
      <c r="G42" s="25" t="s">
        <v>116</v>
      </c>
    </row>
    <row r="43" spans="2:7" ht="30" customHeight="1">
      <c r="B43" s="22" t="s">
        <v>125</v>
      </c>
      <c r="C43" s="25"/>
      <c r="D43" s="25"/>
      <c r="E43" s="25"/>
      <c r="F43" s="25"/>
      <c r="G43" s="25"/>
    </row>
    <row r="44" spans="2:7" ht="30" customHeight="1">
      <c r="B44" s="24" t="s">
        <v>60</v>
      </c>
      <c r="C44" s="25">
        <v>52714.43189777193</v>
      </c>
      <c r="D44" s="25">
        <v>52714.46839777194</v>
      </c>
      <c r="E44" s="25">
        <v>52714.46839777194</v>
      </c>
      <c r="F44" s="25">
        <v>52764.060280927246</v>
      </c>
      <c r="G44" s="25">
        <v>52615.872979862681</v>
      </c>
    </row>
    <row r="45" spans="2:7" ht="30" customHeight="1">
      <c r="B45" s="24" t="s">
        <v>97</v>
      </c>
      <c r="C45" s="25">
        <v>15201.755804144817</v>
      </c>
      <c r="D45" s="25">
        <v>15201.778273416996</v>
      </c>
      <c r="E45" s="25">
        <v>15201.778273416996</v>
      </c>
      <c r="F45" s="25">
        <v>15220.221488689311</v>
      </c>
      <c r="G45" s="25">
        <v>15165.388111203029</v>
      </c>
    </row>
    <row r="46" spans="2:7" ht="30" customHeight="1">
      <c r="B46" s="22" t="s">
        <v>126</v>
      </c>
      <c r="C46" s="25"/>
      <c r="D46" s="25"/>
      <c r="E46" s="25"/>
      <c r="F46" s="25"/>
      <c r="G46" s="25"/>
    </row>
    <row r="47" spans="2:7" ht="30" customHeight="1">
      <c r="B47" s="24" t="s">
        <v>61</v>
      </c>
      <c r="C47" s="25" t="s">
        <v>116</v>
      </c>
      <c r="D47" s="25" t="s">
        <v>116</v>
      </c>
      <c r="E47" s="25" t="s">
        <v>116</v>
      </c>
      <c r="F47" s="25" t="s">
        <v>116</v>
      </c>
      <c r="G47" s="25" t="s">
        <v>116</v>
      </c>
    </row>
    <row r="48" spans="2:7" ht="30" customHeight="1">
      <c r="B48" s="22" t="s">
        <v>127</v>
      </c>
      <c r="C48" s="25"/>
      <c r="D48" s="25"/>
      <c r="E48" s="25"/>
      <c r="F48" s="25"/>
      <c r="G48" s="25"/>
    </row>
    <row r="49" spans="2:7" ht="30" customHeight="1">
      <c r="B49" s="24" t="s">
        <v>62</v>
      </c>
      <c r="C49" s="25">
        <v>848.88179684991167</v>
      </c>
      <c r="D49" s="25">
        <v>848.88179684991167</v>
      </c>
      <c r="E49" s="25">
        <v>848.88179684991167</v>
      </c>
      <c r="F49" s="25">
        <v>848.45650536852418</v>
      </c>
      <c r="G49" s="25">
        <v>852.28412870101363</v>
      </c>
    </row>
    <row r="50" spans="2:7" ht="30" customHeight="1">
      <c r="B50" s="24" t="s">
        <v>83</v>
      </c>
      <c r="C50" s="25" t="s">
        <v>116</v>
      </c>
      <c r="D50" s="25" t="s">
        <v>116</v>
      </c>
      <c r="E50" s="25" t="s">
        <v>116</v>
      </c>
      <c r="F50" s="25" t="s">
        <v>116</v>
      </c>
      <c r="G50" s="25" t="s">
        <v>116</v>
      </c>
    </row>
    <row r="51" spans="2:7" ht="30" customHeight="1">
      <c r="B51" s="24" t="s">
        <v>98</v>
      </c>
      <c r="C51" s="25" t="s">
        <v>116</v>
      </c>
      <c r="D51" s="25" t="s">
        <v>116</v>
      </c>
      <c r="E51" s="25" t="s">
        <v>116</v>
      </c>
      <c r="F51" s="25" t="s">
        <v>116</v>
      </c>
      <c r="G51" s="25" t="s">
        <v>116</v>
      </c>
    </row>
    <row r="52" spans="2:7" ht="30" customHeight="1">
      <c r="B52" s="22" t="s">
        <v>128</v>
      </c>
      <c r="C52" s="25"/>
      <c r="D52" s="25"/>
      <c r="E52" s="25"/>
      <c r="F52" s="25"/>
      <c r="G52" s="25"/>
    </row>
    <row r="53" spans="2:7" ht="30" customHeight="1">
      <c r="B53" s="24" t="s">
        <v>64</v>
      </c>
      <c r="C53" s="25">
        <v>337424.5687103052</v>
      </c>
      <c r="D53" s="25">
        <v>337424.5687103052</v>
      </c>
      <c r="E53" s="25">
        <v>337424.5687103052</v>
      </c>
      <c r="F53" s="25">
        <v>337286.74851675704</v>
      </c>
      <c r="G53" s="25">
        <v>338865.95734277199</v>
      </c>
    </row>
    <row r="54" spans="2:7" ht="30" customHeight="1">
      <c r="B54" s="24" t="s">
        <v>84</v>
      </c>
      <c r="C54" s="25" t="s">
        <v>116</v>
      </c>
      <c r="D54" s="25" t="s">
        <v>116</v>
      </c>
      <c r="E54" s="25" t="s">
        <v>116</v>
      </c>
      <c r="F54" s="25" t="s">
        <v>116</v>
      </c>
      <c r="G54" s="25" t="s">
        <v>116</v>
      </c>
    </row>
    <row r="55" spans="2:7" ht="30" customHeight="1">
      <c r="B55" s="24" t="s">
        <v>99</v>
      </c>
      <c r="C55" s="25" t="s">
        <v>116</v>
      </c>
      <c r="D55" s="25" t="s">
        <v>116</v>
      </c>
      <c r="E55" s="25" t="s">
        <v>116</v>
      </c>
      <c r="F55" s="25" t="s">
        <v>116</v>
      </c>
      <c r="G55" s="25" t="s">
        <v>116</v>
      </c>
    </row>
    <row r="56" spans="2:7" ht="30" customHeight="1">
      <c r="B56" s="22" t="s">
        <v>129</v>
      </c>
      <c r="C56" s="25"/>
      <c r="D56" s="25"/>
      <c r="E56" s="25"/>
      <c r="F56" s="25"/>
      <c r="G56" s="25"/>
    </row>
    <row r="57" spans="2:7" ht="30" customHeight="1">
      <c r="B57" s="24" t="s">
        <v>65</v>
      </c>
      <c r="C57" s="25">
        <v>-36.447984657534242</v>
      </c>
      <c r="D57" s="25">
        <v>-36.447984657534242</v>
      </c>
      <c r="E57" s="25">
        <v>-36.447984657534242</v>
      </c>
      <c r="F57" s="25">
        <v>-36.502303561643842</v>
      </c>
      <c r="G57" s="25">
        <v>-36.285027945205485</v>
      </c>
    </row>
    <row r="58" spans="2:7" ht="30" customHeight="1">
      <c r="B58" s="24" t="s">
        <v>85</v>
      </c>
      <c r="C58" s="25" t="s">
        <v>116</v>
      </c>
      <c r="D58" s="25" t="s">
        <v>116</v>
      </c>
      <c r="E58" s="25" t="s">
        <v>116</v>
      </c>
      <c r="F58" s="25" t="s">
        <v>116</v>
      </c>
      <c r="G58" s="25" t="s">
        <v>116</v>
      </c>
    </row>
    <row r="59" spans="2:7" ht="30" customHeight="1">
      <c r="B59" s="24" t="s">
        <v>100</v>
      </c>
      <c r="C59" s="25" t="s">
        <v>116</v>
      </c>
      <c r="D59" s="25" t="s">
        <v>116</v>
      </c>
      <c r="E59" s="25" t="s">
        <v>116</v>
      </c>
      <c r="F59" s="25" t="s">
        <v>116</v>
      </c>
      <c r="G59" s="25" t="s">
        <v>116</v>
      </c>
    </row>
    <row r="60" spans="2:7" ht="30" customHeight="1">
      <c r="B60" s="22" t="s">
        <v>130</v>
      </c>
      <c r="C60" s="25"/>
      <c r="D60" s="25"/>
      <c r="E60" s="25"/>
      <c r="F60" s="25"/>
      <c r="G60" s="25"/>
    </row>
    <row r="61" spans="2:7" ht="30" customHeight="1">
      <c r="B61" s="24" t="s">
        <v>66</v>
      </c>
      <c r="C61" s="25">
        <v>-143.26247000000001</v>
      </c>
      <c r="D61" s="25">
        <v>-143.26247000000001</v>
      </c>
      <c r="E61" s="25">
        <v>-143.26247000000001</v>
      </c>
      <c r="F61" s="25">
        <v>-143.26247000000001</v>
      </c>
      <c r="G61" s="25">
        <v>-142.28955000000002</v>
      </c>
    </row>
    <row r="62" spans="2:7" ht="30" customHeight="1">
      <c r="B62" s="24" t="s">
        <v>101</v>
      </c>
      <c r="C62" s="25" t="s">
        <v>116</v>
      </c>
      <c r="D62" s="25" t="s">
        <v>116</v>
      </c>
      <c r="E62" s="25" t="s">
        <v>116</v>
      </c>
      <c r="F62" s="25" t="s">
        <v>116</v>
      </c>
      <c r="G62" s="25" t="s">
        <v>116</v>
      </c>
    </row>
    <row r="63" spans="2:7" ht="30" customHeight="1">
      <c r="B63" s="22" t="s">
        <v>131</v>
      </c>
      <c r="C63" s="25"/>
      <c r="D63" s="25"/>
      <c r="E63" s="25"/>
      <c r="F63" s="25"/>
      <c r="G63" s="25"/>
    </row>
    <row r="64" spans="2:7" ht="30" customHeight="1">
      <c r="B64" s="24" t="s">
        <v>67</v>
      </c>
      <c r="C64" s="25">
        <v>-1485.3000495454546</v>
      </c>
      <c r="D64" s="25">
        <v>-1485.3000495454546</v>
      </c>
      <c r="E64" s="25">
        <v>-1485.3000495454546</v>
      </c>
      <c r="F64" s="25">
        <v>-1487.5483872429213</v>
      </c>
      <c r="G64" s="25">
        <v>-1478.724127362146</v>
      </c>
    </row>
    <row r="65" spans="2:7" ht="30" customHeight="1">
      <c r="B65" s="24" t="s">
        <v>86</v>
      </c>
      <c r="C65" s="25" t="s">
        <v>116</v>
      </c>
      <c r="D65" s="25" t="s">
        <v>116</v>
      </c>
      <c r="E65" s="25" t="s">
        <v>116</v>
      </c>
      <c r="F65" s="25" t="s">
        <v>116</v>
      </c>
      <c r="G65" s="25" t="s">
        <v>116</v>
      </c>
    </row>
    <row r="66" spans="2:7" ht="30" customHeight="1">
      <c r="B66" s="24" t="s">
        <v>102</v>
      </c>
      <c r="C66" s="25" t="s">
        <v>116</v>
      </c>
      <c r="D66" s="25" t="s">
        <v>116</v>
      </c>
      <c r="E66" s="25" t="s">
        <v>116</v>
      </c>
      <c r="F66" s="25" t="s">
        <v>116</v>
      </c>
      <c r="G66" s="25" t="s">
        <v>116</v>
      </c>
    </row>
    <row r="67" spans="2:7" ht="30" customHeight="1">
      <c r="B67" s="22" t="s">
        <v>132</v>
      </c>
      <c r="C67" s="25"/>
      <c r="D67" s="25"/>
      <c r="E67" s="25"/>
      <c r="F67" s="25"/>
      <c r="G67" s="25"/>
    </row>
    <row r="68" spans="2:7" ht="30" customHeight="1">
      <c r="B68" s="24" t="s">
        <v>68</v>
      </c>
      <c r="C68" s="25">
        <v>-2104.8332751610869</v>
      </c>
      <c r="D68" s="25">
        <v>-2104.8332751610869</v>
      </c>
      <c r="E68" s="25">
        <v>-2104.8332751610869</v>
      </c>
      <c r="F68" s="25">
        <v>-2105.114264446333</v>
      </c>
      <c r="G68" s="25">
        <v>-2092.5735121741081</v>
      </c>
    </row>
    <row r="69" spans="2:7" ht="30" customHeight="1">
      <c r="B69" s="24" t="s">
        <v>87</v>
      </c>
      <c r="C69" s="25" t="s">
        <v>116</v>
      </c>
      <c r="D69" s="25" t="s">
        <v>116</v>
      </c>
      <c r="E69" s="25" t="s">
        <v>116</v>
      </c>
      <c r="F69" s="25" t="s">
        <v>116</v>
      </c>
      <c r="G69" s="25" t="s">
        <v>116</v>
      </c>
    </row>
    <row r="70" spans="2:7" ht="30" customHeight="1">
      <c r="B70" s="24" t="s">
        <v>103</v>
      </c>
      <c r="C70" s="25" t="s">
        <v>116</v>
      </c>
      <c r="D70" s="25" t="s">
        <v>116</v>
      </c>
      <c r="E70" s="25" t="s">
        <v>116</v>
      </c>
      <c r="F70" s="25" t="s">
        <v>116</v>
      </c>
      <c r="G70" s="25" t="s">
        <v>116</v>
      </c>
    </row>
    <row r="71" spans="2:7" ht="30" customHeight="1">
      <c r="B71" s="22" t="s">
        <v>133</v>
      </c>
      <c r="C71" s="25"/>
      <c r="D71" s="25"/>
      <c r="E71" s="25"/>
      <c r="F71" s="25"/>
      <c r="G71" s="25"/>
    </row>
    <row r="72" spans="2:7" ht="30" customHeight="1">
      <c r="B72" s="24" t="s">
        <v>69</v>
      </c>
      <c r="C72" s="25">
        <v>-426.44012062841534</v>
      </c>
      <c r="D72" s="25">
        <v>-426.44012062841534</v>
      </c>
      <c r="E72" s="25">
        <v>-426.44012062841534</v>
      </c>
      <c r="F72" s="25">
        <v>-426.44012062841534</v>
      </c>
      <c r="G72" s="25">
        <v>-423.55546106557381</v>
      </c>
    </row>
    <row r="73" spans="2:7" ht="30" customHeight="1">
      <c r="B73" s="24" t="s">
        <v>104</v>
      </c>
      <c r="C73" s="25" t="s">
        <v>116</v>
      </c>
      <c r="D73" s="25" t="s">
        <v>116</v>
      </c>
      <c r="E73" s="25" t="s">
        <v>116</v>
      </c>
      <c r="F73" s="25" t="s">
        <v>116</v>
      </c>
      <c r="G73" s="25" t="s">
        <v>116</v>
      </c>
    </row>
    <row r="74" spans="2:7" ht="30" customHeight="1">
      <c r="B74" s="22" t="s">
        <v>134</v>
      </c>
      <c r="C74" s="25"/>
      <c r="D74" s="25"/>
      <c r="E74" s="25"/>
      <c r="F74" s="25"/>
      <c r="G74" s="25"/>
    </row>
    <row r="75" spans="2:7" ht="30" customHeight="1">
      <c r="B75" s="24" t="s">
        <v>70</v>
      </c>
      <c r="C75" s="25" t="s">
        <v>116</v>
      </c>
      <c r="D75" s="25" t="s">
        <v>116</v>
      </c>
      <c r="E75" s="25" t="s">
        <v>116</v>
      </c>
      <c r="F75" s="25" t="s">
        <v>116</v>
      </c>
      <c r="G75" s="25" t="s">
        <v>116</v>
      </c>
    </row>
    <row r="76" spans="2:7" ht="30" customHeight="1">
      <c r="B76" s="24" t="s">
        <v>105</v>
      </c>
      <c r="C76" s="25" t="s">
        <v>116</v>
      </c>
      <c r="D76" s="25" t="s">
        <v>116</v>
      </c>
      <c r="E76" s="25" t="s">
        <v>116</v>
      </c>
      <c r="F76" s="25" t="s">
        <v>116</v>
      </c>
      <c r="G76" s="25" t="s">
        <v>116</v>
      </c>
    </row>
    <row r="77" spans="2:7" ht="30" customHeight="1">
      <c r="B77" s="22" t="s">
        <v>135</v>
      </c>
      <c r="C77" s="25"/>
      <c r="D77" s="25"/>
      <c r="E77" s="25"/>
      <c r="F77" s="25"/>
      <c r="G77" s="25"/>
    </row>
    <row r="78" spans="2:7" ht="30" customHeight="1">
      <c r="B78" s="24" t="s">
        <v>71</v>
      </c>
      <c r="C78" s="25">
        <v>-48147.860817640001</v>
      </c>
      <c r="D78" s="25">
        <v>-48147.824317640014</v>
      </c>
      <c r="E78" s="25">
        <v>-48147.824317640014</v>
      </c>
      <c r="F78" s="25">
        <v>-48147.532317640005</v>
      </c>
      <c r="G78" s="25">
        <v>-47865.661602786677</v>
      </c>
    </row>
    <row r="79" spans="2:7" ht="30" customHeight="1">
      <c r="B79" s="24" t="s">
        <v>106</v>
      </c>
      <c r="C79" s="25" t="s">
        <v>116</v>
      </c>
      <c r="D79" s="25" t="s">
        <v>116</v>
      </c>
      <c r="E79" s="25" t="s">
        <v>116</v>
      </c>
      <c r="F79" s="25" t="s">
        <v>116</v>
      </c>
      <c r="G79" s="25" t="s">
        <v>116</v>
      </c>
    </row>
    <row r="80" spans="2:7" ht="30" customHeight="1">
      <c r="B80" s="22" t="s">
        <v>136</v>
      </c>
      <c r="C80" s="25"/>
      <c r="D80" s="25"/>
      <c r="E80" s="25"/>
      <c r="F80" s="25"/>
      <c r="G80" s="25"/>
    </row>
    <row r="81" spans="2:7" ht="30" customHeight="1">
      <c r="B81" s="24" t="s">
        <v>72</v>
      </c>
      <c r="C81" s="25">
        <v>-48447.466348249669</v>
      </c>
      <c r="D81" s="25">
        <v>-48447.429848249674</v>
      </c>
      <c r="E81" s="25">
        <v>-48447.429848249674</v>
      </c>
      <c r="F81" s="25">
        <v>-48460.014700432628</v>
      </c>
      <c r="G81" s="25">
        <v>-48215.330041782217</v>
      </c>
    </row>
    <row r="82" spans="2:7" ht="30" customHeight="1">
      <c r="B82" s="24" t="s">
        <v>107</v>
      </c>
      <c r="C82" s="25" t="s">
        <v>116</v>
      </c>
      <c r="D82" s="25" t="s">
        <v>116</v>
      </c>
      <c r="E82" s="25" t="s">
        <v>116</v>
      </c>
      <c r="F82" s="25" t="s">
        <v>116</v>
      </c>
      <c r="G82" s="25" t="s">
        <v>116</v>
      </c>
    </row>
    <row r="83" spans="2:7" ht="30" customHeight="1">
      <c r="B83" s="22" t="s">
        <v>137</v>
      </c>
      <c r="C83" s="25"/>
      <c r="D83" s="25"/>
      <c r="E83" s="25"/>
      <c r="F83" s="25"/>
      <c r="G83" s="25"/>
    </row>
    <row r="84" spans="2:7" ht="30" customHeight="1">
      <c r="B84" s="24" t="s">
        <v>73</v>
      </c>
      <c r="C84" s="25">
        <v>-32551.841757977149</v>
      </c>
      <c r="D84" s="25">
        <v>-32551.80525797715</v>
      </c>
      <c r="E84" s="25">
        <v>-32551.80525797715</v>
      </c>
      <c r="F84" s="25">
        <v>-32562.049861874864</v>
      </c>
      <c r="G84" s="25">
        <v>-32393.946192955671</v>
      </c>
    </row>
    <row r="85" spans="2:7" ht="30" customHeight="1">
      <c r="B85" s="22" t="s">
        <v>138</v>
      </c>
      <c r="C85" s="25"/>
      <c r="D85" s="25"/>
      <c r="E85" s="25"/>
      <c r="F85" s="25"/>
      <c r="G85" s="25"/>
    </row>
    <row r="86" spans="2:7" ht="30" customHeight="1">
      <c r="B86" s="24" t="s">
        <v>74</v>
      </c>
      <c r="C86" s="25" t="s">
        <v>116</v>
      </c>
      <c r="D86" s="25" t="s">
        <v>116</v>
      </c>
      <c r="E86" s="25" t="s">
        <v>116</v>
      </c>
      <c r="F86" s="25" t="s">
        <v>116</v>
      </c>
      <c r="G86" s="25" t="s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Q155"/>
  <sheetViews>
    <sheetView showGridLines="0" topLeftCell="A103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8" t="s">
        <v>158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4" spans="2:17">
      <c r="J4" s="36"/>
    </row>
    <row r="5" spans="2:17" ht="26.25">
      <c r="B5" s="33" t="s">
        <v>152</v>
      </c>
      <c r="C5" s="33"/>
      <c r="D5" s="33"/>
      <c r="E5" s="33"/>
      <c r="F5" s="8"/>
      <c r="G5" s="8"/>
      <c r="H5" s="8"/>
      <c r="J5" s="36"/>
      <c r="K5" s="33" t="s">
        <v>156</v>
      </c>
    </row>
    <row r="6" spans="2:17">
      <c r="B6" s="9"/>
      <c r="C6" s="8"/>
      <c r="D6" s="8"/>
      <c r="E6" s="8"/>
      <c r="F6" s="8"/>
      <c r="G6" s="8"/>
      <c r="H6" s="8"/>
      <c r="J6" s="36"/>
    </row>
    <row r="7" spans="2:17">
      <c r="B7" s="9"/>
      <c r="C7" s="8"/>
      <c r="D7" s="8"/>
      <c r="E7" s="8"/>
      <c r="F7" s="8"/>
      <c r="G7" s="8"/>
      <c r="H7" s="8"/>
      <c r="J7" s="36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6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4">
        <f>('HV SM - tariffs'!E73-'HV SM - tariffs'!E6)/'HV SM - tariffs'!E6</f>
        <v>0</v>
      </c>
      <c r="D9" s="34"/>
      <c r="E9" s="34"/>
      <c r="F9" s="35">
        <f>('HV SM - tariffs'!H73-'HV SM - tariffs'!H6)/'HV SM - tariffs'!H6</f>
        <v>0</v>
      </c>
      <c r="G9" s="35"/>
      <c r="H9" s="34"/>
      <c r="J9" s="36"/>
      <c r="K9" s="11" t="s">
        <v>48</v>
      </c>
      <c r="L9" s="34">
        <f>('HV SM - tariffs'!E207-'HV SM - tariffs'!E6)/'HV SM - tariffs'!E6</f>
        <v>0</v>
      </c>
      <c r="M9" s="34"/>
      <c r="N9" s="34"/>
      <c r="O9" s="35">
        <f>('HV SM - tariffs'!H207-'HV SM - tariffs'!H6)/'HV SM - tariffs'!H6</f>
        <v>0</v>
      </c>
      <c r="P9" s="35"/>
      <c r="Q9" s="34"/>
    </row>
    <row r="10" spans="2:17" ht="27.75" customHeight="1">
      <c r="B10" s="11" t="s">
        <v>49</v>
      </c>
      <c r="C10" s="34">
        <f>('HV SM - tariffs'!E74-'HV SM - tariffs'!E7)/'HV SM - tariffs'!E7</f>
        <v>0</v>
      </c>
      <c r="D10" s="34">
        <f>('HV SM - tariffs'!F74-'HV SM - tariffs'!F7)/'HV SM - tariffs'!F7</f>
        <v>0</v>
      </c>
      <c r="E10" s="34"/>
      <c r="F10" s="35">
        <f>('HV SM - tariffs'!H74-'HV SM - tariffs'!H7)/'HV SM - tariffs'!H7</f>
        <v>0</v>
      </c>
      <c r="G10" s="35"/>
      <c r="H10" s="34"/>
      <c r="J10" s="36"/>
      <c r="K10" s="11" t="s">
        <v>49</v>
      </c>
      <c r="L10" s="34">
        <f>('HV SM - tariffs'!E208-'HV SM - tariffs'!E7)/'HV SM - tariffs'!E7</f>
        <v>0</v>
      </c>
      <c r="M10" s="34">
        <f>('HV SM - tariffs'!F208-'HV SM - tariffs'!F7)/'HV SM - tariffs'!F7</f>
        <v>0</v>
      </c>
      <c r="N10" s="34"/>
      <c r="O10" s="35">
        <f>('HV SM - tariffs'!H208-'HV SM - tariffs'!H7)/'HV SM - tariffs'!H7</f>
        <v>0</v>
      </c>
      <c r="P10" s="35"/>
      <c r="Q10" s="34"/>
    </row>
    <row r="11" spans="2:17" ht="27.75" customHeight="1">
      <c r="B11" s="11" t="s">
        <v>50</v>
      </c>
      <c r="C11" s="34">
        <f>('HV SM - tariffs'!E75-'HV SM - tariffs'!E8)/'HV SM - tariffs'!E8</f>
        <v>0</v>
      </c>
      <c r="D11" s="34"/>
      <c r="E11" s="34"/>
      <c r="F11" s="35"/>
      <c r="G11" s="35"/>
      <c r="H11" s="34"/>
      <c r="J11" s="36"/>
      <c r="K11" s="11" t="s">
        <v>50</v>
      </c>
      <c r="L11" s="34">
        <f>('HV SM - tariffs'!E209-'HV SM - tariffs'!E8)/'HV SM - tariffs'!E8</f>
        <v>0</v>
      </c>
      <c r="M11" s="34"/>
      <c r="N11" s="34"/>
      <c r="O11" s="35"/>
      <c r="P11" s="35"/>
      <c r="Q11" s="34"/>
    </row>
    <row r="12" spans="2:17" ht="27.75" customHeight="1">
      <c r="B12" s="11" t="s">
        <v>51</v>
      </c>
      <c r="C12" s="34">
        <f>('HV SM - tariffs'!E76-'HV SM - tariffs'!E9)/'HV SM - tariffs'!E9</f>
        <v>0</v>
      </c>
      <c r="D12" s="34"/>
      <c r="E12" s="34"/>
      <c r="F12" s="35">
        <f>('HV SM - tariffs'!H76-'HV SM - tariffs'!H9)/'HV SM - tariffs'!H9</f>
        <v>0</v>
      </c>
      <c r="G12" s="35"/>
      <c r="H12" s="34"/>
      <c r="J12" s="36"/>
      <c r="K12" s="11" t="s">
        <v>51</v>
      </c>
      <c r="L12" s="34">
        <f>('HV SM - tariffs'!E210-'HV SM - tariffs'!E9)/'HV SM - tariffs'!E9</f>
        <v>0</v>
      </c>
      <c r="M12" s="34"/>
      <c r="N12" s="34"/>
      <c r="O12" s="35">
        <f>('HV SM - tariffs'!H210-'HV SM - tariffs'!H9)/'HV SM - tariffs'!H9</f>
        <v>0</v>
      </c>
      <c r="P12" s="35"/>
      <c r="Q12" s="34"/>
    </row>
    <row r="13" spans="2:17" ht="27.75" customHeight="1">
      <c r="B13" s="11" t="s">
        <v>52</v>
      </c>
      <c r="C13" s="34">
        <f>('HV SM - tariffs'!E77-'HV SM - tariffs'!E10)/'HV SM - tariffs'!E10</f>
        <v>0</v>
      </c>
      <c r="D13" s="34">
        <f>('HV SM - tariffs'!F77-'HV SM - tariffs'!F10)/'HV SM - tariffs'!F10</f>
        <v>0</v>
      </c>
      <c r="E13" s="34"/>
      <c r="F13" s="35">
        <f>('HV SM - tariffs'!H77-'HV SM - tariffs'!H10)/'HV SM - tariffs'!H10</f>
        <v>0</v>
      </c>
      <c r="G13" s="35"/>
      <c r="H13" s="34"/>
      <c r="J13" s="36"/>
      <c r="K13" s="11" t="s">
        <v>52</v>
      </c>
      <c r="L13" s="34">
        <f>('HV SM - tariffs'!E211-'HV SM - tariffs'!E10)/'HV SM - tariffs'!E10</f>
        <v>0</v>
      </c>
      <c r="M13" s="34">
        <f>('HV SM - tariffs'!F211-'HV SM - tariffs'!F10)/'HV SM - tariffs'!F10</f>
        <v>0</v>
      </c>
      <c r="N13" s="34"/>
      <c r="O13" s="35">
        <f>('HV SM - tariffs'!H211-'HV SM - tariffs'!H10)/'HV SM - tariffs'!H10</f>
        <v>0</v>
      </c>
      <c r="P13" s="35"/>
      <c r="Q13" s="34"/>
    </row>
    <row r="14" spans="2:17" ht="27.75" customHeight="1">
      <c r="B14" s="11" t="s">
        <v>53</v>
      </c>
      <c r="C14" s="34">
        <f>('HV SM - tariffs'!E78-'HV SM - tariffs'!E11)/'HV SM - tariffs'!E11</f>
        <v>0</v>
      </c>
      <c r="D14" s="34"/>
      <c r="E14" s="34"/>
      <c r="F14" s="35"/>
      <c r="G14" s="35"/>
      <c r="H14" s="34"/>
      <c r="J14" s="36"/>
      <c r="K14" s="11" t="s">
        <v>53</v>
      </c>
      <c r="L14" s="34">
        <f>('HV SM - tariffs'!E212-'HV SM - tariffs'!E11)/'HV SM - tariffs'!E11</f>
        <v>0</v>
      </c>
      <c r="M14" s="34"/>
      <c r="N14" s="34"/>
      <c r="O14" s="35"/>
      <c r="P14" s="35"/>
      <c r="Q14" s="34"/>
    </row>
    <row r="15" spans="2:17" ht="27.75" customHeight="1">
      <c r="B15" s="11" t="s">
        <v>54</v>
      </c>
      <c r="C15" s="34">
        <f>('HV SM - tariffs'!E79-'HV SM - tariffs'!E12)/'HV SM - tariffs'!E12</f>
        <v>0</v>
      </c>
      <c r="D15" s="34">
        <f>('HV SM - tariffs'!F79-'HV SM - tariffs'!F12)/'HV SM - tariffs'!F12</f>
        <v>0</v>
      </c>
      <c r="E15" s="34"/>
      <c r="F15" s="35">
        <f>('HV SM - tariffs'!H79-'HV SM - tariffs'!H12)/'HV SM - tariffs'!H12</f>
        <v>0</v>
      </c>
      <c r="G15" s="35"/>
      <c r="H15" s="34"/>
      <c r="J15" s="36"/>
      <c r="K15" s="11" t="s">
        <v>54</v>
      </c>
      <c r="L15" s="34">
        <f>('HV SM - tariffs'!E213-'HV SM - tariffs'!E12)/'HV SM - tariffs'!E12</f>
        <v>0</v>
      </c>
      <c r="M15" s="34">
        <f>('HV SM - tariffs'!F213-'HV SM - tariffs'!F12)/'HV SM - tariffs'!F12</f>
        <v>0</v>
      </c>
      <c r="N15" s="34"/>
      <c r="O15" s="35">
        <f>('HV SM - tariffs'!H213-'HV SM - tariffs'!H12)/'HV SM - tariffs'!H12</f>
        <v>0</v>
      </c>
      <c r="P15" s="35"/>
      <c r="Q15" s="34"/>
    </row>
    <row r="16" spans="2:17" ht="27.75" customHeight="1">
      <c r="B16" s="11" t="s">
        <v>56</v>
      </c>
      <c r="C16" s="34">
        <f>('HV SM - tariffs'!E80-'HV SM - tariffs'!E13)/'HV SM - tariffs'!E13</f>
        <v>0</v>
      </c>
      <c r="D16" s="34">
        <f>('HV SM - tariffs'!F80-'HV SM - tariffs'!F13)/'HV SM - tariffs'!F13</f>
        <v>0</v>
      </c>
      <c r="E16" s="34"/>
      <c r="F16" s="35" t="e">
        <f>('HV SM - tariffs'!H80-'HV SM - tariffs'!H13)/'HV SM - tariffs'!H13</f>
        <v>#DIV/0!</v>
      </c>
      <c r="G16" s="35"/>
      <c r="H16" s="34"/>
      <c r="J16" s="36"/>
      <c r="K16" s="11" t="s">
        <v>56</v>
      </c>
      <c r="L16" s="34">
        <f>('HV SM - tariffs'!E214-'HV SM - tariffs'!E13)/'HV SM - tariffs'!E13</f>
        <v>0</v>
      </c>
      <c r="M16" s="34">
        <f>('HV SM - tariffs'!F214-'HV SM - tariffs'!F13)/'HV SM - tariffs'!F13</f>
        <v>0</v>
      </c>
      <c r="N16" s="34"/>
      <c r="O16" s="35" t="e">
        <f>('HV SM - tariffs'!H214-'HV SM - tariffs'!H13)/'HV SM - tariffs'!H13</f>
        <v>#DIV/0!</v>
      </c>
      <c r="P16" s="35"/>
      <c r="Q16" s="34"/>
    </row>
    <row r="17" spans="2:17" ht="27.75" customHeight="1">
      <c r="B17" s="11" t="s">
        <v>57</v>
      </c>
      <c r="C17" s="34">
        <f>('HV SM - tariffs'!E81-'HV SM - tariffs'!E14)/'HV SM - tariffs'!E14</f>
        <v>0</v>
      </c>
      <c r="D17" s="34">
        <f>('HV SM - tariffs'!F81-'HV SM - tariffs'!F14)/'HV SM - tariffs'!F14</f>
        <v>0</v>
      </c>
      <c r="E17" s="34"/>
      <c r="F17" s="35">
        <f>('HV SM - tariffs'!H81-'HV SM - tariffs'!H14)/'HV SM - tariffs'!H14</f>
        <v>0</v>
      </c>
      <c r="G17" s="35"/>
      <c r="H17" s="34"/>
      <c r="J17" s="36"/>
      <c r="K17" s="11" t="s">
        <v>57</v>
      </c>
      <c r="L17" s="34">
        <f>('HV SM - tariffs'!E215-'HV SM - tariffs'!E14)/'HV SM - tariffs'!E14</f>
        <v>0</v>
      </c>
      <c r="M17" s="34">
        <f>('HV SM - tariffs'!F215-'HV SM - tariffs'!F14)/'HV SM - tariffs'!F14</f>
        <v>0</v>
      </c>
      <c r="N17" s="34"/>
      <c r="O17" s="35">
        <f>('HV SM - tariffs'!H215-'HV SM - tariffs'!H14)/'HV SM - tariffs'!H14</f>
        <v>-1.3305512715836515E-3</v>
      </c>
      <c r="P17" s="35"/>
      <c r="Q17" s="34"/>
    </row>
    <row r="18" spans="2:17" ht="27.75" customHeight="1">
      <c r="B18" s="11" t="s">
        <v>58</v>
      </c>
      <c r="C18" s="34">
        <f>('HV SM - tariffs'!E82-'HV SM - tariffs'!E15)/'HV SM - tariffs'!E15</f>
        <v>0</v>
      </c>
      <c r="D18" s="34">
        <f>('HV SM - tariffs'!F82-'HV SM - tariffs'!F15)/'HV SM - tariffs'!F15</f>
        <v>0</v>
      </c>
      <c r="E18" s="34">
        <f>('HV SM - tariffs'!G82-'HV SM - tariffs'!G15)/'HV SM - tariffs'!G15</f>
        <v>0</v>
      </c>
      <c r="F18" s="35">
        <f>('HV SM - tariffs'!H82-'HV SM - tariffs'!H15)/'HV SM - tariffs'!H15</f>
        <v>0</v>
      </c>
      <c r="G18" s="35">
        <f>('HV SM - tariffs'!I82-'HV SM - tariffs'!I15)/'HV SM - tariffs'!I15</f>
        <v>0</v>
      </c>
      <c r="H18" s="34">
        <f>('HV SM - tariffs'!J82-'HV SM - tariffs'!J15)/'HV SM - tariffs'!J15</f>
        <v>0</v>
      </c>
      <c r="J18" s="36"/>
      <c r="K18" s="11" t="s">
        <v>58</v>
      </c>
      <c r="L18" s="34">
        <f>('HV SM - tariffs'!E216-'HV SM - tariffs'!E15)/'HV SM - tariffs'!E15</f>
        <v>0</v>
      </c>
      <c r="M18" s="34">
        <f>('HV SM - tariffs'!F216-'HV SM - tariffs'!F15)/'HV SM - tariffs'!F15</f>
        <v>0</v>
      </c>
      <c r="N18" s="34">
        <f>('HV SM - tariffs'!G216-'HV SM - tariffs'!G15)/'HV SM - tariffs'!G15</f>
        <v>0</v>
      </c>
      <c r="O18" s="35">
        <f>('HV SM - tariffs'!H216-'HV SM - tariffs'!H15)/'HV SM - tariffs'!H15</f>
        <v>0</v>
      </c>
      <c r="P18" s="35">
        <f>('HV SM - tariffs'!I216-'HV SM - tariffs'!I15)/'HV SM - tariffs'!I15</f>
        <v>0</v>
      </c>
      <c r="Q18" s="34">
        <f>('HV SM - tariffs'!J216-'HV SM - tariffs'!J15)/'HV SM - tariffs'!J15</f>
        <v>0</v>
      </c>
    </row>
    <row r="19" spans="2:17" ht="27.75" customHeight="1">
      <c r="B19" s="11" t="s">
        <v>59</v>
      </c>
      <c r="C19" s="34">
        <f>('HV SM - tariffs'!E83-'HV SM - tariffs'!E16)/'HV SM - tariffs'!E16</f>
        <v>0</v>
      </c>
      <c r="D19" s="34">
        <f>('HV SM - tariffs'!F83-'HV SM - tariffs'!F16)/'HV SM - tariffs'!F16</f>
        <v>0</v>
      </c>
      <c r="E19" s="34">
        <f>('HV SM - tariffs'!G83-'HV SM - tariffs'!G16)/'HV SM - tariffs'!G16</f>
        <v>0</v>
      </c>
      <c r="F19" s="35">
        <f>('HV SM - tariffs'!H83-'HV SM - tariffs'!H16)/'HV SM - tariffs'!H16</f>
        <v>0</v>
      </c>
      <c r="G19" s="35">
        <f>('HV SM - tariffs'!I83-'HV SM - tariffs'!I16)/'HV SM - tariffs'!I16</f>
        <v>0</v>
      </c>
      <c r="H19" s="34">
        <f>('HV SM - tariffs'!J83-'HV SM - tariffs'!J16)/'HV SM - tariffs'!J16</f>
        <v>0</v>
      </c>
      <c r="J19" s="36"/>
      <c r="K19" s="11" t="s">
        <v>59</v>
      </c>
      <c r="L19" s="34">
        <f>('HV SM - tariffs'!E217-'HV SM - tariffs'!E16)/'HV SM - tariffs'!E16</f>
        <v>0</v>
      </c>
      <c r="M19" s="34">
        <f>('HV SM - tariffs'!F217-'HV SM - tariffs'!F16)/'HV SM - tariffs'!F16</f>
        <v>0</v>
      </c>
      <c r="N19" s="34">
        <f>('HV SM - tariffs'!G217-'HV SM - tariffs'!G16)/'HV SM - tariffs'!G16</f>
        <v>0</v>
      </c>
      <c r="O19" s="35">
        <f>('HV SM - tariffs'!H217-'HV SM - tariffs'!H16)/'HV SM - tariffs'!H16</f>
        <v>0</v>
      </c>
      <c r="P19" s="35">
        <f>('HV SM - tariffs'!I217-'HV SM - tariffs'!I16)/'HV SM - tariffs'!I16</f>
        <v>0</v>
      </c>
      <c r="Q19" s="34">
        <f>('HV SM - tariffs'!J217-'HV SM - tariffs'!J16)/'HV SM - tariffs'!J16</f>
        <v>0</v>
      </c>
    </row>
    <row r="20" spans="2:17" ht="27.75" customHeight="1">
      <c r="B20" s="11" t="s">
        <v>60</v>
      </c>
      <c r="C20" s="34">
        <f>('HV SM - tariffs'!E84-'HV SM - tariffs'!E17)/'HV SM - tariffs'!E17</f>
        <v>0</v>
      </c>
      <c r="D20" s="34">
        <f>('HV SM - tariffs'!F84-'HV SM - tariffs'!F17)/'HV SM - tariffs'!F17</f>
        <v>0</v>
      </c>
      <c r="E20" s="34">
        <f>('HV SM - tariffs'!G84-'HV SM - tariffs'!G17)/'HV SM - tariffs'!G17</f>
        <v>0</v>
      </c>
      <c r="F20" s="35">
        <f>('HV SM - tariffs'!H84-'HV SM - tariffs'!H17)/'HV SM - tariffs'!H17</f>
        <v>0</v>
      </c>
      <c r="G20" s="35">
        <f>('HV SM - tariffs'!I84-'HV SM - tariffs'!I17)/'HV SM - tariffs'!I17</f>
        <v>0</v>
      </c>
      <c r="H20" s="34">
        <f>('HV SM - tariffs'!J84-'HV SM - tariffs'!J17)/'HV SM - tariffs'!J17</f>
        <v>0</v>
      </c>
      <c r="J20" s="36"/>
      <c r="K20" s="11" t="s">
        <v>60</v>
      </c>
      <c r="L20" s="34">
        <f>('HV SM - tariffs'!E218-'HV SM - tariffs'!E17)/'HV SM - tariffs'!E17</f>
        <v>0</v>
      </c>
      <c r="M20" s="34">
        <f>('HV SM - tariffs'!F218-'HV SM - tariffs'!F17)/'HV SM - tariffs'!F17</f>
        <v>0</v>
      </c>
      <c r="N20" s="34">
        <f>('HV SM - tariffs'!G218-'HV SM - tariffs'!G17)/'HV SM - tariffs'!G17</f>
        <v>0</v>
      </c>
      <c r="O20" s="35">
        <f>('HV SM - tariffs'!H218-'HV SM - tariffs'!H17)/'HV SM - tariffs'!H17</f>
        <v>-3.8759689922479644E-3</v>
      </c>
      <c r="P20" s="35">
        <f>('HV SM - tariffs'!I218-'HV SM - tariffs'!I17)/'HV SM - tariffs'!I17</f>
        <v>0</v>
      </c>
      <c r="Q20" s="34">
        <f>('HV SM - tariffs'!J218-'HV SM - tariffs'!J17)/'HV SM - tariffs'!J17</f>
        <v>0</v>
      </c>
    </row>
    <row r="21" spans="2:17" ht="27.75" customHeight="1">
      <c r="B21" s="11" t="s">
        <v>61</v>
      </c>
      <c r="C21" s="34">
        <f>('HV SM - tariffs'!E85-'HV SM - tariffs'!E18)/'HV SM - tariffs'!E18</f>
        <v>0</v>
      </c>
      <c r="D21" s="34">
        <f>('HV SM - tariffs'!F85-'HV SM - tariffs'!F18)/'HV SM - tariffs'!F18</f>
        <v>0</v>
      </c>
      <c r="E21" s="34">
        <f>('HV SM - tariffs'!G85-'HV SM - tariffs'!G18)/'HV SM - tariffs'!G18</f>
        <v>0</v>
      </c>
      <c r="F21" s="35">
        <f>('HV SM - tariffs'!H85-'HV SM - tariffs'!H18)/'HV SM - tariffs'!H18</f>
        <v>0</v>
      </c>
      <c r="G21" s="35">
        <f>('HV SM - tariffs'!I85-'HV SM - tariffs'!I18)/'HV SM - tariffs'!I18</f>
        <v>0</v>
      </c>
      <c r="H21" s="34">
        <f>('HV SM - tariffs'!J85-'HV SM - tariffs'!J18)/'HV SM - tariffs'!J18</f>
        <v>0</v>
      </c>
      <c r="J21" s="36"/>
      <c r="K21" s="11" t="s">
        <v>61</v>
      </c>
      <c r="L21" s="34">
        <f>('HV SM - tariffs'!E219-'HV SM - tariffs'!E18)/'HV SM - tariffs'!E18</f>
        <v>0</v>
      </c>
      <c r="M21" s="34">
        <f>('HV SM - tariffs'!F219-'HV SM - tariffs'!F18)/'HV SM - tariffs'!F18</f>
        <v>0</v>
      </c>
      <c r="N21" s="34">
        <f>('HV SM - tariffs'!G219-'HV SM - tariffs'!G18)/'HV SM - tariffs'!G18</f>
        <v>0</v>
      </c>
      <c r="O21" s="35">
        <f>('HV SM - tariffs'!H219-'HV SM - tariffs'!H18)/'HV SM - tariffs'!H18</f>
        <v>-3.8778284160869867E-3</v>
      </c>
      <c r="P21" s="35">
        <f>('HV SM - tariffs'!I219-'HV SM - tariffs'!I18)/'HV SM - tariffs'!I18</f>
        <v>0</v>
      </c>
      <c r="Q21" s="34">
        <f>('HV SM - tariffs'!J219-'HV SM - tariffs'!J18)/'HV SM - tariffs'!J18</f>
        <v>0</v>
      </c>
    </row>
    <row r="22" spans="2:17" ht="27.75" customHeight="1">
      <c r="B22" s="11" t="s">
        <v>62</v>
      </c>
      <c r="C22" s="34">
        <f>('HV SM - tariffs'!E86-'HV SM - tariffs'!E19)/'HV SM - tariffs'!E19</f>
        <v>0</v>
      </c>
      <c r="D22" s="34"/>
      <c r="E22" s="34"/>
      <c r="F22" s="35"/>
      <c r="G22" s="35"/>
      <c r="H22" s="34"/>
      <c r="J22" s="36"/>
      <c r="K22" s="11" t="s">
        <v>62</v>
      </c>
      <c r="L22" s="34">
        <f>('HV SM - tariffs'!E220-'HV SM - tariffs'!E19)/'HV SM - tariffs'!E19</f>
        <v>0</v>
      </c>
      <c r="M22" s="34"/>
      <c r="N22" s="34"/>
      <c r="O22" s="35"/>
      <c r="P22" s="35"/>
      <c r="Q22" s="34"/>
    </row>
    <row r="23" spans="2:17" ht="27.75" customHeight="1">
      <c r="B23" s="11" t="s">
        <v>64</v>
      </c>
      <c r="C23" s="34">
        <f>('HV SM - tariffs'!E87-'HV SM - tariffs'!E20)/'HV SM - tariffs'!E20</f>
        <v>0</v>
      </c>
      <c r="D23" s="34">
        <f>('HV SM - tariffs'!F87-'HV SM - tariffs'!F20)/'HV SM - tariffs'!F20</f>
        <v>0</v>
      </c>
      <c r="E23" s="34">
        <f>('HV SM - tariffs'!G87-'HV SM - tariffs'!G20)/'HV SM - tariffs'!G20</f>
        <v>0</v>
      </c>
      <c r="F23" s="35"/>
      <c r="G23" s="35"/>
      <c r="H23" s="34"/>
      <c r="J23" s="36"/>
      <c r="K23" s="11" t="s">
        <v>64</v>
      </c>
      <c r="L23" s="34">
        <f>('HV SM - tariffs'!E221-'HV SM - tariffs'!E20)/'HV SM - tariffs'!E20</f>
        <v>0</v>
      </c>
      <c r="M23" s="34">
        <f>('HV SM - tariffs'!F221-'HV SM - tariffs'!F20)/'HV SM - tariffs'!F20</f>
        <v>0</v>
      </c>
      <c r="N23" s="34">
        <f>('HV SM - tariffs'!G221-'HV SM - tariffs'!G20)/'HV SM - tariffs'!G20</f>
        <v>0</v>
      </c>
      <c r="O23" s="35"/>
      <c r="P23" s="35"/>
      <c r="Q23" s="34"/>
    </row>
    <row r="24" spans="2:17">
      <c r="J24" s="36"/>
    </row>
    <row r="25" spans="2:17" ht="26.25">
      <c r="B25" s="33" t="s">
        <v>153</v>
      </c>
      <c r="J25" s="36"/>
      <c r="K25" s="33" t="s">
        <v>157</v>
      </c>
    </row>
    <row r="26" spans="2:17">
      <c r="J26" s="36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6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4">
        <f>('HV SM - tariffs'!E140-'HV SM - tariffs'!E6)/'HV SM - tariffs'!E6</f>
        <v>0</v>
      </c>
      <c r="D28" s="34"/>
      <c r="E28" s="34"/>
      <c r="F28" s="35">
        <f>('HV SM - tariffs'!H140-'HV SM - tariffs'!H6)/'HV SM - tariffs'!H6</f>
        <v>0</v>
      </c>
      <c r="G28" s="35"/>
      <c r="H28" s="34"/>
      <c r="J28" s="36"/>
      <c r="K28" s="11" t="s">
        <v>48</v>
      </c>
      <c r="L28" s="34">
        <f>('HV SM - tariffs'!E274-'HV SM - tariffs'!E6)/'HV SM - tariffs'!E6</f>
        <v>-4.3122035360064248E-4</v>
      </c>
      <c r="M28" s="34"/>
      <c r="N28" s="34"/>
      <c r="O28" s="35">
        <f>('HV SM - tariffs'!H274-'HV SM - tariffs'!H6)/'HV SM - tariffs'!H6</f>
        <v>-2.2471910112359071E-3</v>
      </c>
      <c r="P28" s="35"/>
      <c r="Q28" s="34"/>
    </row>
    <row r="29" spans="2:17" ht="27" customHeight="1">
      <c r="B29" s="11" t="s">
        <v>49</v>
      </c>
      <c r="C29" s="34">
        <f>('HV SM - tariffs'!E141-'HV SM - tariffs'!E7)/'HV SM - tariffs'!E7</f>
        <v>0</v>
      </c>
      <c r="D29" s="34">
        <f>('HV SM - tariffs'!F141-'HV SM - tariffs'!F7)/'HV SM - tariffs'!F7</f>
        <v>0</v>
      </c>
      <c r="E29" s="34"/>
      <c r="F29" s="35">
        <f>('HV SM - tariffs'!H141-'HV SM - tariffs'!H7)/'HV SM - tariffs'!H7</f>
        <v>0</v>
      </c>
      <c r="G29" s="35"/>
      <c r="H29" s="34"/>
      <c r="J29" s="36"/>
      <c r="K29" s="11" t="s">
        <v>49</v>
      </c>
      <c r="L29" s="34">
        <f>('HV SM - tariffs'!E275-'HV SM - tariffs'!E7)/'HV SM - tariffs'!E7</f>
        <v>-3.2948929159813309E-4</v>
      </c>
      <c r="M29" s="34">
        <f>('HV SM - tariffs'!F275-'HV SM - tariffs'!F7)/'HV SM - tariffs'!F7</f>
        <v>-2.8409090909090936E-3</v>
      </c>
      <c r="N29" s="34"/>
      <c r="O29" s="35">
        <f>('HV SM - tariffs'!H275-'HV SM - tariffs'!H7)/'HV SM - tariffs'!H7</f>
        <v>-2.2471910112359071E-3</v>
      </c>
      <c r="P29" s="35"/>
      <c r="Q29" s="34"/>
    </row>
    <row r="30" spans="2:17" ht="27" customHeight="1">
      <c r="B30" s="11" t="s">
        <v>50</v>
      </c>
      <c r="C30" s="34">
        <f>('HV SM - tariffs'!E142-'HV SM - tariffs'!E8)/'HV SM - tariffs'!E8</f>
        <v>0</v>
      </c>
      <c r="D30" s="34"/>
      <c r="E30" s="34"/>
      <c r="F30" s="35"/>
      <c r="G30" s="35"/>
      <c r="H30" s="34"/>
      <c r="J30" s="36"/>
      <c r="K30" s="11" t="s">
        <v>50</v>
      </c>
      <c r="L30" s="34">
        <f>('HV SM - tariffs'!E276-'HV SM - tariffs'!E8)/'HV SM - tariffs'!E8</f>
        <v>0</v>
      </c>
      <c r="M30" s="34"/>
      <c r="N30" s="34"/>
      <c r="O30" s="35"/>
      <c r="P30" s="35"/>
      <c r="Q30" s="34"/>
    </row>
    <row r="31" spans="2:17" ht="27" customHeight="1">
      <c r="B31" s="11" t="s">
        <v>51</v>
      </c>
      <c r="C31" s="34">
        <f>('HV SM - tariffs'!E143-'HV SM - tariffs'!E9)/'HV SM - tariffs'!E9</f>
        <v>0</v>
      </c>
      <c r="D31" s="34"/>
      <c r="E31" s="34"/>
      <c r="F31" s="35">
        <f>('HV SM - tariffs'!H143-'HV SM - tariffs'!H9)/'HV SM - tariffs'!H9</f>
        <v>0</v>
      </c>
      <c r="G31" s="35"/>
      <c r="H31" s="34"/>
      <c r="J31" s="36"/>
      <c r="K31" s="11" t="s">
        <v>51</v>
      </c>
      <c r="L31" s="34">
        <f>('HV SM - tariffs'!E277-'HV SM - tariffs'!E9)/'HV SM - tariffs'!E9</f>
        <v>-4.7961630695438366E-4</v>
      </c>
      <c r="M31" s="34"/>
      <c r="N31" s="34"/>
      <c r="O31" s="35">
        <f>('HV SM - tariffs'!H277-'HV SM - tariffs'!H9)/'HV SM - tariffs'!H9</f>
        <v>-1.7730496453900331E-3</v>
      </c>
      <c r="P31" s="35"/>
      <c r="Q31" s="34"/>
    </row>
    <row r="32" spans="2:17" ht="27" customHeight="1">
      <c r="B32" s="11" t="s">
        <v>52</v>
      </c>
      <c r="C32" s="34">
        <f>('HV SM - tariffs'!E144-'HV SM - tariffs'!E10)/'HV SM - tariffs'!E10</f>
        <v>0</v>
      </c>
      <c r="D32" s="34">
        <f>('HV SM - tariffs'!F144-'HV SM - tariffs'!F10)/'HV SM - tariffs'!F10</f>
        <v>0</v>
      </c>
      <c r="E32" s="34"/>
      <c r="F32" s="35">
        <f>('HV SM - tariffs'!H144-'HV SM - tariffs'!H10)/'HV SM - tariffs'!H10</f>
        <v>0</v>
      </c>
      <c r="G32" s="35"/>
      <c r="H32" s="34"/>
      <c r="J32" s="36"/>
      <c r="K32" s="11" t="s">
        <v>52</v>
      </c>
      <c r="L32" s="34">
        <f>('HV SM - tariffs'!E278-'HV SM - tariffs'!E10)/'HV SM - tariffs'!E10</f>
        <v>0</v>
      </c>
      <c r="M32" s="34">
        <f>('HV SM - tariffs'!F278-'HV SM - tariffs'!F10)/'HV SM - tariffs'!F10</f>
        <v>0</v>
      </c>
      <c r="N32" s="34"/>
      <c r="O32" s="35">
        <f>('HV SM - tariffs'!H278-'HV SM - tariffs'!H10)/'HV SM - tariffs'!H10</f>
        <v>-1.7730496453900331E-3</v>
      </c>
      <c r="P32" s="35"/>
      <c r="Q32" s="34"/>
    </row>
    <row r="33" spans="2:17" ht="27" customHeight="1">
      <c r="B33" s="11" t="s">
        <v>53</v>
      </c>
      <c r="C33" s="34">
        <f>('HV SM - tariffs'!E145-'HV SM - tariffs'!E11)/'HV SM - tariffs'!E11</f>
        <v>0</v>
      </c>
      <c r="D33" s="34"/>
      <c r="E33" s="34"/>
      <c r="F33" s="35"/>
      <c r="G33" s="35"/>
      <c r="H33" s="34"/>
      <c r="J33" s="36"/>
      <c r="K33" s="11" t="s">
        <v>53</v>
      </c>
      <c r="L33" s="34">
        <f>('HV SM - tariffs'!E279-'HV SM - tariffs'!E11)/'HV SM - tariffs'!E11</f>
        <v>0</v>
      </c>
      <c r="M33" s="34"/>
      <c r="N33" s="34"/>
      <c r="O33" s="35"/>
      <c r="P33" s="35"/>
      <c r="Q33" s="34"/>
    </row>
    <row r="34" spans="2:17" ht="27" customHeight="1">
      <c r="B34" s="11" t="s">
        <v>54</v>
      </c>
      <c r="C34" s="34">
        <f>('HV SM - tariffs'!E146-'HV SM - tariffs'!E12)/'HV SM - tariffs'!E12</f>
        <v>0</v>
      </c>
      <c r="D34" s="34">
        <f>('HV SM - tariffs'!F146-'HV SM - tariffs'!F12)/'HV SM - tariffs'!F12</f>
        <v>0</v>
      </c>
      <c r="E34" s="34"/>
      <c r="F34" s="35">
        <f>('HV SM - tariffs'!H146-'HV SM - tariffs'!H12)/'HV SM - tariffs'!H12</f>
        <v>0</v>
      </c>
      <c r="G34" s="35"/>
      <c r="H34" s="34"/>
      <c r="J34" s="36"/>
      <c r="K34" s="11" t="s">
        <v>54</v>
      </c>
      <c r="L34" s="34">
        <f>('HV SM - tariffs'!E280-'HV SM - tariffs'!E12)/'HV SM - tariffs'!E12</f>
        <v>-6.527415143603864E-4</v>
      </c>
      <c r="M34" s="34">
        <f>('HV SM - tariffs'!F280-'HV SM - tariffs'!F12)/'HV SM - tariffs'!F12</f>
        <v>0</v>
      </c>
      <c r="N34" s="34"/>
      <c r="O34" s="35">
        <f>('HV SM - tariffs'!H280-'HV SM - tariffs'!H12)/'HV SM - tariffs'!H12</f>
        <v>-3.7983425414364444E-3</v>
      </c>
      <c r="P34" s="35"/>
      <c r="Q34" s="34"/>
    </row>
    <row r="35" spans="2:17" ht="27" customHeight="1">
      <c r="B35" s="11" t="s">
        <v>56</v>
      </c>
      <c r="C35" s="34">
        <f>('HV SM - tariffs'!E147-'HV SM - tariffs'!E13)/'HV SM - tariffs'!E13</f>
        <v>0</v>
      </c>
      <c r="D35" s="34">
        <f>('HV SM - tariffs'!F147-'HV SM - tariffs'!F13)/'HV SM - tariffs'!F13</f>
        <v>0</v>
      </c>
      <c r="E35" s="34"/>
      <c r="F35" s="35" t="e">
        <f>('HV SM - tariffs'!H147-'HV SM - tariffs'!H13)/'HV SM - tariffs'!H13</f>
        <v>#DIV/0!</v>
      </c>
      <c r="G35" s="35"/>
      <c r="H35" s="34"/>
      <c r="J35" s="36"/>
      <c r="K35" s="11" t="s">
        <v>56</v>
      </c>
      <c r="L35" s="34">
        <f>('HV SM - tariffs'!E281-'HV SM - tariffs'!E13)/'HV SM - tariffs'!E13</f>
        <v>0</v>
      </c>
      <c r="M35" s="34">
        <f>('HV SM - tariffs'!F281-'HV SM - tariffs'!F13)/'HV SM - tariffs'!F13</f>
        <v>0</v>
      </c>
      <c r="N35" s="34"/>
      <c r="O35" s="35" t="e">
        <f>('HV SM - tariffs'!H281-'HV SM - tariffs'!H13)/'HV SM - tariffs'!H13</f>
        <v>#DIV/0!</v>
      </c>
      <c r="P35" s="35"/>
      <c r="Q35" s="34"/>
    </row>
    <row r="36" spans="2:17" ht="27" customHeight="1">
      <c r="B36" s="11" t="s">
        <v>57</v>
      </c>
      <c r="C36" s="34">
        <f>('HV SM - tariffs'!E148-'HV SM - tariffs'!E14)/'HV SM - tariffs'!E14</f>
        <v>0</v>
      </c>
      <c r="D36" s="34">
        <f>('HV SM - tariffs'!F148-'HV SM - tariffs'!F14)/'HV SM - tariffs'!F14</f>
        <v>0</v>
      </c>
      <c r="E36" s="34"/>
      <c r="F36" s="35">
        <f>('HV SM - tariffs'!H148-'HV SM - tariffs'!H14)/'HV SM - tariffs'!H14</f>
        <v>0</v>
      </c>
      <c r="G36" s="35"/>
      <c r="H36" s="34"/>
      <c r="J36" s="36"/>
      <c r="K36" s="11" t="s">
        <v>57</v>
      </c>
      <c r="L36" s="34">
        <f>('HV SM - tariffs'!E282-'HV SM - tariffs'!E14)/'HV SM - tariffs'!E14</f>
        <v>1.1098779134295236E-3</v>
      </c>
      <c r="M36" s="34">
        <f>('HV SM - tariffs'!F282-'HV SM - tariffs'!F14)/'HV SM - tariffs'!F14</f>
        <v>0</v>
      </c>
      <c r="N36" s="34"/>
      <c r="O36" s="35">
        <f>('HV SM - tariffs'!H282-'HV SM - tariffs'!H14)/'HV SM - tariffs'!H14</f>
        <v>1.1158486800326583E-2</v>
      </c>
      <c r="P36" s="35"/>
      <c r="Q36" s="34"/>
    </row>
    <row r="37" spans="2:17" ht="27" customHeight="1">
      <c r="B37" s="11" t="s">
        <v>58</v>
      </c>
      <c r="C37" s="34">
        <f>('HV SM - tariffs'!E149-'HV SM - tariffs'!E15)/'HV SM - tariffs'!E15</f>
        <v>0</v>
      </c>
      <c r="D37" s="34">
        <f>('HV SM - tariffs'!F149-'HV SM - tariffs'!F15)/'HV SM - tariffs'!F15</f>
        <v>0</v>
      </c>
      <c r="E37" s="34">
        <f>('HV SM - tariffs'!G149-'HV SM - tariffs'!G15)/'HV SM - tariffs'!G15</f>
        <v>0</v>
      </c>
      <c r="F37" s="35">
        <f>('HV SM - tariffs'!H149-'HV SM - tariffs'!H15)/'HV SM - tariffs'!H15</f>
        <v>0</v>
      </c>
      <c r="G37" s="35">
        <f>('HV SM - tariffs'!I149-'HV SM - tariffs'!I15)/'HV SM - tariffs'!I15</f>
        <v>0</v>
      </c>
      <c r="H37" s="34">
        <f>('HV SM - tariffs'!J149-'HV SM - tariffs'!J15)/'HV SM - tariffs'!J15</f>
        <v>0</v>
      </c>
      <c r="J37" s="36"/>
      <c r="K37" s="11" t="s">
        <v>58</v>
      </c>
      <c r="L37" s="34">
        <f>('HV SM - tariffs'!E283-'HV SM - tariffs'!E15)/'HV SM - tariffs'!E15</f>
        <v>0</v>
      </c>
      <c r="M37" s="34">
        <f>('HV SM - tariffs'!F283-'HV SM - tariffs'!F15)/'HV SM - tariffs'!F15</f>
        <v>-1.2706480304955539E-3</v>
      </c>
      <c r="N37" s="34">
        <f>('HV SM - tariffs'!G283-'HV SM - tariffs'!G15)/'HV SM - tariffs'!G15</f>
        <v>0</v>
      </c>
      <c r="O37" s="35">
        <f>('HV SM - tariffs'!H283-'HV SM - tariffs'!H15)/'HV SM - tariffs'!H15</f>
        <v>-1.3805798435343366E-3</v>
      </c>
      <c r="P37" s="35">
        <f>('HV SM - tariffs'!I283-'HV SM - tariffs'!I15)/'HV SM - tariffs'!I15</f>
        <v>-4.4642857142858173E-3</v>
      </c>
      <c r="Q37" s="34">
        <f>('HV SM - tariffs'!J283-'HV SM - tariffs'!J15)/'HV SM - tariffs'!J15</f>
        <v>0</v>
      </c>
    </row>
    <row r="38" spans="2:17" ht="27" customHeight="1">
      <c r="B38" s="11" t="s">
        <v>59</v>
      </c>
      <c r="C38" s="34">
        <f>('HV SM - tariffs'!E150-'HV SM - tariffs'!E16)/'HV SM - tariffs'!E16</f>
        <v>0</v>
      </c>
      <c r="D38" s="34">
        <f>('HV SM - tariffs'!F150-'HV SM - tariffs'!F16)/'HV SM - tariffs'!F16</f>
        <v>0</v>
      </c>
      <c r="E38" s="34">
        <f>('HV SM - tariffs'!G150-'HV SM - tariffs'!G16)/'HV SM - tariffs'!G16</f>
        <v>0</v>
      </c>
      <c r="F38" s="35">
        <f>('HV SM - tariffs'!H150-'HV SM - tariffs'!H16)/'HV SM - tariffs'!H16</f>
        <v>0</v>
      </c>
      <c r="G38" s="35">
        <f>('HV SM - tariffs'!I150-'HV SM - tariffs'!I16)/'HV SM - tariffs'!I16</f>
        <v>0</v>
      </c>
      <c r="H38" s="34">
        <f>('HV SM - tariffs'!J150-'HV SM - tariffs'!J16)/'HV SM - tariffs'!J16</f>
        <v>0</v>
      </c>
      <c r="J38" s="36"/>
      <c r="K38" s="11" t="s">
        <v>59</v>
      </c>
      <c r="L38" s="34">
        <f>('HV SM - tariffs'!E284-'HV SM - tariffs'!E16)/'HV SM - tariffs'!E16</f>
        <v>3.4983382893137452E-4</v>
      </c>
      <c r="M38" s="34">
        <f>('HV SM - tariffs'!F284-'HV SM - tariffs'!F16)/'HV SM - tariffs'!F16</f>
        <v>2.4096385542168699E-3</v>
      </c>
      <c r="N38" s="34">
        <f>('HV SM - tariffs'!G284-'HV SM - tariffs'!G16)/'HV SM - tariffs'!G16</f>
        <v>0</v>
      </c>
      <c r="O38" s="35">
        <f>('HV SM - tariffs'!H284-'HV SM - tariffs'!H16)/'HV SM - tariffs'!H16</f>
        <v>-1.3037809647978862E-3</v>
      </c>
      <c r="P38" s="35">
        <f>('HV SM - tariffs'!I284-'HV SM - tariffs'!I16)/'HV SM - tariffs'!I16</f>
        <v>-2.3980815347721313E-3</v>
      </c>
      <c r="Q38" s="34">
        <f>('HV SM - tariffs'!J284-'HV SM - tariffs'!J16)/'HV SM - tariffs'!J16</f>
        <v>0</v>
      </c>
    </row>
    <row r="39" spans="2:17" ht="27" customHeight="1">
      <c r="B39" s="11" t="s">
        <v>60</v>
      </c>
      <c r="C39" s="34">
        <f>('HV SM - tariffs'!E151-'HV SM - tariffs'!E17)/'HV SM - tariffs'!E17</f>
        <v>0</v>
      </c>
      <c r="D39" s="34">
        <f>('HV SM - tariffs'!F151-'HV SM - tariffs'!F17)/'HV SM - tariffs'!F17</f>
        <v>0</v>
      </c>
      <c r="E39" s="34">
        <f>('HV SM - tariffs'!G151-'HV SM - tariffs'!G17)/'HV SM - tariffs'!G17</f>
        <v>0</v>
      </c>
      <c r="F39" s="35">
        <f>('HV SM - tariffs'!H151-'HV SM - tariffs'!H17)/'HV SM - tariffs'!H17</f>
        <v>0</v>
      </c>
      <c r="G39" s="35">
        <f>('HV SM - tariffs'!I151-'HV SM - tariffs'!I17)/'HV SM - tariffs'!I17</f>
        <v>0</v>
      </c>
      <c r="H39" s="34">
        <f>('HV SM - tariffs'!J151-'HV SM - tariffs'!J17)/'HV SM - tariffs'!J17</f>
        <v>0</v>
      </c>
      <c r="J39" s="36"/>
      <c r="K39" s="11" t="s">
        <v>60</v>
      </c>
      <c r="L39" s="34">
        <f>('HV SM - tariffs'!E285-'HV SM - tariffs'!E17)/'HV SM - tariffs'!E17</f>
        <v>7.1620411817375964E-4</v>
      </c>
      <c r="M39" s="34">
        <f>('HV SM - tariffs'!F285-'HV SM - tariffs'!F17)/'HV SM - tariffs'!F17</f>
        <v>0</v>
      </c>
      <c r="N39" s="34">
        <f>('HV SM - tariffs'!G285-'HV SM - tariffs'!G17)/'HV SM - tariffs'!G17</f>
        <v>0</v>
      </c>
      <c r="O39" s="35">
        <f>('HV SM - tariffs'!H285-'HV SM - tariffs'!H17)/'HV SM - tariffs'!H17</f>
        <v>4.1515934539190419E-2</v>
      </c>
      <c r="P39" s="35">
        <f>('HV SM - tariffs'!I285-'HV SM - tariffs'!I17)/'HV SM - tariffs'!I17</f>
        <v>0</v>
      </c>
      <c r="Q39" s="34">
        <f>('HV SM - tariffs'!J285-'HV SM - tariffs'!J17)/'HV SM - tariffs'!J17</f>
        <v>0</v>
      </c>
    </row>
    <row r="40" spans="2:17" ht="27" customHeight="1">
      <c r="B40" s="11" t="s">
        <v>61</v>
      </c>
      <c r="C40" s="34">
        <f>('HV SM - tariffs'!E152-'HV SM - tariffs'!E18)/'HV SM - tariffs'!E18</f>
        <v>0</v>
      </c>
      <c r="D40" s="34">
        <f>('HV SM - tariffs'!F152-'HV SM - tariffs'!F18)/'HV SM - tariffs'!F18</f>
        <v>0</v>
      </c>
      <c r="E40" s="34">
        <f>('HV SM - tariffs'!G152-'HV SM - tariffs'!G18)/'HV SM - tariffs'!G18</f>
        <v>0</v>
      </c>
      <c r="F40" s="35">
        <f>('HV SM - tariffs'!H152-'HV SM - tariffs'!H18)/'HV SM - tariffs'!H18</f>
        <v>0</v>
      </c>
      <c r="G40" s="35">
        <f>('HV SM - tariffs'!I152-'HV SM - tariffs'!I18)/'HV SM - tariffs'!I18</f>
        <v>0</v>
      </c>
      <c r="H40" s="34">
        <f>('HV SM - tariffs'!J152-'HV SM - tariffs'!J18)/'HV SM - tariffs'!J18</f>
        <v>0</v>
      </c>
      <c r="J40" s="36"/>
      <c r="K40" s="11" t="s">
        <v>61</v>
      </c>
      <c r="L40" s="34">
        <f>('HV SM - tariffs'!E286-'HV SM - tariffs'!E18)/'HV SM - tariffs'!E18</f>
        <v>1.9299696719051883E-3</v>
      </c>
      <c r="M40" s="34">
        <f>('HV SM - tariffs'!F286-'HV SM - tariffs'!F18)/'HV SM - tariffs'!F18</f>
        <v>0</v>
      </c>
      <c r="N40" s="34">
        <f>('HV SM - tariffs'!G286-'HV SM - tariffs'!G18)/'HV SM - tariffs'!G18</f>
        <v>0</v>
      </c>
      <c r="O40" s="35">
        <f>('HV SM - tariffs'!H286-'HV SM - tariffs'!H18)/'HV SM - tariffs'!H18</f>
        <v>4.1536739425921433E-2</v>
      </c>
      <c r="P40" s="35">
        <f>('HV SM - tariffs'!I286-'HV SM - tariffs'!I18)/'HV SM - tariffs'!I18</f>
        <v>-1.9379844961239896E-3</v>
      </c>
      <c r="Q40" s="34">
        <f>('HV SM - tariffs'!J286-'HV SM - tariffs'!J18)/'HV SM - tariffs'!J18</f>
        <v>1.0309278350515472E-2</v>
      </c>
    </row>
    <row r="41" spans="2:17" ht="27" customHeight="1">
      <c r="B41" s="11" t="s">
        <v>62</v>
      </c>
      <c r="C41" s="34">
        <f>('HV SM - tariffs'!E153-'HV SM - tariffs'!E19)/'HV SM - tariffs'!E19</f>
        <v>0</v>
      </c>
      <c r="D41" s="34"/>
      <c r="E41" s="34"/>
      <c r="F41" s="35"/>
      <c r="G41" s="35"/>
      <c r="H41" s="34"/>
      <c r="J41" s="36"/>
      <c r="K41" s="11" t="s">
        <v>62</v>
      </c>
      <c r="L41" s="34">
        <f>('HV SM - tariffs'!E287-'HV SM - tariffs'!E19)/'HV SM - tariffs'!E19</f>
        <v>0</v>
      </c>
      <c r="M41" s="34"/>
      <c r="N41" s="34"/>
      <c r="O41" s="35"/>
      <c r="P41" s="35"/>
      <c r="Q41" s="34"/>
    </row>
    <row r="42" spans="2:17" ht="27" customHeight="1">
      <c r="B42" s="11" t="s">
        <v>64</v>
      </c>
      <c r="C42" s="34">
        <f>('HV SM - tariffs'!E154-'HV SM - tariffs'!E20)/'HV SM - tariffs'!E20</f>
        <v>0</v>
      </c>
      <c r="D42" s="34">
        <f>('HV SM - tariffs'!F154-'HV SM - tariffs'!F20)/'HV SM - tariffs'!F20</f>
        <v>0</v>
      </c>
      <c r="E42" s="34">
        <f>('HV SM - tariffs'!G154-'HV SM - tariffs'!G20)/'HV SM - tariffs'!G20</f>
        <v>0</v>
      </c>
      <c r="F42" s="35"/>
      <c r="G42" s="35"/>
      <c r="H42" s="34"/>
      <c r="J42" s="36"/>
      <c r="K42" s="11" t="s">
        <v>64</v>
      </c>
      <c r="L42" s="34">
        <f>('HV SM - tariffs'!E288-'HV SM - tariffs'!E20)/'HV SM - tariffs'!E20</f>
        <v>-1.3620266957224813E-4</v>
      </c>
      <c r="M42" s="34">
        <f>('HV SM - tariffs'!F288-'HV SM - tariffs'!F20)/'HV SM - tariffs'!F20</f>
        <v>-5.3106744556564631E-4</v>
      </c>
      <c r="N42" s="34">
        <f>('HV SM - tariffs'!G288-'HV SM - tariffs'!G20)/'HV SM - tariffs'!G20</f>
        <v>0</v>
      </c>
      <c r="O42" s="35"/>
      <c r="P42" s="35"/>
      <c r="Q42" s="34"/>
    </row>
    <row r="43" spans="2:17">
      <c r="J43" s="36"/>
    </row>
    <row r="44" spans="2:17" ht="26.25">
      <c r="B44" s="33" t="s">
        <v>155</v>
      </c>
      <c r="J44" s="36"/>
      <c r="K44" s="33" t="s">
        <v>154</v>
      </c>
    </row>
    <row r="45" spans="2:17">
      <c r="J45" s="36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6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4">
        <f>('HV SM - tariffs'!E140-'HV SM - tariffs'!E73)/'HV SM - tariffs'!E73</f>
        <v>0</v>
      </c>
      <c r="D47" s="34"/>
      <c r="E47" s="34"/>
      <c r="F47" s="35">
        <f>('HV SM - tariffs'!H140-'HV SM - tariffs'!H73)/'HV SM - tariffs'!H73</f>
        <v>0</v>
      </c>
      <c r="G47" s="35"/>
      <c r="H47" s="34"/>
      <c r="J47" s="36"/>
      <c r="K47" s="11" t="s">
        <v>48</v>
      </c>
      <c r="L47" s="34">
        <f>('HV SM - tariffs'!E274-'HV SM - tariffs'!E207)/'HV SM - tariffs'!E207</f>
        <v>-4.3122035360064248E-4</v>
      </c>
      <c r="M47" s="34"/>
      <c r="N47" s="34"/>
      <c r="O47" s="35">
        <f>('HV SM - tariffs'!H274-'HV SM - tariffs'!H207)/'HV SM - tariffs'!H207</f>
        <v>-2.2471910112359071E-3</v>
      </c>
      <c r="P47" s="35"/>
      <c r="Q47" s="34"/>
    </row>
    <row r="48" spans="2:17" ht="27" customHeight="1">
      <c r="B48" s="11" t="s">
        <v>49</v>
      </c>
      <c r="C48" s="34">
        <f>('HV SM - tariffs'!E141-'HV SM - tariffs'!E74)/'HV SM - tariffs'!E74</f>
        <v>0</v>
      </c>
      <c r="D48" s="34">
        <f>('HV SM - tariffs'!F141-'HV SM - tariffs'!F74)/'HV SM - tariffs'!F74</f>
        <v>0</v>
      </c>
      <c r="E48" s="34"/>
      <c r="F48" s="35">
        <f>('HV SM - tariffs'!H141-'HV SM - tariffs'!H74)/'HV SM - tariffs'!H74</f>
        <v>0</v>
      </c>
      <c r="G48" s="35"/>
      <c r="H48" s="34"/>
      <c r="J48" s="36"/>
      <c r="K48" s="11" t="s">
        <v>49</v>
      </c>
      <c r="L48" s="34">
        <f>('HV SM - tariffs'!E275-'HV SM - tariffs'!E208)/'HV SM - tariffs'!E208</f>
        <v>-3.2948929159813309E-4</v>
      </c>
      <c r="M48" s="34">
        <f>('HV SM - tariffs'!F275-'HV SM - tariffs'!F208)/'HV SM - tariffs'!F208</f>
        <v>-2.8409090909090936E-3</v>
      </c>
      <c r="N48" s="34"/>
      <c r="O48" s="35">
        <f>('HV SM - tariffs'!H275-'HV SM - tariffs'!H208)/'HV SM - tariffs'!H208</f>
        <v>-2.2471910112359071E-3</v>
      </c>
      <c r="P48" s="35"/>
      <c r="Q48" s="34"/>
    </row>
    <row r="49" spans="2:17" ht="27" customHeight="1">
      <c r="B49" s="11" t="s">
        <v>50</v>
      </c>
      <c r="C49" s="34">
        <f>('HV SM - tariffs'!E142-'HV SM - tariffs'!E75)/'HV SM - tariffs'!E75</f>
        <v>0</v>
      </c>
      <c r="D49" s="34"/>
      <c r="E49" s="34"/>
      <c r="F49" s="35"/>
      <c r="G49" s="35"/>
      <c r="H49" s="34"/>
      <c r="J49" s="36"/>
      <c r="K49" s="11" t="s">
        <v>50</v>
      </c>
      <c r="L49" s="34">
        <f>('HV SM - tariffs'!E276-'HV SM - tariffs'!E209)/'HV SM - tariffs'!E209</f>
        <v>0</v>
      </c>
      <c r="M49" s="34"/>
      <c r="N49" s="34"/>
      <c r="O49" s="35"/>
      <c r="P49" s="35"/>
      <c r="Q49" s="34"/>
    </row>
    <row r="50" spans="2:17" ht="27" customHeight="1">
      <c r="B50" s="11" t="s">
        <v>51</v>
      </c>
      <c r="C50" s="34">
        <f>('HV SM - tariffs'!E143-'HV SM - tariffs'!E76)/'HV SM - tariffs'!E76</f>
        <v>0</v>
      </c>
      <c r="D50" s="34"/>
      <c r="E50" s="34"/>
      <c r="F50" s="35">
        <f>('HV SM - tariffs'!H143-'HV SM - tariffs'!H76)/'HV SM - tariffs'!H76</f>
        <v>0</v>
      </c>
      <c r="G50" s="35"/>
      <c r="H50" s="34"/>
      <c r="J50" s="36"/>
      <c r="K50" s="11" t="s">
        <v>51</v>
      </c>
      <c r="L50" s="34">
        <f>('HV SM - tariffs'!E277-'HV SM - tariffs'!E210)/'HV SM - tariffs'!E210</f>
        <v>-4.7961630695438366E-4</v>
      </c>
      <c r="M50" s="34"/>
      <c r="N50" s="34"/>
      <c r="O50" s="35">
        <f>('HV SM - tariffs'!H277-'HV SM - tariffs'!H210)/'HV SM - tariffs'!H210</f>
        <v>-1.7730496453900331E-3</v>
      </c>
      <c r="P50" s="35"/>
      <c r="Q50" s="34"/>
    </row>
    <row r="51" spans="2:17" ht="27" customHeight="1">
      <c r="B51" s="11" t="s">
        <v>52</v>
      </c>
      <c r="C51" s="34">
        <f>('HV SM - tariffs'!E144-'HV SM - tariffs'!E77)/'HV SM - tariffs'!E77</f>
        <v>0</v>
      </c>
      <c r="D51" s="34">
        <f>('HV SM - tariffs'!F144-'HV SM - tariffs'!F77)/'HV SM - tariffs'!F77</f>
        <v>0</v>
      </c>
      <c r="E51" s="34"/>
      <c r="F51" s="35">
        <f>('HV SM - tariffs'!H144-'HV SM - tariffs'!H77)/'HV SM - tariffs'!H77</f>
        <v>0</v>
      </c>
      <c r="G51" s="35"/>
      <c r="H51" s="34"/>
      <c r="J51" s="36"/>
      <c r="K51" s="11" t="s">
        <v>52</v>
      </c>
      <c r="L51" s="34">
        <f>('HV SM - tariffs'!E278-'HV SM - tariffs'!E211)/'HV SM - tariffs'!E211</f>
        <v>0</v>
      </c>
      <c r="M51" s="34">
        <f>('HV SM - tariffs'!F278-'HV SM - tariffs'!F211)/'HV SM - tariffs'!F211</f>
        <v>0</v>
      </c>
      <c r="N51" s="34"/>
      <c r="O51" s="35">
        <f>('HV SM - tariffs'!H278-'HV SM - tariffs'!H211)/'HV SM - tariffs'!H211</f>
        <v>-1.7730496453900331E-3</v>
      </c>
      <c r="P51" s="35"/>
      <c r="Q51" s="34"/>
    </row>
    <row r="52" spans="2:17" ht="27" customHeight="1">
      <c r="B52" s="11" t="s">
        <v>53</v>
      </c>
      <c r="C52" s="34">
        <f>('HV SM - tariffs'!E145-'HV SM - tariffs'!E78)/'HV SM - tariffs'!E78</f>
        <v>0</v>
      </c>
      <c r="D52" s="34"/>
      <c r="E52" s="34"/>
      <c r="F52" s="35"/>
      <c r="G52" s="35"/>
      <c r="H52" s="34"/>
      <c r="J52" s="36"/>
      <c r="K52" s="11" t="s">
        <v>53</v>
      </c>
      <c r="L52" s="34">
        <f>('HV SM - tariffs'!E279-'HV SM - tariffs'!E212)/'HV SM - tariffs'!E212</f>
        <v>0</v>
      </c>
      <c r="M52" s="34"/>
      <c r="N52" s="34"/>
      <c r="O52" s="35"/>
      <c r="P52" s="35"/>
      <c r="Q52" s="34"/>
    </row>
    <row r="53" spans="2:17" ht="27" customHeight="1">
      <c r="B53" s="11" t="s">
        <v>54</v>
      </c>
      <c r="C53" s="34">
        <f>('HV SM - tariffs'!E146-'HV SM - tariffs'!E79)/'HV SM - tariffs'!E79</f>
        <v>0</v>
      </c>
      <c r="D53" s="34">
        <f>('HV SM - tariffs'!F146-'HV SM - tariffs'!F79)/'HV SM - tariffs'!F79</f>
        <v>0</v>
      </c>
      <c r="E53" s="34"/>
      <c r="F53" s="35">
        <f>('HV SM - tariffs'!H146-'HV SM - tariffs'!H79)/'HV SM - tariffs'!H79</f>
        <v>0</v>
      </c>
      <c r="G53" s="35"/>
      <c r="H53" s="34"/>
      <c r="J53" s="36"/>
      <c r="K53" s="11" t="s">
        <v>54</v>
      </c>
      <c r="L53" s="34">
        <f>('HV SM - tariffs'!E280-'HV SM - tariffs'!E213)/'HV SM - tariffs'!E213</f>
        <v>-6.527415143603864E-4</v>
      </c>
      <c r="M53" s="34">
        <f>('HV SM - tariffs'!F280-'HV SM - tariffs'!F213)/'HV SM - tariffs'!F213</f>
        <v>0</v>
      </c>
      <c r="N53" s="34"/>
      <c r="O53" s="35">
        <f>('HV SM - tariffs'!H280-'HV SM - tariffs'!H213)/'HV SM - tariffs'!H213</f>
        <v>-3.7983425414364444E-3</v>
      </c>
      <c r="P53" s="35"/>
      <c r="Q53" s="34"/>
    </row>
    <row r="54" spans="2:17" ht="27" customHeight="1">
      <c r="B54" s="11" t="s">
        <v>56</v>
      </c>
      <c r="C54" s="34">
        <f>('HV SM - tariffs'!E147-'HV SM - tariffs'!E80)/'HV SM - tariffs'!E80</f>
        <v>0</v>
      </c>
      <c r="D54" s="34">
        <f>('HV SM - tariffs'!F147-'HV SM - tariffs'!F80)/'HV SM - tariffs'!F80</f>
        <v>0</v>
      </c>
      <c r="E54" s="34"/>
      <c r="F54" s="35" t="e">
        <f>('HV SM - tariffs'!H147-'HV SM - tariffs'!H80)/'HV SM - tariffs'!H80</f>
        <v>#DIV/0!</v>
      </c>
      <c r="G54" s="35"/>
      <c r="H54" s="34"/>
      <c r="J54" s="36"/>
      <c r="K54" s="11" t="s">
        <v>56</v>
      </c>
      <c r="L54" s="34">
        <f>('HV SM - tariffs'!E281-'HV SM - tariffs'!E214)/'HV SM - tariffs'!E214</f>
        <v>0</v>
      </c>
      <c r="M54" s="34">
        <f>('HV SM - tariffs'!F281-'HV SM - tariffs'!F214)/'HV SM - tariffs'!F214</f>
        <v>0</v>
      </c>
      <c r="N54" s="34"/>
      <c r="O54" s="35" t="e">
        <f>('HV SM - tariffs'!H281-'HV SM - tariffs'!H214)/'HV SM - tariffs'!H214</f>
        <v>#DIV/0!</v>
      </c>
      <c r="P54" s="35"/>
      <c r="Q54" s="34"/>
    </row>
    <row r="55" spans="2:17" ht="27" customHeight="1">
      <c r="B55" s="11" t="s">
        <v>57</v>
      </c>
      <c r="C55" s="34">
        <f>('HV SM - tariffs'!E148-'HV SM - tariffs'!E81)/'HV SM - tariffs'!E81</f>
        <v>0</v>
      </c>
      <c r="D55" s="34">
        <f>('HV SM - tariffs'!F148-'HV SM - tariffs'!F81)/'HV SM - tariffs'!F81</f>
        <v>0</v>
      </c>
      <c r="E55" s="34"/>
      <c r="F55" s="35">
        <f>('HV SM - tariffs'!H148-'HV SM - tariffs'!H81)/'HV SM - tariffs'!H81</f>
        <v>0</v>
      </c>
      <c r="G55" s="35"/>
      <c r="H55" s="34"/>
      <c r="J55" s="36"/>
      <c r="K55" s="11" t="s">
        <v>57</v>
      </c>
      <c r="L55" s="34">
        <f>('HV SM - tariffs'!E282-'HV SM - tariffs'!E215)/'HV SM - tariffs'!E215</f>
        <v>1.1098779134295236E-3</v>
      </c>
      <c r="M55" s="34">
        <f>('HV SM - tariffs'!F282-'HV SM - tariffs'!F215)/'HV SM - tariffs'!F215</f>
        <v>0</v>
      </c>
      <c r="N55" s="34"/>
      <c r="O55" s="35">
        <f>('HV SM - tariffs'!H282-'HV SM - tariffs'!H215)/'HV SM - tariffs'!H215</f>
        <v>1.2505677517032538E-2</v>
      </c>
      <c r="P55" s="35"/>
      <c r="Q55" s="34"/>
    </row>
    <row r="56" spans="2:17" ht="27" customHeight="1">
      <c r="B56" s="11" t="s">
        <v>58</v>
      </c>
      <c r="C56" s="34">
        <f>('HV SM - tariffs'!E149-'HV SM - tariffs'!E82)/'HV SM - tariffs'!E82</f>
        <v>0</v>
      </c>
      <c r="D56" s="34">
        <f>('HV SM - tariffs'!F149-'HV SM - tariffs'!F82)/'HV SM - tariffs'!F82</f>
        <v>0</v>
      </c>
      <c r="E56" s="34">
        <f>('HV SM - tariffs'!G149-'HV SM - tariffs'!G82)/'HV SM - tariffs'!G82</f>
        <v>0</v>
      </c>
      <c r="F56" s="35">
        <f>('HV SM - tariffs'!H149-'HV SM - tariffs'!H82)/'HV SM - tariffs'!H82</f>
        <v>0</v>
      </c>
      <c r="G56" s="35">
        <f>('HV SM - tariffs'!I149-'HV SM - tariffs'!I82)/'HV SM - tariffs'!I82</f>
        <v>0</v>
      </c>
      <c r="H56" s="34">
        <f>('HV SM - tariffs'!J149-'HV SM - tariffs'!J82)/'HV SM - tariffs'!J82</f>
        <v>0</v>
      </c>
      <c r="J56" s="36"/>
      <c r="K56" s="11" t="s">
        <v>58</v>
      </c>
      <c r="L56" s="34">
        <f>('HV SM - tariffs'!E283-'HV SM - tariffs'!E216)/'HV SM - tariffs'!E216</f>
        <v>0</v>
      </c>
      <c r="M56" s="34">
        <f>('HV SM - tariffs'!F283-'HV SM - tariffs'!F216)/'HV SM - tariffs'!F216</f>
        <v>-1.2706480304955539E-3</v>
      </c>
      <c r="N56" s="34">
        <f>('HV SM - tariffs'!G283-'HV SM - tariffs'!G216)/'HV SM - tariffs'!G216</f>
        <v>0</v>
      </c>
      <c r="O56" s="35">
        <f>('HV SM - tariffs'!H283-'HV SM - tariffs'!H216)/'HV SM - tariffs'!H216</f>
        <v>-1.3805798435343366E-3</v>
      </c>
      <c r="P56" s="35">
        <f>('HV SM - tariffs'!I283-'HV SM - tariffs'!I216)/'HV SM - tariffs'!I216</f>
        <v>-4.4642857142858173E-3</v>
      </c>
      <c r="Q56" s="34">
        <f>('HV SM - tariffs'!J283-'HV SM - tariffs'!J216)/'HV SM - tariffs'!J216</f>
        <v>0</v>
      </c>
    </row>
    <row r="57" spans="2:17" ht="27" customHeight="1">
      <c r="B57" s="11" t="s">
        <v>59</v>
      </c>
      <c r="C57" s="34">
        <f>('HV SM - tariffs'!E150-'HV SM - tariffs'!E83)/'HV SM - tariffs'!E83</f>
        <v>0</v>
      </c>
      <c r="D57" s="34">
        <f>('HV SM - tariffs'!F150-'HV SM - tariffs'!F83)/'HV SM - tariffs'!F83</f>
        <v>0</v>
      </c>
      <c r="E57" s="34">
        <f>('HV SM - tariffs'!G150-'HV SM - tariffs'!G83)/'HV SM - tariffs'!G83</f>
        <v>0</v>
      </c>
      <c r="F57" s="35">
        <f>('HV SM - tariffs'!H150-'HV SM - tariffs'!H83)/'HV SM - tariffs'!H83</f>
        <v>0</v>
      </c>
      <c r="G57" s="35">
        <f>('HV SM - tariffs'!I150-'HV SM - tariffs'!I83)/'HV SM - tariffs'!I83</f>
        <v>0</v>
      </c>
      <c r="H57" s="34">
        <f>('HV SM - tariffs'!J150-'HV SM - tariffs'!J83)/'HV SM - tariffs'!J83</f>
        <v>0</v>
      </c>
      <c r="J57" s="36"/>
      <c r="K57" s="11" t="s">
        <v>59</v>
      </c>
      <c r="L57" s="34">
        <f>('HV SM - tariffs'!E284-'HV SM - tariffs'!E217)/'HV SM - tariffs'!E217</f>
        <v>3.4983382893137452E-4</v>
      </c>
      <c r="M57" s="34">
        <f>('HV SM - tariffs'!F284-'HV SM - tariffs'!F217)/'HV SM - tariffs'!F217</f>
        <v>2.4096385542168699E-3</v>
      </c>
      <c r="N57" s="34">
        <f>('HV SM - tariffs'!G284-'HV SM - tariffs'!G217)/'HV SM - tariffs'!G217</f>
        <v>0</v>
      </c>
      <c r="O57" s="35">
        <f>('HV SM - tariffs'!H284-'HV SM - tariffs'!H217)/'HV SM - tariffs'!H217</f>
        <v>-1.3037809647978862E-3</v>
      </c>
      <c r="P57" s="35">
        <f>('HV SM - tariffs'!I284-'HV SM - tariffs'!I217)/'HV SM - tariffs'!I217</f>
        <v>-2.3980815347721313E-3</v>
      </c>
      <c r="Q57" s="34">
        <f>('HV SM - tariffs'!J284-'HV SM - tariffs'!J217)/'HV SM - tariffs'!J217</f>
        <v>0</v>
      </c>
    </row>
    <row r="58" spans="2:17" ht="27" customHeight="1">
      <c r="B58" s="11" t="s">
        <v>60</v>
      </c>
      <c r="C58" s="34">
        <f>('HV SM - tariffs'!E151-'HV SM - tariffs'!E84)/'HV SM - tariffs'!E84</f>
        <v>0</v>
      </c>
      <c r="D58" s="34">
        <f>('HV SM - tariffs'!F151-'HV SM - tariffs'!F84)/'HV SM - tariffs'!F84</f>
        <v>0</v>
      </c>
      <c r="E58" s="34">
        <f>('HV SM - tariffs'!G151-'HV SM - tariffs'!G84)/'HV SM - tariffs'!G84</f>
        <v>0</v>
      </c>
      <c r="F58" s="35">
        <f>('HV SM - tariffs'!H151-'HV SM - tariffs'!H84)/'HV SM - tariffs'!H84</f>
        <v>0</v>
      </c>
      <c r="G58" s="35">
        <f>('HV SM - tariffs'!I151-'HV SM - tariffs'!I84)/'HV SM - tariffs'!I84</f>
        <v>0</v>
      </c>
      <c r="H58" s="34">
        <f>('HV SM - tariffs'!J151-'HV SM - tariffs'!J84)/'HV SM - tariffs'!J84</f>
        <v>0</v>
      </c>
      <c r="J58" s="36"/>
      <c r="K58" s="11" t="s">
        <v>60</v>
      </c>
      <c r="L58" s="34">
        <f>('HV SM - tariffs'!E285-'HV SM - tariffs'!E218)/'HV SM - tariffs'!E218</f>
        <v>7.1620411817375964E-4</v>
      </c>
      <c r="M58" s="34">
        <f>('HV SM - tariffs'!F285-'HV SM - tariffs'!F218)/'HV SM - tariffs'!F218</f>
        <v>0</v>
      </c>
      <c r="N58" s="34">
        <f>('HV SM - tariffs'!G285-'HV SM - tariffs'!G218)/'HV SM - tariffs'!G218</f>
        <v>0</v>
      </c>
      <c r="O58" s="35">
        <f>('HV SM - tariffs'!H285-'HV SM - tariffs'!H218)/'HV SM - tariffs'!H218</f>
        <v>4.5568525724167711E-2</v>
      </c>
      <c r="P58" s="35">
        <f>('HV SM - tariffs'!I285-'HV SM - tariffs'!I218)/'HV SM - tariffs'!I218</f>
        <v>0</v>
      </c>
      <c r="Q58" s="34">
        <f>('HV SM - tariffs'!J285-'HV SM - tariffs'!J218)/'HV SM - tariffs'!J218</f>
        <v>0</v>
      </c>
    </row>
    <row r="59" spans="2:17" ht="27" customHeight="1">
      <c r="B59" s="11" t="s">
        <v>61</v>
      </c>
      <c r="C59" s="34">
        <f>('HV SM - tariffs'!E152-'HV SM - tariffs'!E85)/'HV SM - tariffs'!E85</f>
        <v>0</v>
      </c>
      <c r="D59" s="34">
        <f>('HV SM - tariffs'!F152-'HV SM - tariffs'!F85)/'HV SM - tariffs'!F85</f>
        <v>0</v>
      </c>
      <c r="E59" s="34">
        <f>('HV SM - tariffs'!G152-'HV SM - tariffs'!G85)/'HV SM - tariffs'!G85</f>
        <v>0</v>
      </c>
      <c r="F59" s="35">
        <f>('HV SM - tariffs'!H152-'HV SM - tariffs'!H85)/'HV SM - tariffs'!H85</f>
        <v>0</v>
      </c>
      <c r="G59" s="35">
        <f>('HV SM - tariffs'!I152-'HV SM - tariffs'!I85)/'HV SM - tariffs'!I85</f>
        <v>0</v>
      </c>
      <c r="H59" s="34">
        <f>('HV SM - tariffs'!J152-'HV SM - tariffs'!J85)/'HV SM - tariffs'!J85</f>
        <v>0</v>
      </c>
      <c r="J59" s="36"/>
      <c r="K59" s="11" t="s">
        <v>61</v>
      </c>
      <c r="L59" s="34">
        <f>('HV SM - tariffs'!E286-'HV SM - tariffs'!E219)/'HV SM - tariffs'!E219</f>
        <v>1.9299696719051883E-3</v>
      </c>
      <c r="M59" s="34">
        <f>('HV SM - tariffs'!F286-'HV SM - tariffs'!F219)/'HV SM - tariffs'!F219</f>
        <v>0</v>
      </c>
      <c r="N59" s="34">
        <f>('HV SM - tariffs'!G286-'HV SM - tariffs'!G219)/'HV SM - tariffs'!G219</f>
        <v>0</v>
      </c>
      <c r="O59" s="35">
        <f>('HV SM - tariffs'!H286-'HV SM - tariffs'!H219)/'HV SM - tariffs'!H219</f>
        <v>4.559136332624307E-2</v>
      </c>
      <c r="P59" s="35">
        <f>('HV SM - tariffs'!I286-'HV SM - tariffs'!I219)/'HV SM - tariffs'!I219</f>
        <v>-1.9379844961239896E-3</v>
      </c>
      <c r="Q59" s="34">
        <f>('HV SM - tariffs'!J286-'HV SM - tariffs'!J219)/'HV SM - tariffs'!J219</f>
        <v>1.0309278350515472E-2</v>
      </c>
    </row>
    <row r="60" spans="2:17" ht="27" customHeight="1">
      <c r="B60" s="11" t="s">
        <v>62</v>
      </c>
      <c r="C60" s="34">
        <f>('HV SM - tariffs'!E153-'HV SM - tariffs'!E86)/'HV SM - tariffs'!E86</f>
        <v>0</v>
      </c>
      <c r="D60" s="34"/>
      <c r="E60" s="34"/>
      <c r="F60" s="35"/>
      <c r="G60" s="35"/>
      <c r="H60" s="34"/>
      <c r="J60" s="36"/>
      <c r="K60" s="11" t="s">
        <v>62</v>
      </c>
      <c r="L60" s="34">
        <f>('HV SM - tariffs'!E287-'HV SM - tariffs'!E220)/'HV SM - tariffs'!E220</f>
        <v>0</v>
      </c>
      <c r="M60" s="34"/>
      <c r="N60" s="34"/>
      <c r="O60" s="35"/>
      <c r="P60" s="35"/>
      <c r="Q60" s="34"/>
    </row>
    <row r="61" spans="2:17" ht="27" customHeight="1">
      <c r="B61" s="11" t="s">
        <v>64</v>
      </c>
      <c r="C61" s="34">
        <f>('HV SM - tariffs'!E154-'HV SM - tariffs'!E87)/'HV SM - tariffs'!E87</f>
        <v>0</v>
      </c>
      <c r="D61" s="34">
        <f>('HV SM - tariffs'!F154-'HV SM - tariffs'!F87)/'HV SM - tariffs'!F87</f>
        <v>0</v>
      </c>
      <c r="E61" s="34">
        <f>('HV SM - tariffs'!G154-'HV SM - tariffs'!G87)/'HV SM - tariffs'!G87</f>
        <v>0</v>
      </c>
      <c r="F61" s="35"/>
      <c r="G61" s="35"/>
      <c r="H61" s="34"/>
      <c r="J61" s="36"/>
      <c r="K61" s="11" t="s">
        <v>64</v>
      </c>
      <c r="L61" s="34">
        <f>('HV SM - tariffs'!E288-'HV SM - tariffs'!E221)/'HV SM - tariffs'!E221</f>
        <v>-1.3620266957224813E-4</v>
      </c>
      <c r="M61" s="34">
        <f>('HV SM - tariffs'!F288-'HV SM - tariffs'!F221)/'HV SM - tariffs'!F221</f>
        <v>-5.3106744556564631E-4</v>
      </c>
      <c r="N61" s="34">
        <f>('HV SM - tariffs'!G288-'HV SM - tariffs'!G221)/'HV SM - tariffs'!G221</f>
        <v>0</v>
      </c>
      <c r="O61" s="35"/>
      <c r="P61" s="35"/>
      <c r="Q61" s="34"/>
    </row>
    <row r="63" spans="2:17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5" spans="2:17" ht="33.75">
      <c r="B65" s="68" t="s">
        <v>159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8" spans="2:17" ht="15.75" thickBot="1">
      <c r="B68" s="9"/>
      <c r="C68" s="8"/>
      <c r="D68" s="8"/>
      <c r="E68" s="8"/>
    </row>
    <row r="69" spans="2:17">
      <c r="B69" s="9"/>
      <c r="C69" s="69" t="s">
        <v>165</v>
      </c>
      <c r="D69" s="70"/>
      <c r="E69" s="71"/>
      <c r="F69" s="69" t="s">
        <v>166</v>
      </c>
      <c r="G69" s="70"/>
      <c r="H69" s="71"/>
      <c r="J69" s="36"/>
      <c r="L69" s="69" t="s">
        <v>165</v>
      </c>
      <c r="M69" s="70"/>
      <c r="N69" s="71"/>
      <c r="O69" s="69" t="s">
        <v>166</v>
      </c>
      <c r="P69" s="70"/>
      <c r="Q69" s="71"/>
    </row>
    <row r="70" spans="2:17" ht="25.5">
      <c r="B70" s="54" t="s">
        <v>112</v>
      </c>
      <c r="C70" s="47" t="s">
        <v>152</v>
      </c>
      <c r="D70" s="40" t="s">
        <v>153</v>
      </c>
      <c r="E70" s="48" t="s">
        <v>155</v>
      </c>
      <c r="F70" s="47" t="s">
        <v>152</v>
      </c>
      <c r="G70" s="40" t="s">
        <v>153</v>
      </c>
      <c r="H70" s="48" t="s">
        <v>155</v>
      </c>
      <c r="I70" s="41"/>
      <c r="J70" s="42"/>
      <c r="K70" s="54" t="s">
        <v>112</v>
      </c>
      <c r="L70" s="47" t="s">
        <v>156</v>
      </c>
      <c r="M70" s="40" t="s">
        <v>157</v>
      </c>
      <c r="N70" s="48" t="s">
        <v>154</v>
      </c>
      <c r="O70" s="47" t="s">
        <v>156</v>
      </c>
      <c r="P70" s="40" t="s">
        <v>157</v>
      </c>
      <c r="Q70" s="48" t="s">
        <v>154</v>
      </c>
    </row>
    <row r="71" spans="2:17" ht="27.75" customHeight="1">
      <c r="B71" s="55" t="s">
        <v>113</v>
      </c>
      <c r="C71" s="57" t="str">
        <f>IF('HV SM - typical bill'!C4,(('HV SM - typical bill'!D4-'HV SM - typical bill'!C4)/'HV SM - typical bill'!C4),"")</f>
        <v/>
      </c>
      <c r="D71" s="43" t="str">
        <f>IF('HV SM - typical bill'!C4,(('HV SM - typical bill'!E4-'HV SM - typical bill'!C4)/'HV SM - typical bill'!C4),"")</f>
        <v/>
      </c>
      <c r="E71" s="58" t="str">
        <f>IF('HV SM - typical bill'!C4,(('HV SM - typical bill'!E4-'HV SM - typical bill'!D4)/'HV SM - typical bill'!D4),"")</f>
        <v/>
      </c>
      <c r="F71" s="49" t="str">
        <f>IF('HV SM - typical bill'!C4,('HV SM - typical bill'!D4-'HV SM - typical bill'!C4),"")</f>
        <v/>
      </c>
      <c r="G71" s="46" t="str">
        <f>IF('HV SM - typical bill'!C4,(('HV SM - typical bill'!E4-'HV SM - typical bill'!C4)),"")</f>
        <v/>
      </c>
      <c r="H71" s="50" t="str">
        <f>IF('HV SM - typical bill'!C4,(('HV SM - typical bill'!E4-'HV SM - typical bill'!D4)),"")</f>
        <v/>
      </c>
      <c r="I71" s="38"/>
      <c r="J71" s="39"/>
      <c r="K71" s="55" t="s">
        <v>113</v>
      </c>
      <c r="L71" s="57" t="str">
        <f>IF('HV SM - typical bill'!C4,(('HV SM - typical bill'!F4-'HV SM - typical bill'!C4)/'HV SM - typical bill'!C4),"")</f>
        <v/>
      </c>
      <c r="M71" s="43" t="str">
        <f>IF('HV SM - typical bill'!C4,(('HV SM - typical bill'!G4-'HV SM - typical bill'!C4)/'HV SM - typical bill'!C4),"")</f>
        <v/>
      </c>
      <c r="N71" s="58" t="str">
        <f>IF('HV SM - typical bill'!C4,(('HV SM - typical bill'!G4-'HV SM - typical bill'!F4)/'HV SM - typical bill'!F4),"")</f>
        <v/>
      </c>
      <c r="O71" s="49" t="str">
        <f>IF('HV SM - typical bill'!C4,(('HV SM - typical bill'!F4-'HV SM - typical bill'!C4)),"")</f>
        <v/>
      </c>
      <c r="P71" s="46" t="str">
        <f>IF('HV SM - typical bill'!C4,(('HV SM - typical bill'!G4-'HV SM - typical bill'!C4)),"")</f>
        <v/>
      </c>
      <c r="Q71" s="50" t="str">
        <f>IF('HV SM - typical bill'!C4,(('HV SM - typical bill'!G4-'HV SM - typical bill'!F4)),"")</f>
        <v/>
      </c>
    </row>
    <row r="72" spans="2:17" ht="27.75" customHeight="1">
      <c r="B72" s="56" t="s">
        <v>48</v>
      </c>
      <c r="C72" s="57">
        <f>IF('HV SM - typical bill'!C5,(('HV SM - typical bill'!D5-'HV SM - typical bill'!C5)/'HV SM - typical bill'!C5),"")</f>
        <v>0</v>
      </c>
      <c r="D72" s="43">
        <f>IF('HV SM - typical bill'!C5,(('HV SM - typical bill'!E5-'HV SM - typical bill'!C5)/'HV SM - typical bill'!C5),"")</f>
        <v>0</v>
      </c>
      <c r="E72" s="58">
        <f>IF('HV SM - typical bill'!C5,(('HV SM - typical bill'!E5-'HV SM - typical bill'!D5)/'HV SM - typical bill'!D5),"")</f>
        <v>0</v>
      </c>
      <c r="F72" s="49">
        <f>IF('HV SM - typical bill'!C5,('HV SM - typical bill'!D5-'HV SM - typical bill'!C5),"")</f>
        <v>0</v>
      </c>
      <c r="G72" s="46">
        <f>IF('HV SM - typical bill'!C5,(('HV SM - typical bill'!E5-'HV SM - typical bill'!C5)),"")</f>
        <v>0</v>
      </c>
      <c r="H72" s="50">
        <f>IF('HV SM - typical bill'!C5,(('HV SM - typical bill'!E5-'HV SM - typical bill'!D5)),"")</f>
        <v>0</v>
      </c>
      <c r="I72" s="38"/>
      <c r="J72" s="39"/>
      <c r="K72" s="56" t="s">
        <v>48</v>
      </c>
      <c r="L72" s="64">
        <f>IF('HV SM - typical bill'!C5,(('HV SM - typical bill'!F5-'HV SM - typical bill'!C5)/'HV SM - typical bill'!C5),"")</f>
        <v>0</v>
      </c>
      <c r="M72" s="45">
        <f>IF('HV SM - typical bill'!C5,(('HV SM - typical bill'!G5-'HV SM - typical bill'!C5)/'HV SM - typical bill'!C5),"")</f>
        <v>-2.7674870139066457E-4</v>
      </c>
      <c r="N72" s="62">
        <f>IF('HV SM - typical bill'!C5,(('HV SM - typical bill'!G5-'HV SM - typical bill'!F5)/'HV SM - typical bill'!F5),"")</f>
        <v>-2.7674870139066457E-4</v>
      </c>
      <c r="O72" s="49">
        <f>IF('HV SM - typical bill'!C5,(('HV SM - typical bill'!F5-'HV SM - typical bill'!C5)),"")</f>
        <v>0</v>
      </c>
      <c r="P72" s="46">
        <f>IF('HV SM - typical bill'!C5,(('HV SM - typical bill'!G5-'HV SM - typical bill'!C5)),"")</f>
        <v>-2.6701917915701756E-2</v>
      </c>
      <c r="Q72" s="50">
        <f>IF('HV SM - typical bill'!C5,(('HV SM - typical bill'!G5-'HV SM - typical bill'!F5)),"")</f>
        <v>-2.6701917915701756E-2</v>
      </c>
    </row>
    <row r="73" spans="2:17" ht="27.75" customHeight="1">
      <c r="B73" s="56" t="s">
        <v>75</v>
      </c>
      <c r="C73" s="57">
        <f>IF('HV SM - typical bill'!C6,(('HV SM - typical bill'!D6-'HV SM - typical bill'!C6)/'HV SM - typical bill'!C6),"")</f>
        <v>0</v>
      </c>
      <c r="D73" s="43">
        <f>IF('HV SM - typical bill'!C6,(('HV SM - typical bill'!E6-'HV SM - typical bill'!C6)/'HV SM - typical bill'!C6),"")</f>
        <v>0</v>
      </c>
      <c r="E73" s="58">
        <f>IF('HV SM - typical bill'!C6,(('HV SM - typical bill'!E6-'HV SM - typical bill'!D6)/'HV SM - typical bill'!D6),"")</f>
        <v>0</v>
      </c>
      <c r="F73" s="49">
        <f>IF('HV SM - typical bill'!C6,('HV SM - typical bill'!D6-'HV SM - typical bill'!C6),"")</f>
        <v>0</v>
      </c>
      <c r="G73" s="46">
        <f>IF('HV SM - typical bill'!C6,(('HV SM - typical bill'!E6-'HV SM - typical bill'!C6)),"")</f>
        <v>0</v>
      </c>
      <c r="H73" s="50">
        <f>IF('HV SM - typical bill'!C6,(('HV SM - typical bill'!E6-'HV SM - typical bill'!D6)),"")</f>
        <v>0</v>
      </c>
      <c r="I73" s="38"/>
      <c r="J73" s="39"/>
      <c r="K73" s="56" t="s">
        <v>75</v>
      </c>
      <c r="L73" s="64">
        <f>IF('HV SM - typical bill'!C6,(('HV SM - typical bill'!F6-'HV SM - typical bill'!C6)/'HV SM - typical bill'!C6),"")</f>
        <v>0</v>
      </c>
      <c r="M73" s="45">
        <f>IF('HV SM - typical bill'!C6,(('HV SM - typical bill'!G6-'HV SM - typical bill'!C6)/'HV SM - typical bill'!C6),"")</f>
        <v>-2.5619092976717883E-4</v>
      </c>
      <c r="N73" s="62">
        <f>IF('HV SM - typical bill'!C6,(('HV SM - typical bill'!G6-'HV SM - typical bill'!F6)/'HV SM - typical bill'!F6),"")</f>
        <v>-2.5619092976717883E-4</v>
      </c>
      <c r="O73" s="49">
        <f>IF('HV SM - typical bill'!C6,(('HV SM - typical bill'!F6-'HV SM - typical bill'!C6)),"")</f>
        <v>0</v>
      </c>
      <c r="P73" s="46">
        <f>IF('HV SM - typical bill'!C6,(('HV SM - typical bill'!G6-'HV SM - typical bill'!C6)),"")</f>
        <v>-1.4502890079526765E-2</v>
      </c>
      <c r="Q73" s="50">
        <f>IF('HV SM - typical bill'!C6,(('HV SM - typical bill'!G6-'HV SM - typical bill'!F6)),"")</f>
        <v>-1.4502890079526765E-2</v>
      </c>
    </row>
    <row r="74" spans="2:17" ht="27.75" customHeight="1">
      <c r="B74" s="56" t="s">
        <v>88</v>
      </c>
      <c r="C74" s="57">
        <f>IF('HV SM - typical bill'!C7,(('HV SM - typical bill'!D7-'HV SM - typical bill'!C7)/'HV SM - typical bill'!C7),"")</f>
        <v>0</v>
      </c>
      <c r="D74" s="43">
        <f>IF('HV SM - typical bill'!C7,(('HV SM - typical bill'!E7-'HV SM - typical bill'!C7)/'HV SM - typical bill'!C7),"")</f>
        <v>0</v>
      </c>
      <c r="E74" s="58">
        <f>IF('HV SM - typical bill'!C7,(('HV SM - typical bill'!E7-'HV SM - typical bill'!D7)/'HV SM - typical bill'!D7),"")</f>
        <v>0</v>
      </c>
      <c r="F74" s="49">
        <f>IF('HV SM - typical bill'!C7,('HV SM - typical bill'!D7-'HV SM - typical bill'!C7),"")</f>
        <v>0</v>
      </c>
      <c r="G74" s="46">
        <f>IF('HV SM - typical bill'!C7,(('HV SM - typical bill'!E7-'HV SM - typical bill'!C7)),"")</f>
        <v>0</v>
      </c>
      <c r="H74" s="50">
        <f>IF('HV SM - typical bill'!C7,(('HV SM - typical bill'!E7-'HV SM - typical bill'!D7)),"")</f>
        <v>0</v>
      </c>
      <c r="I74" s="38"/>
      <c r="J74" s="39"/>
      <c r="K74" s="56" t="s">
        <v>88</v>
      </c>
      <c r="L74" s="64">
        <f>IF('HV SM - typical bill'!C7,(('HV SM - typical bill'!F7-'HV SM - typical bill'!C7)/'HV SM - typical bill'!C7),"")</f>
        <v>0</v>
      </c>
      <c r="M74" s="45">
        <f>IF('HV SM - typical bill'!C7,(('HV SM - typical bill'!G7-'HV SM - typical bill'!C7)/'HV SM - typical bill'!C7),"")</f>
        <v>-2.6767725202246601E-4</v>
      </c>
      <c r="N74" s="62">
        <f>IF('HV SM - typical bill'!C7,(('HV SM - typical bill'!G7-'HV SM - typical bill'!F7)/'HV SM - typical bill'!F7),"")</f>
        <v>-2.6767725202246601E-4</v>
      </c>
      <c r="O74" s="49">
        <f>IF('HV SM - typical bill'!C7,(('HV SM - typical bill'!F7-'HV SM - typical bill'!C7)),"")</f>
        <v>0</v>
      </c>
      <c r="P74" s="46">
        <f>IF('HV SM - typical bill'!C7,(('HV SM - typical bill'!G7-'HV SM - typical bill'!C7)),"")</f>
        <v>-8.3648013775281527E-3</v>
      </c>
      <c r="Q74" s="50">
        <f>IF('HV SM - typical bill'!C7,(('HV SM - typical bill'!G7-'HV SM - typical bill'!F7)),"")</f>
        <v>-8.3648013775281527E-3</v>
      </c>
    </row>
    <row r="75" spans="2:17" ht="27.75" customHeight="1">
      <c r="B75" s="55" t="s">
        <v>114</v>
      </c>
      <c r="C75" s="57" t="str">
        <f>IF('HV SM - typical bill'!C8,(('HV SM - typical bill'!D8-'HV SM - typical bill'!C8)/'HV SM - typical bill'!C8),"")</f>
        <v/>
      </c>
      <c r="D75" s="43" t="str">
        <f>IF('HV SM - typical bill'!C8,(('HV SM - typical bill'!E8-'HV SM - typical bill'!C8)/'HV SM - typical bill'!C8),"")</f>
        <v/>
      </c>
      <c r="E75" s="58" t="str">
        <f>IF('HV SM - typical bill'!C8,(('HV SM - typical bill'!E8-'HV SM - typical bill'!D8)/'HV SM - typical bill'!D8),"")</f>
        <v/>
      </c>
      <c r="F75" s="49" t="str">
        <f>IF('HV SM - typical bill'!C8,('HV SM - typical bill'!D8-'HV SM - typical bill'!C8),"")</f>
        <v/>
      </c>
      <c r="G75" s="46" t="str">
        <f>IF('HV SM - typical bill'!C8,(('HV SM - typical bill'!E8-'HV SM - typical bill'!C8)),"")</f>
        <v/>
      </c>
      <c r="H75" s="50" t="str">
        <f>IF('HV SM - typical bill'!C8,(('HV SM - typical bill'!E8-'HV SM - typical bill'!D8)),"")</f>
        <v/>
      </c>
      <c r="I75" s="38"/>
      <c r="J75" s="39"/>
      <c r="K75" s="55" t="s">
        <v>114</v>
      </c>
      <c r="L75" s="64" t="str">
        <f>IF('HV SM - typical bill'!C8,(('HV SM - typical bill'!F8-'HV SM - typical bill'!C8)/'HV SM - typical bill'!C8),"")</f>
        <v/>
      </c>
      <c r="M75" s="45" t="str">
        <f>IF('HV SM - typical bill'!C8,(('HV SM - typical bill'!G8-'HV SM - typical bill'!C8)/'HV SM - typical bill'!C8),"")</f>
        <v/>
      </c>
      <c r="N75" s="62" t="str">
        <f>IF('HV SM - typical bill'!C8,(('HV SM - typical bill'!G8-'HV SM - typical bill'!F8)/'HV SM - typical bill'!F8),"")</f>
        <v/>
      </c>
      <c r="O75" s="49" t="str">
        <f>IF('HV SM - typical bill'!C8,(('HV SM - typical bill'!F8-'HV SM - typical bill'!C8)),"")</f>
        <v/>
      </c>
      <c r="P75" s="46" t="str">
        <f>IF('HV SM - typical bill'!C8,(('HV SM - typical bill'!G8-'HV SM - typical bill'!C8)),"")</f>
        <v/>
      </c>
      <c r="Q75" s="50" t="str">
        <f>IF('HV SM - typical bill'!C8,(('HV SM - typical bill'!G8-'HV SM - typical bill'!F8)),"")</f>
        <v/>
      </c>
    </row>
    <row r="76" spans="2:17" ht="27.75" customHeight="1">
      <c r="B76" s="56" t="s">
        <v>49</v>
      </c>
      <c r="C76" s="57">
        <f>IF('HV SM - typical bill'!C9,(('HV SM - typical bill'!D9-'HV SM - typical bill'!C9)/'HV SM - typical bill'!C9),"")</f>
        <v>0</v>
      </c>
      <c r="D76" s="43">
        <f>IF('HV SM - typical bill'!C9,(('HV SM - typical bill'!E9-'HV SM - typical bill'!C9)/'HV SM - typical bill'!C9),"")</f>
        <v>0</v>
      </c>
      <c r="E76" s="58">
        <f>IF('HV SM - typical bill'!C9,(('HV SM - typical bill'!E9-'HV SM - typical bill'!D9)/'HV SM - typical bill'!D9),"")</f>
        <v>0</v>
      </c>
      <c r="F76" s="49">
        <f>IF('HV SM - typical bill'!C9,('HV SM - typical bill'!D9-'HV SM - typical bill'!C9),"")</f>
        <v>0</v>
      </c>
      <c r="G76" s="46">
        <f>IF('HV SM - typical bill'!C9,(('HV SM - typical bill'!E9-'HV SM - typical bill'!C9)),"")</f>
        <v>0</v>
      </c>
      <c r="H76" s="50">
        <f>IF('HV SM - typical bill'!C9,(('HV SM - typical bill'!E9-'HV SM - typical bill'!D9)),"")</f>
        <v>0</v>
      </c>
      <c r="I76" s="38"/>
      <c r="J76" s="39"/>
      <c r="K76" s="56" t="s">
        <v>49</v>
      </c>
      <c r="L76" s="64">
        <f>IF('HV SM - typical bill'!C9,(('HV SM - typical bill'!F9-'HV SM - typical bill'!C9)/'HV SM - typical bill'!C9),"")</f>
        <v>0</v>
      </c>
      <c r="M76" s="45">
        <f>IF('HV SM - typical bill'!C9,(('HV SM - typical bill'!G9-'HV SM - typical bill'!C9)/'HV SM - typical bill'!C9),"")</f>
        <v>-4.3632351054147608E-4</v>
      </c>
      <c r="N76" s="62">
        <f>IF('HV SM - typical bill'!C9,(('HV SM - typical bill'!G9-'HV SM - typical bill'!F9)/'HV SM - typical bill'!F9),"")</f>
        <v>-4.3632351054147608E-4</v>
      </c>
      <c r="O76" s="49">
        <f>IF('HV SM - typical bill'!C9,(('HV SM - typical bill'!F9-'HV SM - typical bill'!C9)),"")</f>
        <v>0</v>
      </c>
      <c r="P76" s="46">
        <f>IF('HV SM - typical bill'!C9,(('HV SM - typical bill'!G9-'HV SM - typical bill'!C9)),"")</f>
        <v>-4.9912743984421581E-2</v>
      </c>
      <c r="Q76" s="50">
        <f>IF('HV SM - typical bill'!C9,(('HV SM - typical bill'!G9-'HV SM - typical bill'!F9)),"")</f>
        <v>-4.9912743984421581E-2</v>
      </c>
    </row>
    <row r="77" spans="2:17" ht="27.75" customHeight="1">
      <c r="B77" s="56" t="s">
        <v>76</v>
      </c>
      <c r="C77" s="57">
        <f>IF('HV SM - typical bill'!C10,(('HV SM - typical bill'!D10-'HV SM - typical bill'!C10)/'HV SM - typical bill'!C10),"")</f>
        <v>0</v>
      </c>
      <c r="D77" s="43">
        <f>IF('HV SM - typical bill'!C10,(('HV SM - typical bill'!E10-'HV SM - typical bill'!C10)/'HV SM - typical bill'!C10),"")</f>
        <v>0</v>
      </c>
      <c r="E77" s="58">
        <f>IF('HV SM - typical bill'!C10,(('HV SM - typical bill'!E10-'HV SM - typical bill'!D10)/'HV SM - typical bill'!D10),"")</f>
        <v>0</v>
      </c>
      <c r="F77" s="49">
        <f>IF('HV SM - typical bill'!C10,('HV SM - typical bill'!D10-'HV SM - typical bill'!C10),"")</f>
        <v>0</v>
      </c>
      <c r="G77" s="46">
        <f>IF('HV SM - typical bill'!C10,(('HV SM - typical bill'!E10-'HV SM - typical bill'!C10)),"")</f>
        <v>0</v>
      </c>
      <c r="H77" s="50">
        <f>IF('HV SM - typical bill'!C10,(('HV SM - typical bill'!E10-'HV SM - typical bill'!D10)),"")</f>
        <v>0</v>
      </c>
      <c r="I77" s="38"/>
      <c r="J77" s="39"/>
      <c r="K77" s="56" t="s">
        <v>76</v>
      </c>
      <c r="L77" s="64">
        <f>IF('HV SM - typical bill'!C10,(('HV SM - typical bill'!F10-'HV SM - typical bill'!C10)/'HV SM - typical bill'!C10),"")</f>
        <v>0</v>
      </c>
      <c r="M77" s="45">
        <f>IF('HV SM - typical bill'!C10,(('HV SM - typical bill'!G10-'HV SM - typical bill'!C10)/'HV SM - typical bill'!C10),"")</f>
        <v>-4.5834511424449795E-4</v>
      </c>
      <c r="N77" s="62">
        <f>IF('HV SM - typical bill'!C10,(('HV SM - typical bill'!G10-'HV SM - typical bill'!F10)/'HV SM - typical bill'!F10),"")</f>
        <v>-4.5834511424449795E-4</v>
      </c>
      <c r="O77" s="49">
        <f>IF('HV SM - typical bill'!C10,(('HV SM - typical bill'!F10-'HV SM - typical bill'!C10)),"")</f>
        <v>0</v>
      </c>
      <c r="P77" s="46">
        <f>IF('HV SM - typical bill'!C10,(('HV SM - typical bill'!G10-'HV SM - typical bill'!C10)),"")</f>
        <v>-3.7949735943840324E-2</v>
      </c>
      <c r="Q77" s="50">
        <f>IF('HV SM - typical bill'!C10,(('HV SM - typical bill'!G10-'HV SM - typical bill'!F10)),"")</f>
        <v>-3.7949735943840324E-2</v>
      </c>
    </row>
    <row r="78" spans="2:17" ht="27.75" customHeight="1">
      <c r="B78" s="56" t="s">
        <v>89</v>
      </c>
      <c r="C78" s="57">
        <f>IF('HV SM - typical bill'!C11,(('HV SM - typical bill'!D11-'HV SM - typical bill'!C11)/'HV SM - typical bill'!C11),"")</f>
        <v>0</v>
      </c>
      <c r="D78" s="43">
        <f>IF('HV SM - typical bill'!C11,(('HV SM - typical bill'!E11-'HV SM - typical bill'!C11)/'HV SM - typical bill'!C11),"")</f>
        <v>0</v>
      </c>
      <c r="E78" s="58">
        <f>IF('HV SM - typical bill'!C11,(('HV SM - typical bill'!E11-'HV SM - typical bill'!D11)/'HV SM - typical bill'!D11),"")</f>
        <v>0</v>
      </c>
      <c r="F78" s="49">
        <f>IF('HV SM - typical bill'!C11,('HV SM - typical bill'!D11-'HV SM - typical bill'!C11),"")</f>
        <v>0</v>
      </c>
      <c r="G78" s="46">
        <f>IF('HV SM - typical bill'!C11,(('HV SM - typical bill'!E11-'HV SM - typical bill'!C11)),"")</f>
        <v>0</v>
      </c>
      <c r="H78" s="50">
        <f>IF('HV SM - typical bill'!C11,(('HV SM - typical bill'!E11-'HV SM - typical bill'!D11)),"")</f>
        <v>0</v>
      </c>
      <c r="I78" s="38"/>
      <c r="J78" s="39"/>
      <c r="K78" s="56" t="s">
        <v>89</v>
      </c>
      <c r="L78" s="64">
        <f>IF('HV SM - typical bill'!C11,(('HV SM - typical bill'!F11-'HV SM - typical bill'!C11)/'HV SM - typical bill'!C11),"")</f>
        <v>0</v>
      </c>
      <c r="M78" s="45">
        <f>IF('HV SM - typical bill'!C11,(('HV SM - typical bill'!G11-'HV SM - typical bill'!C11)/'HV SM - typical bill'!C11),"")</f>
        <v>-4.4623440403828308E-4</v>
      </c>
      <c r="N78" s="62">
        <f>IF('HV SM - typical bill'!C11,(('HV SM - typical bill'!G11-'HV SM - typical bill'!F11)/'HV SM - typical bill'!F11),"")</f>
        <v>-4.4623440403828308E-4</v>
      </c>
      <c r="O78" s="49">
        <f>IF('HV SM - typical bill'!C11,(('HV SM - typical bill'!F11-'HV SM - typical bill'!C11)),"")</f>
        <v>0</v>
      </c>
      <c r="P78" s="46">
        <f>IF('HV SM - typical bill'!C11,(('HV SM - typical bill'!G11-'HV SM - typical bill'!C11)),"")</f>
        <v>-2.3677060511239745E-2</v>
      </c>
      <c r="Q78" s="50">
        <f>IF('HV SM - typical bill'!C11,(('HV SM - typical bill'!G11-'HV SM - typical bill'!F11)),"")</f>
        <v>-2.3677060511239745E-2</v>
      </c>
    </row>
    <row r="79" spans="2:17" ht="27.75" customHeight="1">
      <c r="B79" s="55" t="s">
        <v>115</v>
      </c>
      <c r="C79" s="57" t="str">
        <f>IF('HV SM - typical bill'!C12,(('HV SM - typical bill'!D12-'HV SM - typical bill'!C12)/'HV SM - typical bill'!C12),"")</f>
        <v/>
      </c>
      <c r="D79" s="43" t="str">
        <f>IF('HV SM - typical bill'!C12,(('HV SM - typical bill'!E12-'HV SM - typical bill'!C12)/'HV SM - typical bill'!C12),"")</f>
        <v/>
      </c>
      <c r="E79" s="58" t="str">
        <f>IF('HV SM - typical bill'!C12,(('HV SM - typical bill'!E12-'HV SM - typical bill'!D12)/'HV SM - typical bill'!D12),"")</f>
        <v/>
      </c>
      <c r="F79" s="49" t="str">
        <f>IF('HV SM - typical bill'!C12,('HV SM - typical bill'!D12-'HV SM - typical bill'!C12),"")</f>
        <v/>
      </c>
      <c r="G79" s="46" t="str">
        <f>IF('HV SM - typical bill'!C12,(('HV SM - typical bill'!E12-'HV SM - typical bill'!C12)),"")</f>
        <v/>
      </c>
      <c r="H79" s="50" t="str">
        <f>IF('HV SM - typical bill'!C12,(('HV SM - typical bill'!E12-'HV SM - typical bill'!D12)),"")</f>
        <v/>
      </c>
      <c r="I79" s="38"/>
      <c r="J79" s="39"/>
      <c r="K79" s="55" t="s">
        <v>115</v>
      </c>
      <c r="L79" s="64" t="str">
        <f>IF('HV SM - typical bill'!C12,(('HV SM - typical bill'!F12-'HV SM - typical bill'!C12)/'HV SM - typical bill'!C12),"")</f>
        <v/>
      </c>
      <c r="M79" s="45" t="str">
        <f>IF('HV SM - typical bill'!C12,(('HV SM - typical bill'!G12-'HV SM - typical bill'!C12)/'HV SM - typical bill'!C12),"")</f>
        <v/>
      </c>
      <c r="N79" s="62" t="str">
        <f>IF('HV SM - typical bill'!C12,(('HV SM - typical bill'!G12-'HV SM - typical bill'!F12)/'HV SM - typical bill'!F12),"")</f>
        <v/>
      </c>
      <c r="O79" s="49" t="str">
        <f>IF('HV SM - typical bill'!C12,(('HV SM - typical bill'!F12-'HV SM - typical bill'!C12)),"")</f>
        <v/>
      </c>
      <c r="P79" s="46" t="str">
        <f>IF('HV SM - typical bill'!C12,(('HV SM - typical bill'!G12-'HV SM - typical bill'!C12)),"")</f>
        <v/>
      </c>
      <c r="Q79" s="50" t="str">
        <f>IF('HV SM - typical bill'!C12,(('HV SM - typical bill'!G12-'HV SM - typical bill'!F12)),"")</f>
        <v/>
      </c>
    </row>
    <row r="80" spans="2:17" ht="27.75" customHeight="1">
      <c r="B80" s="56" t="s">
        <v>50</v>
      </c>
      <c r="C80" s="57">
        <f>IF('HV SM - typical bill'!C13,(('HV SM - typical bill'!D13-'HV SM - typical bill'!C13)/'HV SM - typical bill'!C13),"")</f>
        <v>0</v>
      </c>
      <c r="D80" s="43">
        <f>IF('HV SM - typical bill'!C13,(('HV SM - typical bill'!E13-'HV SM - typical bill'!C13)/'HV SM - typical bill'!C13),"")</f>
        <v>0</v>
      </c>
      <c r="E80" s="58">
        <f>IF('HV SM - typical bill'!C13,(('HV SM - typical bill'!E13-'HV SM - typical bill'!D13)/'HV SM - typical bill'!D13),"")</f>
        <v>0</v>
      </c>
      <c r="F80" s="49">
        <f>IF('HV SM - typical bill'!C13,('HV SM - typical bill'!D13-'HV SM - typical bill'!C13),"")</f>
        <v>0</v>
      </c>
      <c r="G80" s="46">
        <f>IF('HV SM - typical bill'!C13,(('HV SM - typical bill'!E13-'HV SM - typical bill'!C13)),"")</f>
        <v>0</v>
      </c>
      <c r="H80" s="50">
        <f>IF('HV SM - typical bill'!C13,(('HV SM - typical bill'!E13-'HV SM - typical bill'!D13)),"")</f>
        <v>0</v>
      </c>
      <c r="I80" s="38"/>
      <c r="J80" s="39"/>
      <c r="K80" s="56" t="s">
        <v>50</v>
      </c>
      <c r="L80" s="64">
        <f>IF('HV SM - typical bill'!C13,(('HV SM - typical bill'!F13-'HV SM - typical bill'!C13)/'HV SM - typical bill'!C13),"")</f>
        <v>0</v>
      </c>
      <c r="M80" s="45">
        <f>IF('HV SM - typical bill'!C13,(('HV SM - typical bill'!G13-'HV SM - typical bill'!C13)/'HV SM - typical bill'!C13),"")</f>
        <v>0</v>
      </c>
      <c r="N80" s="62">
        <f>IF('HV SM - typical bill'!C13,(('HV SM - typical bill'!G13-'HV SM - typical bill'!F13)/'HV SM - typical bill'!F13),"")</f>
        <v>0</v>
      </c>
      <c r="O80" s="49">
        <f>IF('HV SM - typical bill'!C13,(('HV SM - typical bill'!F13-'HV SM - typical bill'!C13)),"")</f>
        <v>0</v>
      </c>
      <c r="P80" s="46">
        <f>IF('HV SM - typical bill'!C13,(('HV SM - typical bill'!G13-'HV SM - typical bill'!C13)),"")</f>
        <v>0</v>
      </c>
      <c r="Q80" s="50">
        <f>IF('HV SM - typical bill'!C13,(('HV SM - typical bill'!G13-'HV SM - typical bill'!F13)),"")</f>
        <v>0</v>
      </c>
    </row>
    <row r="81" spans="2:17" ht="27.75" customHeight="1">
      <c r="B81" s="56" t="s">
        <v>77</v>
      </c>
      <c r="C81" s="57" t="e">
        <f>IF('HV SM - typical bill'!C14,(('HV SM - typical bill'!D14-'HV SM - typical bill'!C14)/'HV SM - typical bill'!C14),"")</f>
        <v>#VALUE!</v>
      </c>
      <c r="D81" s="43" t="e">
        <f>IF('HV SM - typical bill'!C14,(('HV SM - typical bill'!E14-'HV SM - typical bill'!C14)/'HV SM - typical bill'!C14),"")</f>
        <v>#VALUE!</v>
      </c>
      <c r="E81" s="58" t="e">
        <f>IF('HV SM - typical bill'!C14,(('HV SM - typical bill'!E14-'HV SM - typical bill'!D14)/'HV SM - typical bill'!D14),"")</f>
        <v>#VALUE!</v>
      </c>
      <c r="F81" s="49" t="e">
        <f>IF('HV SM - typical bill'!C14,('HV SM - typical bill'!D14-'HV SM - typical bill'!C14),"")</f>
        <v>#VALUE!</v>
      </c>
      <c r="G81" s="46" t="e">
        <f>IF('HV SM - typical bill'!C14,(('HV SM - typical bill'!E14-'HV SM - typical bill'!C14)),"")</f>
        <v>#VALUE!</v>
      </c>
      <c r="H81" s="50" t="e">
        <f>IF('HV SM - typical bill'!C14,(('HV SM - typical bill'!E14-'HV SM - typical bill'!D14)),"")</f>
        <v>#VALUE!</v>
      </c>
      <c r="I81" s="38"/>
      <c r="J81" s="39"/>
      <c r="K81" s="56" t="s">
        <v>77</v>
      </c>
      <c r="L81" s="64" t="e">
        <f>IF('HV SM - typical bill'!C14,(('HV SM - typical bill'!F14-'HV SM - typical bill'!C14)/'HV SM - typical bill'!C14),"")</f>
        <v>#VALUE!</v>
      </c>
      <c r="M81" s="45" t="e">
        <f>IF('HV SM - typical bill'!C14,(('HV SM - typical bill'!G14-'HV SM - typical bill'!C14)/'HV SM - typical bill'!C14),"")</f>
        <v>#VALUE!</v>
      </c>
      <c r="N81" s="62" t="e">
        <f>IF('HV SM - typical bill'!C14,(('HV SM - typical bill'!G14-'HV SM - typical bill'!F14)/'HV SM - typical bill'!F14),"")</f>
        <v>#VALUE!</v>
      </c>
      <c r="O81" s="49" t="e">
        <f>IF('HV SM - typical bill'!C14,(('HV SM - typical bill'!F14-'HV SM - typical bill'!C14)),"")</f>
        <v>#VALUE!</v>
      </c>
      <c r="P81" s="46" t="e">
        <f>IF('HV SM - typical bill'!C14,(('HV SM - typical bill'!G14-'HV SM - typical bill'!C14)),"")</f>
        <v>#VALUE!</v>
      </c>
      <c r="Q81" s="50" t="e">
        <f>IF('HV SM - typical bill'!C14,(('HV SM - typical bill'!G14-'HV SM - typical bill'!F14)),"")</f>
        <v>#VALUE!</v>
      </c>
    </row>
    <row r="82" spans="2:17" ht="27.75" customHeight="1">
      <c r="B82" s="56" t="s">
        <v>90</v>
      </c>
      <c r="C82" s="57" t="e">
        <f>IF('HV SM - typical bill'!C15,(('HV SM - typical bill'!D15-'HV SM - typical bill'!C15)/'HV SM - typical bill'!C15),"")</f>
        <v>#VALUE!</v>
      </c>
      <c r="D82" s="43" t="e">
        <f>IF('HV SM - typical bill'!C15,(('HV SM - typical bill'!E15-'HV SM - typical bill'!C15)/'HV SM - typical bill'!C15),"")</f>
        <v>#VALUE!</v>
      </c>
      <c r="E82" s="58" t="e">
        <f>IF('HV SM - typical bill'!C15,(('HV SM - typical bill'!E15-'HV SM - typical bill'!D15)/'HV SM - typical bill'!D15),"")</f>
        <v>#VALUE!</v>
      </c>
      <c r="F82" s="49" t="e">
        <f>IF('HV SM - typical bill'!C15,('HV SM - typical bill'!D15-'HV SM - typical bill'!C15),"")</f>
        <v>#VALUE!</v>
      </c>
      <c r="G82" s="46" t="e">
        <f>IF('HV SM - typical bill'!C15,(('HV SM - typical bill'!E15-'HV SM - typical bill'!C15)),"")</f>
        <v>#VALUE!</v>
      </c>
      <c r="H82" s="50" t="e">
        <f>IF('HV SM - typical bill'!C15,(('HV SM - typical bill'!E15-'HV SM - typical bill'!D15)),"")</f>
        <v>#VALUE!</v>
      </c>
      <c r="I82" s="38"/>
      <c r="J82" s="39"/>
      <c r="K82" s="56" t="s">
        <v>90</v>
      </c>
      <c r="L82" s="64" t="e">
        <f>IF('HV SM - typical bill'!C15,(('HV SM - typical bill'!F15-'HV SM - typical bill'!C15)/'HV SM - typical bill'!C15),"")</f>
        <v>#VALUE!</v>
      </c>
      <c r="M82" s="45" t="e">
        <f>IF('HV SM - typical bill'!C15,(('HV SM - typical bill'!G15-'HV SM - typical bill'!C15)/'HV SM - typical bill'!C15),"")</f>
        <v>#VALUE!</v>
      </c>
      <c r="N82" s="62" t="e">
        <f>IF('HV SM - typical bill'!C15,(('HV SM - typical bill'!G15-'HV SM - typical bill'!F15)/'HV SM - typical bill'!F15),"")</f>
        <v>#VALUE!</v>
      </c>
      <c r="O82" s="49" t="e">
        <f>IF('HV SM - typical bill'!C15,(('HV SM - typical bill'!F15-'HV SM - typical bill'!C15)),"")</f>
        <v>#VALUE!</v>
      </c>
      <c r="P82" s="46" t="e">
        <f>IF('HV SM - typical bill'!C15,(('HV SM - typical bill'!G15-'HV SM - typical bill'!C15)),"")</f>
        <v>#VALUE!</v>
      </c>
      <c r="Q82" s="50" t="e">
        <f>IF('HV SM - typical bill'!C15,(('HV SM - typical bill'!G15-'HV SM - typical bill'!F15)),"")</f>
        <v>#VALUE!</v>
      </c>
    </row>
    <row r="83" spans="2:17" ht="27.75" customHeight="1">
      <c r="B83" s="55" t="s">
        <v>117</v>
      </c>
      <c r="C83" s="57" t="str">
        <f>IF('HV SM - typical bill'!C16,(('HV SM - typical bill'!D16-'HV SM - typical bill'!C16)/'HV SM - typical bill'!C16),"")</f>
        <v/>
      </c>
      <c r="D83" s="43" t="str">
        <f>IF('HV SM - typical bill'!C16,(('HV SM - typical bill'!E16-'HV SM - typical bill'!C16)/'HV SM - typical bill'!C16),"")</f>
        <v/>
      </c>
      <c r="E83" s="58" t="str">
        <f>IF('HV SM - typical bill'!C16,(('HV SM - typical bill'!E16-'HV SM - typical bill'!D16)/'HV SM - typical bill'!D16),"")</f>
        <v/>
      </c>
      <c r="F83" s="49" t="str">
        <f>IF('HV SM - typical bill'!C16,('HV SM - typical bill'!D16-'HV SM - typical bill'!C16),"")</f>
        <v/>
      </c>
      <c r="G83" s="46" t="str">
        <f>IF('HV SM - typical bill'!C16,(('HV SM - typical bill'!E16-'HV SM - typical bill'!C16)),"")</f>
        <v/>
      </c>
      <c r="H83" s="50" t="str">
        <f>IF('HV SM - typical bill'!C16,(('HV SM - typical bill'!E16-'HV SM - typical bill'!D16)),"")</f>
        <v/>
      </c>
      <c r="I83" s="38"/>
      <c r="J83" s="39"/>
      <c r="K83" s="55" t="s">
        <v>117</v>
      </c>
      <c r="L83" s="64" t="str">
        <f>IF('HV SM - typical bill'!C16,(('HV SM - typical bill'!F16-'HV SM - typical bill'!C16)/'HV SM - typical bill'!C16),"")</f>
        <v/>
      </c>
      <c r="M83" s="45" t="str">
        <f>IF('HV SM - typical bill'!C16,(('HV SM - typical bill'!G16-'HV SM - typical bill'!C16)/'HV SM - typical bill'!C16),"")</f>
        <v/>
      </c>
      <c r="N83" s="62" t="str">
        <f>IF('HV SM - typical bill'!C16,(('HV SM - typical bill'!G16-'HV SM - typical bill'!F16)/'HV SM - typical bill'!F16),"")</f>
        <v/>
      </c>
      <c r="O83" s="49" t="str">
        <f>IF('HV SM - typical bill'!C16,(('HV SM - typical bill'!F16-'HV SM - typical bill'!C16)),"")</f>
        <v/>
      </c>
      <c r="P83" s="46" t="str">
        <f>IF('HV SM - typical bill'!C16,(('HV SM - typical bill'!G16-'HV SM - typical bill'!C16)),"")</f>
        <v/>
      </c>
      <c r="Q83" s="50" t="str">
        <f>IF('HV SM - typical bill'!C16,(('HV SM - typical bill'!G16-'HV SM - typical bill'!F16)),"")</f>
        <v/>
      </c>
    </row>
    <row r="84" spans="2:17" ht="27.75" customHeight="1">
      <c r="B84" s="56" t="s">
        <v>51</v>
      </c>
      <c r="C84" s="57">
        <f>IF('HV SM - typical bill'!C17,(('HV SM - typical bill'!D17-'HV SM - typical bill'!C17)/'HV SM - typical bill'!C17),"")</f>
        <v>0</v>
      </c>
      <c r="D84" s="43">
        <f>IF('HV SM - typical bill'!C17,(('HV SM - typical bill'!E17-'HV SM - typical bill'!C17)/'HV SM - typical bill'!C17),"")</f>
        <v>0</v>
      </c>
      <c r="E84" s="58">
        <f>IF('HV SM - typical bill'!C17,(('HV SM - typical bill'!E17-'HV SM - typical bill'!D17)/'HV SM - typical bill'!D17),"")</f>
        <v>0</v>
      </c>
      <c r="F84" s="49">
        <f>IF('HV SM - typical bill'!C17,('HV SM - typical bill'!D17-'HV SM - typical bill'!C17),"")</f>
        <v>0</v>
      </c>
      <c r="G84" s="46">
        <f>IF('HV SM - typical bill'!C17,(('HV SM - typical bill'!E17-'HV SM - typical bill'!C17)),"")</f>
        <v>0</v>
      </c>
      <c r="H84" s="50">
        <f>IF('HV SM - typical bill'!C17,(('HV SM - typical bill'!E17-'HV SM - typical bill'!D17)),"")</f>
        <v>0</v>
      </c>
      <c r="I84" s="38"/>
      <c r="J84" s="39"/>
      <c r="K84" s="56" t="s">
        <v>51</v>
      </c>
      <c r="L84" s="64">
        <f>IF('HV SM - typical bill'!C17,(('HV SM - typical bill'!F17-'HV SM - typical bill'!C17)/'HV SM - typical bill'!C17),"")</f>
        <v>0</v>
      </c>
      <c r="M84" s="45">
        <f>IF('HV SM - typical bill'!C17,(('HV SM - typical bill'!G17-'HV SM - typical bill'!C17)/'HV SM - typical bill'!C17),"")</f>
        <v>-4.0701313340345036E-4</v>
      </c>
      <c r="N84" s="62">
        <f>IF('HV SM - typical bill'!C17,(('HV SM - typical bill'!G17-'HV SM - typical bill'!F17)/'HV SM - typical bill'!F17),"")</f>
        <v>-4.0701313340345036E-4</v>
      </c>
      <c r="O84" s="49">
        <f>IF('HV SM - typical bill'!C17,(('HV SM - typical bill'!F17-'HV SM - typical bill'!C17)),"")</f>
        <v>0</v>
      </c>
      <c r="P84" s="46">
        <f>IF('HV SM - typical bill'!C17,(('HV SM - typical bill'!G17-'HV SM - typical bill'!C17)),"")</f>
        <v>-0.16634887028851608</v>
      </c>
      <c r="Q84" s="50">
        <f>IF('HV SM - typical bill'!C17,(('HV SM - typical bill'!G17-'HV SM - typical bill'!F17)),"")</f>
        <v>-0.16634887028851608</v>
      </c>
    </row>
    <row r="85" spans="2:17" ht="27.75" customHeight="1">
      <c r="B85" s="56" t="s">
        <v>78</v>
      </c>
      <c r="C85" s="57">
        <f>IF('HV SM - typical bill'!C18,(('HV SM - typical bill'!D18-'HV SM - typical bill'!C18)/'HV SM - typical bill'!C18),"")</f>
        <v>0</v>
      </c>
      <c r="D85" s="43">
        <f>IF('HV SM - typical bill'!C18,(('HV SM - typical bill'!E18-'HV SM - typical bill'!C18)/'HV SM - typical bill'!C18),"")</f>
        <v>0</v>
      </c>
      <c r="E85" s="58">
        <f>IF('HV SM - typical bill'!C18,(('HV SM - typical bill'!E18-'HV SM - typical bill'!D18)/'HV SM - typical bill'!D18),"")</f>
        <v>0</v>
      </c>
      <c r="F85" s="49">
        <f>IF('HV SM - typical bill'!C18,('HV SM - typical bill'!D18-'HV SM - typical bill'!C18),"")</f>
        <v>0</v>
      </c>
      <c r="G85" s="46">
        <f>IF('HV SM - typical bill'!C18,(('HV SM - typical bill'!E18-'HV SM - typical bill'!C18)),"")</f>
        <v>0</v>
      </c>
      <c r="H85" s="50">
        <f>IF('HV SM - typical bill'!C18,(('HV SM - typical bill'!E18-'HV SM - typical bill'!D18)),"")</f>
        <v>0</v>
      </c>
      <c r="I85" s="38"/>
      <c r="J85" s="39"/>
      <c r="K85" s="56" t="s">
        <v>78</v>
      </c>
      <c r="L85" s="64">
        <f>IF('HV SM - typical bill'!C18,(('HV SM - typical bill'!F18-'HV SM - typical bill'!C18)/'HV SM - typical bill'!C18),"")</f>
        <v>0</v>
      </c>
      <c r="M85" s="45">
        <f>IF('HV SM - typical bill'!C18,(('HV SM - typical bill'!G18-'HV SM - typical bill'!C18)/'HV SM - typical bill'!C18),"")</f>
        <v>-3.1595490031613774E-4</v>
      </c>
      <c r="N85" s="62">
        <f>IF('HV SM - typical bill'!C18,(('HV SM - typical bill'!G18-'HV SM - typical bill'!F18)/'HV SM - typical bill'!F18),"")</f>
        <v>-3.1595490031613774E-4</v>
      </c>
      <c r="O85" s="49">
        <f>IF('HV SM - typical bill'!C18,(('HV SM - typical bill'!F18-'HV SM - typical bill'!C18)),"")</f>
        <v>0</v>
      </c>
      <c r="P85" s="46">
        <f>IF('HV SM - typical bill'!C18,(('HV SM - typical bill'!G18-'HV SM - typical bill'!C18)),"")</f>
        <v>-3.8083956923983919E-2</v>
      </c>
      <c r="Q85" s="50">
        <f>IF('HV SM - typical bill'!C18,(('HV SM - typical bill'!G18-'HV SM - typical bill'!F18)),"")</f>
        <v>-3.8083956923983919E-2</v>
      </c>
    </row>
    <row r="86" spans="2:17">
      <c r="B86" s="56" t="s">
        <v>91</v>
      </c>
      <c r="C86" s="57">
        <f>IF('HV SM - typical bill'!C19,(('HV SM - typical bill'!D19-'HV SM - typical bill'!C19)/'HV SM - typical bill'!C19),"")</f>
        <v>0</v>
      </c>
      <c r="D86" s="43">
        <f>IF('HV SM - typical bill'!C19,(('HV SM - typical bill'!E19-'HV SM - typical bill'!C19)/'HV SM - typical bill'!C19),"")</f>
        <v>0</v>
      </c>
      <c r="E86" s="58">
        <f>IF('HV SM - typical bill'!C19,(('HV SM - typical bill'!E19-'HV SM - typical bill'!D19)/'HV SM - typical bill'!D19),"")</f>
        <v>0</v>
      </c>
      <c r="F86" s="49">
        <f>IF('HV SM - typical bill'!C19,('HV SM - typical bill'!D19-'HV SM - typical bill'!C19),"")</f>
        <v>0</v>
      </c>
      <c r="G86" s="46">
        <f>IF('HV SM - typical bill'!C19,(('HV SM - typical bill'!E19-'HV SM - typical bill'!C19)),"")</f>
        <v>0</v>
      </c>
      <c r="H86" s="50">
        <f>IF('HV SM - typical bill'!C19,(('HV SM - typical bill'!E19-'HV SM - typical bill'!D19)),"")</f>
        <v>0</v>
      </c>
      <c r="I86" s="38"/>
      <c r="J86" s="39"/>
      <c r="K86" s="56" t="s">
        <v>91</v>
      </c>
      <c r="L86" s="64">
        <f>IF('HV SM - typical bill'!C19,(('HV SM - typical bill'!F19-'HV SM - typical bill'!C19)/'HV SM - typical bill'!C19),"")</f>
        <v>0</v>
      </c>
      <c r="M86" s="45">
        <f>IF('HV SM - typical bill'!C19,(('HV SM - typical bill'!G19-'HV SM - typical bill'!C19)/'HV SM - typical bill'!C19),"")</f>
        <v>-4.0283286867169273E-4</v>
      </c>
      <c r="N86" s="62">
        <f>IF('HV SM - typical bill'!C19,(('HV SM - typical bill'!G19-'HV SM - typical bill'!F19)/'HV SM - typical bill'!F19),"")</f>
        <v>-4.0283286867169273E-4</v>
      </c>
      <c r="O86" s="49">
        <f>IF('HV SM - typical bill'!C19,(('HV SM - typical bill'!F19-'HV SM - typical bill'!C19)),"")</f>
        <v>0</v>
      </c>
      <c r="P86" s="46">
        <f>IF('HV SM - typical bill'!C19,(('HV SM - typical bill'!G19-'HV SM - typical bill'!C19)),"")</f>
        <v>-5.3382034543744794E-2</v>
      </c>
      <c r="Q86" s="50">
        <f>IF('HV SM - typical bill'!C19,(('HV SM - typical bill'!G19-'HV SM - typical bill'!F19)),"")</f>
        <v>-5.3382034543744794E-2</v>
      </c>
    </row>
    <row r="87" spans="2:17">
      <c r="B87" s="55" t="s">
        <v>118</v>
      </c>
      <c r="C87" s="57" t="str">
        <f>IF('HV SM - typical bill'!C20,(('HV SM - typical bill'!D20-'HV SM - typical bill'!C20)/'HV SM - typical bill'!C20),"")</f>
        <v/>
      </c>
      <c r="D87" s="43" t="str">
        <f>IF('HV SM - typical bill'!C20,(('HV SM - typical bill'!E20-'HV SM - typical bill'!C20)/'HV SM - typical bill'!C20),"")</f>
        <v/>
      </c>
      <c r="E87" s="58" t="str">
        <f>IF('HV SM - typical bill'!C20,(('HV SM - typical bill'!E20-'HV SM - typical bill'!D20)/'HV SM - typical bill'!D20),"")</f>
        <v/>
      </c>
      <c r="F87" s="49" t="str">
        <f>IF('HV SM - typical bill'!C20,('HV SM - typical bill'!D20-'HV SM - typical bill'!C20),"")</f>
        <v/>
      </c>
      <c r="G87" s="46" t="str">
        <f>IF('HV SM - typical bill'!C20,(('HV SM - typical bill'!E20-'HV SM - typical bill'!C20)),"")</f>
        <v/>
      </c>
      <c r="H87" s="50" t="str">
        <f>IF('HV SM - typical bill'!C20,(('HV SM - typical bill'!E20-'HV SM - typical bill'!D20)),"")</f>
        <v/>
      </c>
      <c r="I87" s="38"/>
      <c r="J87" s="39"/>
      <c r="K87" s="55" t="s">
        <v>118</v>
      </c>
      <c r="L87" s="64" t="str">
        <f>IF('HV SM - typical bill'!C20,(('HV SM - typical bill'!F20-'HV SM - typical bill'!C20)/'HV SM - typical bill'!C20),"")</f>
        <v/>
      </c>
      <c r="M87" s="45" t="str">
        <f>IF('HV SM - typical bill'!C20,(('HV SM - typical bill'!G20-'HV SM - typical bill'!C20)/'HV SM - typical bill'!C20),"")</f>
        <v/>
      </c>
      <c r="N87" s="62" t="str">
        <f>IF('HV SM - typical bill'!C20,(('HV SM - typical bill'!G20-'HV SM - typical bill'!F20)/'HV SM - typical bill'!F20),"")</f>
        <v/>
      </c>
      <c r="O87" s="49" t="str">
        <f>IF('HV SM - typical bill'!C20,(('HV SM - typical bill'!F20-'HV SM - typical bill'!C20)),"")</f>
        <v/>
      </c>
      <c r="P87" s="46" t="str">
        <f>IF('HV SM - typical bill'!C20,(('HV SM - typical bill'!G20-'HV SM - typical bill'!C20)),"")</f>
        <v/>
      </c>
      <c r="Q87" s="50" t="str">
        <f>IF('HV SM - typical bill'!C20,(('HV SM - typical bill'!G20-'HV SM - typical bill'!F20)),"")</f>
        <v/>
      </c>
    </row>
    <row r="88" spans="2:17">
      <c r="B88" s="56" t="s">
        <v>52</v>
      </c>
      <c r="C88" s="57">
        <f>IF('HV SM - typical bill'!C21,(('HV SM - typical bill'!D21-'HV SM - typical bill'!C21)/'HV SM - typical bill'!C21),"")</f>
        <v>0</v>
      </c>
      <c r="D88" s="43">
        <f>IF('HV SM - typical bill'!C21,(('HV SM - typical bill'!E21-'HV SM - typical bill'!C21)/'HV SM - typical bill'!C21),"")</f>
        <v>0</v>
      </c>
      <c r="E88" s="58">
        <f>IF('HV SM - typical bill'!C21,(('HV SM - typical bill'!E21-'HV SM - typical bill'!D21)/'HV SM - typical bill'!D21),"")</f>
        <v>0</v>
      </c>
      <c r="F88" s="49">
        <f>IF('HV SM - typical bill'!C21,('HV SM - typical bill'!D21-'HV SM - typical bill'!C21),"")</f>
        <v>0</v>
      </c>
      <c r="G88" s="46">
        <f>IF('HV SM - typical bill'!C21,(('HV SM - typical bill'!E21-'HV SM - typical bill'!C21)),"")</f>
        <v>0</v>
      </c>
      <c r="H88" s="50">
        <f>IF('HV SM - typical bill'!C21,(('HV SM - typical bill'!E21-'HV SM - typical bill'!D21)),"")</f>
        <v>0</v>
      </c>
      <c r="I88" s="38"/>
      <c r="J88" s="39"/>
      <c r="K88" s="56" t="s">
        <v>52</v>
      </c>
      <c r="L88" s="64">
        <f>IF('HV SM - typical bill'!C21,(('HV SM - typical bill'!F21-'HV SM - typical bill'!C21)/'HV SM - typical bill'!C21),"")</f>
        <v>0</v>
      </c>
      <c r="M88" s="45">
        <f>IF('HV SM - typical bill'!C21,(('HV SM - typical bill'!G21-'HV SM - typical bill'!C21)/'HV SM - typical bill'!C21),"")</f>
        <v>4.7526236629215082E-5</v>
      </c>
      <c r="N88" s="62">
        <f>IF('HV SM - typical bill'!C21,(('HV SM - typical bill'!G21-'HV SM - typical bill'!F21)/'HV SM - typical bill'!F21),"")</f>
        <v>4.7526236629215082E-5</v>
      </c>
      <c r="O88" s="49">
        <f>IF('HV SM - typical bill'!C21,(('HV SM - typical bill'!F21-'HV SM - typical bill'!C21)),"")</f>
        <v>0</v>
      </c>
      <c r="P88" s="46">
        <f>IF('HV SM - typical bill'!C21,(('HV SM - typical bill'!G21-'HV SM - typical bill'!C21)),"")</f>
        <v>1.9799999999975171E-2</v>
      </c>
      <c r="Q88" s="50">
        <f>IF('HV SM - typical bill'!C21,(('HV SM - typical bill'!G21-'HV SM - typical bill'!F21)),"")</f>
        <v>1.9799999999975171E-2</v>
      </c>
    </row>
    <row r="89" spans="2:17">
      <c r="B89" s="56" t="s">
        <v>79</v>
      </c>
      <c r="C89" s="57" t="e">
        <f>IF('HV SM - typical bill'!C22,(('HV SM - typical bill'!D22-'HV SM - typical bill'!C22)/'HV SM - typical bill'!C22),"")</f>
        <v>#VALUE!</v>
      </c>
      <c r="D89" s="43" t="e">
        <f>IF('HV SM - typical bill'!C22,(('HV SM - typical bill'!E22-'HV SM - typical bill'!C22)/'HV SM - typical bill'!C22),"")</f>
        <v>#VALUE!</v>
      </c>
      <c r="E89" s="58" t="e">
        <f>IF('HV SM - typical bill'!C22,(('HV SM - typical bill'!E22-'HV SM - typical bill'!D22)/'HV SM - typical bill'!D22),"")</f>
        <v>#VALUE!</v>
      </c>
      <c r="F89" s="49" t="e">
        <f>IF('HV SM - typical bill'!C22,('HV SM - typical bill'!D22-'HV SM - typical bill'!C22),"")</f>
        <v>#VALUE!</v>
      </c>
      <c r="G89" s="46" t="e">
        <f>IF('HV SM - typical bill'!C22,(('HV SM - typical bill'!E22-'HV SM - typical bill'!C22)),"")</f>
        <v>#VALUE!</v>
      </c>
      <c r="H89" s="50" t="e">
        <f>IF('HV SM - typical bill'!C22,(('HV SM - typical bill'!E22-'HV SM - typical bill'!D22)),"")</f>
        <v>#VALUE!</v>
      </c>
      <c r="I89" s="38"/>
      <c r="J89" s="39"/>
      <c r="K89" s="56" t="s">
        <v>79</v>
      </c>
      <c r="L89" s="64" t="e">
        <f>IF('HV SM - typical bill'!C22,(('HV SM - typical bill'!F22-'HV SM - typical bill'!C22)/'HV SM - typical bill'!C22),"")</f>
        <v>#VALUE!</v>
      </c>
      <c r="M89" s="45" t="e">
        <f>IF('HV SM - typical bill'!C22,(('HV SM - typical bill'!G22-'HV SM - typical bill'!C22)/'HV SM - typical bill'!C22),"")</f>
        <v>#VALUE!</v>
      </c>
      <c r="N89" s="62" t="e">
        <f>IF('HV SM - typical bill'!C22,(('HV SM - typical bill'!G22-'HV SM - typical bill'!F22)/'HV SM - typical bill'!F22),"")</f>
        <v>#VALUE!</v>
      </c>
      <c r="O89" s="49" t="e">
        <f>IF('HV SM - typical bill'!C22,(('HV SM - typical bill'!F22-'HV SM - typical bill'!C22)),"")</f>
        <v>#VALUE!</v>
      </c>
      <c r="P89" s="46" t="e">
        <f>IF('HV SM - typical bill'!C22,(('HV SM - typical bill'!G22-'HV SM - typical bill'!C22)),"")</f>
        <v>#VALUE!</v>
      </c>
      <c r="Q89" s="50" t="e">
        <f>IF('HV SM - typical bill'!C22,(('HV SM - typical bill'!G22-'HV SM - typical bill'!F22)),"")</f>
        <v>#VALUE!</v>
      </c>
    </row>
    <row r="90" spans="2:17" ht="27" customHeight="1">
      <c r="B90" s="56" t="s">
        <v>92</v>
      </c>
      <c r="C90" s="57">
        <f>IF('HV SM - typical bill'!C23,(('HV SM - typical bill'!D23-'HV SM - typical bill'!C23)/'HV SM - typical bill'!C23),"")</f>
        <v>0</v>
      </c>
      <c r="D90" s="43">
        <f>IF('HV SM - typical bill'!C23,(('HV SM - typical bill'!E23-'HV SM - typical bill'!C23)/'HV SM - typical bill'!C23),"")</f>
        <v>0</v>
      </c>
      <c r="E90" s="58">
        <f>IF('HV SM - typical bill'!C23,(('HV SM - typical bill'!E23-'HV SM - typical bill'!D23)/'HV SM - typical bill'!D23),"")</f>
        <v>0</v>
      </c>
      <c r="F90" s="49">
        <f>IF('HV SM - typical bill'!C23,('HV SM - typical bill'!D23-'HV SM - typical bill'!C23),"")</f>
        <v>0</v>
      </c>
      <c r="G90" s="46">
        <f>IF('HV SM - typical bill'!C23,(('HV SM - typical bill'!E23-'HV SM - typical bill'!C23)),"")</f>
        <v>0</v>
      </c>
      <c r="H90" s="50">
        <f>IF('HV SM - typical bill'!C23,(('HV SM - typical bill'!E23-'HV SM - typical bill'!D23)),"")</f>
        <v>0</v>
      </c>
      <c r="I90" s="38"/>
      <c r="J90" s="39"/>
      <c r="K90" s="56" t="s">
        <v>92</v>
      </c>
      <c r="L90" s="64">
        <f>IF('HV SM - typical bill'!C23,(('HV SM - typical bill'!F23-'HV SM - typical bill'!C23)/'HV SM - typical bill'!C23),"")</f>
        <v>0</v>
      </c>
      <c r="M90" s="45">
        <f>IF('HV SM - typical bill'!C23,(('HV SM - typical bill'!G23-'HV SM - typical bill'!C23)/'HV SM - typical bill'!C23),"")</f>
        <v>1.1951314257668268E-5</v>
      </c>
      <c r="N90" s="62">
        <f>IF('HV SM - typical bill'!C23,(('HV SM - typical bill'!G23-'HV SM - typical bill'!F23)/'HV SM - typical bill'!F23),"")</f>
        <v>1.1951314257668268E-5</v>
      </c>
      <c r="O90" s="49">
        <f>IF('HV SM - typical bill'!C23,(('HV SM - typical bill'!F23-'HV SM - typical bill'!C23)),"")</f>
        <v>0</v>
      </c>
      <c r="P90" s="46">
        <f>IF('HV SM - typical bill'!C23,(('HV SM - typical bill'!G23-'HV SM - typical bill'!C23)),"")</f>
        <v>6.7894709032998435E-3</v>
      </c>
      <c r="Q90" s="50">
        <f>IF('HV SM - typical bill'!C23,(('HV SM - typical bill'!G23-'HV SM - typical bill'!F23)),"")</f>
        <v>6.7894709032998435E-3</v>
      </c>
    </row>
    <row r="91" spans="2:17" ht="27" customHeight="1">
      <c r="B91" s="55" t="s">
        <v>119</v>
      </c>
      <c r="C91" s="57" t="str">
        <f>IF('HV SM - typical bill'!C24,(('HV SM - typical bill'!D24-'HV SM - typical bill'!C24)/'HV SM - typical bill'!C24),"")</f>
        <v/>
      </c>
      <c r="D91" s="43" t="str">
        <f>IF('HV SM - typical bill'!C24,(('HV SM - typical bill'!E24-'HV SM - typical bill'!C24)/'HV SM - typical bill'!C24),"")</f>
        <v/>
      </c>
      <c r="E91" s="58" t="str">
        <f>IF('HV SM - typical bill'!C24,(('HV SM - typical bill'!E24-'HV SM - typical bill'!D24)/'HV SM - typical bill'!D24),"")</f>
        <v/>
      </c>
      <c r="F91" s="49" t="str">
        <f>IF('HV SM - typical bill'!C24,('HV SM - typical bill'!D24-'HV SM - typical bill'!C24),"")</f>
        <v/>
      </c>
      <c r="G91" s="46" t="str">
        <f>IF('HV SM - typical bill'!C24,(('HV SM - typical bill'!E24-'HV SM - typical bill'!C24)),"")</f>
        <v/>
      </c>
      <c r="H91" s="50" t="str">
        <f>IF('HV SM - typical bill'!C24,(('HV SM - typical bill'!E24-'HV SM - typical bill'!D24)),"")</f>
        <v/>
      </c>
      <c r="I91" s="38"/>
      <c r="J91" s="39"/>
      <c r="K91" s="55" t="s">
        <v>119</v>
      </c>
      <c r="L91" s="64" t="str">
        <f>IF('HV SM - typical bill'!C24,(('HV SM - typical bill'!F24-'HV SM - typical bill'!C24)/'HV SM - typical bill'!C24),"")</f>
        <v/>
      </c>
      <c r="M91" s="45" t="str">
        <f>IF('HV SM - typical bill'!C24,(('HV SM - typical bill'!G24-'HV SM - typical bill'!C24)/'HV SM - typical bill'!C24),"")</f>
        <v/>
      </c>
      <c r="N91" s="62" t="str">
        <f>IF('HV SM - typical bill'!C24,(('HV SM - typical bill'!G24-'HV SM - typical bill'!F24)/'HV SM - typical bill'!F24),"")</f>
        <v/>
      </c>
      <c r="O91" s="49" t="str">
        <f>IF('HV SM - typical bill'!C24,(('HV SM - typical bill'!F24-'HV SM - typical bill'!C24)),"")</f>
        <v/>
      </c>
      <c r="P91" s="46" t="str">
        <f>IF('HV SM - typical bill'!C24,(('HV SM - typical bill'!G24-'HV SM - typical bill'!C24)),"")</f>
        <v/>
      </c>
      <c r="Q91" s="50" t="str">
        <f>IF('HV SM - typical bill'!C24,(('HV SM - typical bill'!G24-'HV SM - typical bill'!F24)),"")</f>
        <v/>
      </c>
    </row>
    <row r="92" spans="2:17" ht="27" customHeight="1">
      <c r="B92" s="56" t="s">
        <v>53</v>
      </c>
      <c r="C92" s="57">
        <f>IF('HV SM - typical bill'!C25,(('HV SM - typical bill'!D25-'HV SM - typical bill'!C25)/'HV SM - typical bill'!C25),"")</f>
        <v>0</v>
      </c>
      <c r="D92" s="43">
        <f>IF('HV SM - typical bill'!C25,(('HV SM - typical bill'!E25-'HV SM - typical bill'!C25)/'HV SM - typical bill'!C25),"")</f>
        <v>0</v>
      </c>
      <c r="E92" s="58">
        <f>IF('HV SM - typical bill'!C25,(('HV SM - typical bill'!E25-'HV SM - typical bill'!D25)/'HV SM - typical bill'!D25),"")</f>
        <v>0</v>
      </c>
      <c r="F92" s="49">
        <f>IF('HV SM - typical bill'!C25,('HV SM - typical bill'!D25-'HV SM - typical bill'!C25),"")</f>
        <v>0</v>
      </c>
      <c r="G92" s="46">
        <f>IF('HV SM - typical bill'!C25,(('HV SM - typical bill'!E25-'HV SM - typical bill'!C25)),"")</f>
        <v>0</v>
      </c>
      <c r="H92" s="50">
        <f>IF('HV SM - typical bill'!C25,(('HV SM - typical bill'!E25-'HV SM - typical bill'!D25)),"")</f>
        <v>0</v>
      </c>
      <c r="I92" s="38"/>
      <c r="J92" s="39"/>
      <c r="K92" s="56" t="s">
        <v>53</v>
      </c>
      <c r="L92" s="64">
        <f>IF('HV SM - typical bill'!C25,(('HV SM - typical bill'!F25-'HV SM - typical bill'!C25)/'HV SM - typical bill'!C25),"")</f>
        <v>0</v>
      </c>
      <c r="M92" s="45">
        <f>IF('HV SM - typical bill'!C25,(('HV SM - typical bill'!G25-'HV SM - typical bill'!C25)/'HV SM - typical bill'!C25),"")</f>
        <v>0</v>
      </c>
      <c r="N92" s="62">
        <f>IF('HV SM - typical bill'!C25,(('HV SM - typical bill'!G25-'HV SM - typical bill'!F25)/'HV SM - typical bill'!F25),"")</f>
        <v>0</v>
      </c>
      <c r="O92" s="49">
        <f>IF('HV SM - typical bill'!C25,(('HV SM - typical bill'!F25-'HV SM - typical bill'!C25)),"")</f>
        <v>0</v>
      </c>
      <c r="P92" s="46">
        <f>IF('HV SM - typical bill'!C25,(('HV SM - typical bill'!G25-'HV SM - typical bill'!C25)),"")</f>
        <v>0</v>
      </c>
      <c r="Q92" s="50">
        <f>IF('HV SM - typical bill'!C25,(('HV SM - typical bill'!G25-'HV SM - typical bill'!F25)),"")</f>
        <v>0</v>
      </c>
    </row>
    <row r="93" spans="2:17" ht="27" customHeight="1">
      <c r="B93" s="56" t="s">
        <v>80</v>
      </c>
      <c r="C93" s="57" t="e">
        <f>IF('HV SM - typical bill'!C26,(('HV SM - typical bill'!D26-'HV SM - typical bill'!C26)/'HV SM - typical bill'!C26),"")</f>
        <v>#VALUE!</v>
      </c>
      <c r="D93" s="43" t="e">
        <f>IF('HV SM - typical bill'!C26,(('HV SM - typical bill'!E26-'HV SM - typical bill'!C26)/'HV SM - typical bill'!C26),"")</f>
        <v>#VALUE!</v>
      </c>
      <c r="E93" s="58" t="e">
        <f>IF('HV SM - typical bill'!C26,(('HV SM - typical bill'!E26-'HV SM - typical bill'!D26)/'HV SM - typical bill'!D26),"")</f>
        <v>#VALUE!</v>
      </c>
      <c r="F93" s="49" t="e">
        <f>IF('HV SM - typical bill'!C26,('HV SM - typical bill'!D26-'HV SM - typical bill'!C26),"")</f>
        <v>#VALUE!</v>
      </c>
      <c r="G93" s="46" t="e">
        <f>IF('HV SM - typical bill'!C26,(('HV SM - typical bill'!E26-'HV SM - typical bill'!C26)),"")</f>
        <v>#VALUE!</v>
      </c>
      <c r="H93" s="50" t="e">
        <f>IF('HV SM - typical bill'!C26,(('HV SM - typical bill'!E26-'HV SM - typical bill'!D26)),"")</f>
        <v>#VALUE!</v>
      </c>
      <c r="I93" s="38"/>
      <c r="J93" s="39"/>
      <c r="K93" s="56" t="s">
        <v>80</v>
      </c>
      <c r="L93" s="64" t="e">
        <f>IF('HV SM - typical bill'!C26,(('HV SM - typical bill'!F26-'HV SM - typical bill'!C26)/'HV SM - typical bill'!C26),"")</f>
        <v>#VALUE!</v>
      </c>
      <c r="M93" s="45" t="e">
        <f>IF('HV SM - typical bill'!C26,(('HV SM - typical bill'!G26-'HV SM - typical bill'!C26)/'HV SM - typical bill'!C26),"")</f>
        <v>#VALUE!</v>
      </c>
      <c r="N93" s="62" t="e">
        <f>IF('HV SM - typical bill'!C26,(('HV SM - typical bill'!G26-'HV SM - typical bill'!F26)/'HV SM - typical bill'!F26),"")</f>
        <v>#VALUE!</v>
      </c>
      <c r="O93" s="49" t="e">
        <f>IF('HV SM - typical bill'!C26,(('HV SM - typical bill'!F26-'HV SM - typical bill'!C26)),"")</f>
        <v>#VALUE!</v>
      </c>
      <c r="P93" s="46" t="e">
        <f>IF('HV SM - typical bill'!C26,(('HV SM - typical bill'!G26-'HV SM - typical bill'!C26)),"")</f>
        <v>#VALUE!</v>
      </c>
      <c r="Q93" s="50" t="e">
        <f>IF('HV SM - typical bill'!C26,(('HV SM - typical bill'!G26-'HV SM - typical bill'!F26)),"")</f>
        <v>#VALUE!</v>
      </c>
    </row>
    <row r="94" spans="2:17" ht="27" customHeight="1">
      <c r="B94" s="56" t="s">
        <v>93</v>
      </c>
      <c r="C94" s="57" t="e">
        <f>IF('HV SM - typical bill'!C27,(('HV SM - typical bill'!D27-'HV SM - typical bill'!C27)/'HV SM - typical bill'!C27),"")</f>
        <v>#VALUE!</v>
      </c>
      <c r="D94" s="43" t="e">
        <f>IF('HV SM - typical bill'!C27,(('HV SM - typical bill'!E27-'HV SM - typical bill'!C27)/'HV SM - typical bill'!C27),"")</f>
        <v>#VALUE!</v>
      </c>
      <c r="E94" s="58" t="e">
        <f>IF('HV SM - typical bill'!C27,(('HV SM - typical bill'!E27-'HV SM - typical bill'!D27)/'HV SM - typical bill'!D27),"")</f>
        <v>#VALUE!</v>
      </c>
      <c r="F94" s="49" t="e">
        <f>IF('HV SM - typical bill'!C27,('HV SM - typical bill'!D27-'HV SM - typical bill'!C27),"")</f>
        <v>#VALUE!</v>
      </c>
      <c r="G94" s="46" t="e">
        <f>IF('HV SM - typical bill'!C27,(('HV SM - typical bill'!E27-'HV SM - typical bill'!C27)),"")</f>
        <v>#VALUE!</v>
      </c>
      <c r="H94" s="50" t="e">
        <f>IF('HV SM - typical bill'!C27,(('HV SM - typical bill'!E27-'HV SM - typical bill'!D27)),"")</f>
        <v>#VALUE!</v>
      </c>
      <c r="I94" s="38"/>
      <c r="J94" s="39"/>
      <c r="K94" s="56" t="s">
        <v>93</v>
      </c>
      <c r="L94" s="64" t="e">
        <f>IF('HV SM - typical bill'!C27,(('HV SM - typical bill'!F27-'HV SM - typical bill'!C27)/'HV SM - typical bill'!C27),"")</f>
        <v>#VALUE!</v>
      </c>
      <c r="M94" s="45" t="e">
        <f>IF('HV SM - typical bill'!C27,(('HV SM - typical bill'!G27-'HV SM - typical bill'!C27)/'HV SM - typical bill'!C27),"")</f>
        <v>#VALUE!</v>
      </c>
      <c r="N94" s="62" t="e">
        <f>IF('HV SM - typical bill'!C27,(('HV SM - typical bill'!G27-'HV SM - typical bill'!F27)/'HV SM - typical bill'!F27),"")</f>
        <v>#VALUE!</v>
      </c>
      <c r="O94" s="49" t="e">
        <f>IF('HV SM - typical bill'!C27,(('HV SM - typical bill'!F27-'HV SM - typical bill'!C27)),"")</f>
        <v>#VALUE!</v>
      </c>
      <c r="P94" s="46" t="e">
        <f>IF('HV SM - typical bill'!C27,(('HV SM - typical bill'!G27-'HV SM - typical bill'!C27)),"")</f>
        <v>#VALUE!</v>
      </c>
      <c r="Q94" s="50" t="e">
        <f>IF('HV SM - typical bill'!C27,(('HV SM - typical bill'!G27-'HV SM - typical bill'!F27)),"")</f>
        <v>#VALUE!</v>
      </c>
    </row>
    <row r="95" spans="2:17" ht="27" customHeight="1">
      <c r="B95" s="55" t="s">
        <v>120</v>
      </c>
      <c r="C95" s="57" t="str">
        <f>IF('HV SM - typical bill'!C28,(('HV SM - typical bill'!D28-'HV SM - typical bill'!C28)/'HV SM - typical bill'!C28),"")</f>
        <v/>
      </c>
      <c r="D95" s="43" t="str">
        <f>IF('HV SM - typical bill'!C28,(('HV SM - typical bill'!E28-'HV SM - typical bill'!C28)/'HV SM - typical bill'!C28),"")</f>
        <v/>
      </c>
      <c r="E95" s="58" t="str">
        <f>IF('HV SM - typical bill'!C28,(('HV SM - typical bill'!E28-'HV SM - typical bill'!D28)/'HV SM - typical bill'!D28),"")</f>
        <v/>
      </c>
      <c r="F95" s="49" t="str">
        <f>IF('HV SM - typical bill'!C28,('HV SM - typical bill'!D28-'HV SM - typical bill'!C28),"")</f>
        <v/>
      </c>
      <c r="G95" s="46" t="str">
        <f>IF('HV SM - typical bill'!C28,(('HV SM - typical bill'!E28-'HV SM - typical bill'!C28)),"")</f>
        <v/>
      </c>
      <c r="H95" s="50" t="str">
        <f>IF('HV SM - typical bill'!C28,(('HV SM - typical bill'!E28-'HV SM - typical bill'!D28)),"")</f>
        <v/>
      </c>
      <c r="I95" s="38"/>
      <c r="J95" s="39"/>
      <c r="K95" s="55" t="s">
        <v>120</v>
      </c>
      <c r="L95" s="64" t="str">
        <f>IF('HV SM - typical bill'!C28,(('HV SM - typical bill'!F28-'HV SM - typical bill'!C28)/'HV SM - typical bill'!C28),"")</f>
        <v/>
      </c>
      <c r="M95" s="45" t="str">
        <f>IF('HV SM - typical bill'!C28,(('HV SM - typical bill'!G28-'HV SM - typical bill'!C28)/'HV SM - typical bill'!C28),"")</f>
        <v/>
      </c>
      <c r="N95" s="62" t="str">
        <f>IF('HV SM - typical bill'!C28,(('HV SM - typical bill'!G28-'HV SM - typical bill'!F28)/'HV SM - typical bill'!F28),"")</f>
        <v/>
      </c>
      <c r="O95" s="49" t="str">
        <f>IF('HV SM - typical bill'!C28,(('HV SM - typical bill'!F28-'HV SM - typical bill'!C28)),"")</f>
        <v/>
      </c>
      <c r="P95" s="46" t="str">
        <f>IF('HV SM - typical bill'!C28,(('HV SM - typical bill'!G28-'HV SM - typical bill'!C28)),"")</f>
        <v/>
      </c>
      <c r="Q95" s="50" t="str">
        <f>IF('HV SM - typical bill'!C28,(('HV SM - typical bill'!G28-'HV SM - typical bill'!F28)),"")</f>
        <v/>
      </c>
    </row>
    <row r="96" spans="2:17" ht="27" customHeight="1">
      <c r="B96" s="56" t="s">
        <v>54</v>
      </c>
      <c r="C96" s="57">
        <f>IF('HV SM - typical bill'!C29,(('HV SM - typical bill'!D29-'HV SM - typical bill'!C29)/'HV SM - typical bill'!C29),"")</f>
        <v>0</v>
      </c>
      <c r="D96" s="43">
        <f>IF('HV SM - typical bill'!C29,(('HV SM - typical bill'!E29-'HV SM - typical bill'!C29)/'HV SM - typical bill'!C29),"")</f>
        <v>0</v>
      </c>
      <c r="E96" s="58">
        <f>IF('HV SM - typical bill'!C29,(('HV SM - typical bill'!E29-'HV SM - typical bill'!D29)/'HV SM - typical bill'!D29),"")</f>
        <v>0</v>
      </c>
      <c r="F96" s="49">
        <f>IF('HV SM - typical bill'!C29,('HV SM - typical bill'!D29-'HV SM - typical bill'!C29),"")</f>
        <v>0</v>
      </c>
      <c r="G96" s="46">
        <f>IF('HV SM - typical bill'!C29,(('HV SM - typical bill'!E29-'HV SM - typical bill'!C29)),"")</f>
        <v>0</v>
      </c>
      <c r="H96" s="50">
        <f>IF('HV SM - typical bill'!C29,(('HV SM - typical bill'!E29-'HV SM - typical bill'!D29)),"")</f>
        <v>0</v>
      </c>
      <c r="I96" s="38"/>
      <c r="J96" s="39"/>
      <c r="K96" s="56" t="s">
        <v>54</v>
      </c>
      <c r="L96" s="64">
        <f>IF('HV SM - typical bill'!C29,(('HV SM - typical bill'!F29-'HV SM - typical bill'!C29)/'HV SM - typical bill'!C29),"")</f>
        <v>0</v>
      </c>
      <c r="M96" s="45">
        <f>IF('HV SM - typical bill'!C29,(('HV SM - typical bill'!G29-'HV SM - typical bill'!C29)/'HV SM - typical bill'!C29),"")</f>
        <v>-6.7512504989803888E-4</v>
      </c>
      <c r="N96" s="62">
        <f>IF('HV SM - typical bill'!C29,(('HV SM - typical bill'!G29-'HV SM - typical bill'!F29)/'HV SM - typical bill'!F29),"")</f>
        <v>-6.7512504989803888E-4</v>
      </c>
      <c r="O96" s="49">
        <f>IF('HV SM - typical bill'!C29,(('HV SM - typical bill'!F29-'HV SM - typical bill'!C29)),"")</f>
        <v>0</v>
      </c>
      <c r="P96" s="46">
        <f>IF('HV SM - typical bill'!C29,(('HV SM - typical bill'!G29-'HV SM - typical bill'!C29)),"")</f>
        <v>-1.233940033814406</v>
      </c>
      <c r="Q96" s="50">
        <f>IF('HV SM - typical bill'!C29,(('HV SM - typical bill'!G29-'HV SM - typical bill'!F29)),"")</f>
        <v>-1.233940033814406</v>
      </c>
    </row>
    <row r="97" spans="2:17" ht="27" customHeight="1">
      <c r="B97" s="56" t="s">
        <v>81</v>
      </c>
      <c r="C97" s="57">
        <f>IF('HV SM - typical bill'!C30,(('HV SM - typical bill'!D30-'HV SM - typical bill'!C30)/'HV SM - typical bill'!C30),"")</f>
        <v>0</v>
      </c>
      <c r="D97" s="43">
        <f>IF('HV SM - typical bill'!C30,(('HV SM - typical bill'!E30-'HV SM - typical bill'!C30)/'HV SM - typical bill'!C30),"")</f>
        <v>0</v>
      </c>
      <c r="E97" s="58">
        <f>IF('HV SM - typical bill'!C30,(('HV SM - typical bill'!E30-'HV SM - typical bill'!D30)/'HV SM - typical bill'!D30),"")</f>
        <v>0</v>
      </c>
      <c r="F97" s="49">
        <f>IF('HV SM - typical bill'!C30,('HV SM - typical bill'!D30-'HV SM - typical bill'!C30),"")</f>
        <v>0</v>
      </c>
      <c r="G97" s="46">
        <f>IF('HV SM - typical bill'!C30,(('HV SM - typical bill'!E30-'HV SM - typical bill'!C30)),"")</f>
        <v>0</v>
      </c>
      <c r="H97" s="50">
        <f>IF('HV SM - typical bill'!C30,(('HV SM - typical bill'!E30-'HV SM - typical bill'!D30)),"")</f>
        <v>0</v>
      </c>
      <c r="I97" s="38"/>
      <c r="J97" s="39"/>
      <c r="K97" s="56" t="s">
        <v>81</v>
      </c>
      <c r="L97" s="64">
        <f>IF('HV SM - typical bill'!C30,(('HV SM - typical bill'!F30-'HV SM - typical bill'!C30)/'HV SM - typical bill'!C30),"")</f>
        <v>0</v>
      </c>
      <c r="M97" s="45">
        <f>IF('HV SM - typical bill'!C30,(('HV SM - typical bill'!G30-'HV SM - typical bill'!C30)/'HV SM - typical bill'!C30),"")</f>
        <v>-7.0800624839946979E-4</v>
      </c>
      <c r="N97" s="62">
        <f>IF('HV SM - typical bill'!C30,(('HV SM - typical bill'!G30-'HV SM - typical bill'!F30)/'HV SM - typical bill'!F30),"")</f>
        <v>-7.0800624839946979E-4</v>
      </c>
      <c r="O97" s="49">
        <f>IF('HV SM - typical bill'!C30,(('HV SM - typical bill'!F30-'HV SM - typical bill'!C30)),"")</f>
        <v>0</v>
      </c>
      <c r="P97" s="46">
        <f>IF('HV SM - typical bill'!C30,(('HV SM - typical bill'!G30-'HV SM - typical bill'!C30)),"")</f>
        <v>-0.37476900452907103</v>
      </c>
      <c r="Q97" s="50">
        <f>IF('HV SM - typical bill'!C30,(('HV SM - typical bill'!G30-'HV SM - typical bill'!F30)),"")</f>
        <v>-0.37476900452907103</v>
      </c>
    </row>
    <row r="98" spans="2:17" ht="27" customHeight="1">
      <c r="B98" s="56" t="s">
        <v>94</v>
      </c>
      <c r="C98" s="57">
        <f>IF('HV SM - typical bill'!C31,(('HV SM - typical bill'!D31-'HV SM - typical bill'!C31)/'HV SM - typical bill'!C31),"")</f>
        <v>0</v>
      </c>
      <c r="D98" s="43">
        <f>IF('HV SM - typical bill'!C31,(('HV SM - typical bill'!E31-'HV SM - typical bill'!C31)/'HV SM - typical bill'!C31),"")</f>
        <v>0</v>
      </c>
      <c r="E98" s="58">
        <f>IF('HV SM - typical bill'!C31,(('HV SM - typical bill'!E31-'HV SM - typical bill'!D31)/'HV SM - typical bill'!D31),"")</f>
        <v>0</v>
      </c>
      <c r="F98" s="49">
        <f>IF('HV SM - typical bill'!C31,('HV SM - typical bill'!D31-'HV SM - typical bill'!C31),"")</f>
        <v>0</v>
      </c>
      <c r="G98" s="46">
        <f>IF('HV SM - typical bill'!C31,(('HV SM - typical bill'!E31-'HV SM - typical bill'!C31)),"")</f>
        <v>0</v>
      </c>
      <c r="H98" s="50">
        <f>IF('HV SM - typical bill'!C31,(('HV SM - typical bill'!E31-'HV SM - typical bill'!D31)),"")</f>
        <v>0</v>
      </c>
      <c r="I98" s="38"/>
      <c r="J98" s="39"/>
      <c r="K98" s="56" t="s">
        <v>94</v>
      </c>
      <c r="L98" s="64">
        <f>IF('HV SM - typical bill'!C31,(('HV SM - typical bill'!F31-'HV SM - typical bill'!C31)/'HV SM - typical bill'!C31),"")</f>
        <v>0</v>
      </c>
      <c r="M98" s="45">
        <f>IF('HV SM - typical bill'!C31,(('HV SM - typical bill'!G31-'HV SM - typical bill'!C31)/'HV SM - typical bill'!C31),"")</f>
        <v>-6.6535352331357697E-4</v>
      </c>
      <c r="N98" s="62">
        <f>IF('HV SM - typical bill'!C31,(('HV SM - typical bill'!G31-'HV SM - typical bill'!F31)/'HV SM - typical bill'!F31),"")</f>
        <v>-6.6535352331357697E-4</v>
      </c>
      <c r="O98" s="49">
        <f>IF('HV SM - typical bill'!C31,(('HV SM - typical bill'!F31-'HV SM - typical bill'!C31)),"")</f>
        <v>0</v>
      </c>
      <c r="P98" s="46">
        <f>IF('HV SM - typical bill'!C31,(('HV SM - typical bill'!G31-'HV SM - typical bill'!C31)),"")</f>
        <v>-0.6512022315583863</v>
      </c>
      <c r="Q98" s="50">
        <f>IF('HV SM - typical bill'!C31,(('HV SM - typical bill'!G31-'HV SM - typical bill'!F31)),"")</f>
        <v>-0.6512022315583863</v>
      </c>
    </row>
    <row r="99" spans="2:17" ht="27" customHeight="1">
      <c r="B99" s="55" t="s">
        <v>121</v>
      </c>
      <c r="C99" s="57" t="str">
        <f>IF('HV SM - typical bill'!C32,(('HV SM - typical bill'!D32-'HV SM - typical bill'!C32)/'HV SM - typical bill'!C32),"")</f>
        <v/>
      </c>
      <c r="D99" s="43" t="str">
        <f>IF('HV SM - typical bill'!C32,(('HV SM - typical bill'!E32-'HV SM - typical bill'!C32)/'HV SM - typical bill'!C32),"")</f>
        <v/>
      </c>
      <c r="E99" s="58" t="str">
        <f>IF('HV SM - typical bill'!C32,(('HV SM - typical bill'!E32-'HV SM - typical bill'!D32)/'HV SM - typical bill'!D32),"")</f>
        <v/>
      </c>
      <c r="F99" s="49" t="str">
        <f>IF('HV SM - typical bill'!C32,('HV SM - typical bill'!D32-'HV SM - typical bill'!C32),"")</f>
        <v/>
      </c>
      <c r="G99" s="46" t="str">
        <f>IF('HV SM - typical bill'!C32,(('HV SM - typical bill'!E32-'HV SM - typical bill'!C32)),"")</f>
        <v/>
      </c>
      <c r="H99" s="50" t="str">
        <f>IF('HV SM - typical bill'!C32,(('HV SM - typical bill'!E32-'HV SM - typical bill'!D32)),"")</f>
        <v/>
      </c>
      <c r="I99" s="38"/>
      <c r="J99" s="39"/>
      <c r="K99" s="55" t="s">
        <v>121</v>
      </c>
      <c r="L99" s="64" t="str">
        <f>IF('HV SM - typical bill'!C32,(('HV SM - typical bill'!F32-'HV SM - typical bill'!C32)/'HV SM - typical bill'!C32),"")</f>
        <v/>
      </c>
      <c r="M99" s="45" t="str">
        <f>IF('HV SM - typical bill'!C32,(('HV SM - typical bill'!G32-'HV SM - typical bill'!C32)/'HV SM - typical bill'!C32),"")</f>
        <v/>
      </c>
      <c r="N99" s="62" t="str">
        <f>IF('HV SM - typical bill'!C32,(('HV SM - typical bill'!G32-'HV SM - typical bill'!F32)/'HV SM - typical bill'!F32),"")</f>
        <v/>
      </c>
      <c r="O99" s="49" t="str">
        <f>IF('HV SM - typical bill'!C32,(('HV SM - typical bill'!F32-'HV SM - typical bill'!C32)),"")</f>
        <v/>
      </c>
      <c r="P99" s="46" t="str">
        <f>IF('HV SM - typical bill'!C32,(('HV SM - typical bill'!G32-'HV SM - typical bill'!C32)),"")</f>
        <v/>
      </c>
      <c r="Q99" s="50" t="str">
        <f>IF('HV SM - typical bill'!C32,(('HV SM - typical bill'!G32-'HV SM - typical bill'!F32)),"")</f>
        <v/>
      </c>
    </row>
    <row r="100" spans="2:17" ht="27" customHeight="1">
      <c r="B100" s="56" t="s">
        <v>56</v>
      </c>
      <c r="C100" s="57" t="e">
        <f>IF('HV SM - typical bill'!C33,(('HV SM - typical bill'!D33-'HV SM - typical bill'!C33)/'HV SM - typical bill'!C33),"")</f>
        <v>#VALUE!</v>
      </c>
      <c r="D100" s="43" t="e">
        <f>IF('HV SM - typical bill'!C33,(('HV SM - typical bill'!E33-'HV SM - typical bill'!C33)/'HV SM - typical bill'!C33),"")</f>
        <v>#VALUE!</v>
      </c>
      <c r="E100" s="58" t="e">
        <f>IF('HV SM - typical bill'!C33,(('HV SM - typical bill'!E33-'HV SM - typical bill'!D33)/'HV SM - typical bill'!D33),"")</f>
        <v>#VALUE!</v>
      </c>
      <c r="F100" s="49" t="e">
        <f>IF('HV SM - typical bill'!C33,('HV SM - typical bill'!D33-'HV SM - typical bill'!C33),"")</f>
        <v>#VALUE!</v>
      </c>
      <c r="G100" s="46" t="e">
        <f>IF('HV SM - typical bill'!C33,(('HV SM - typical bill'!E33-'HV SM - typical bill'!C33)),"")</f>
        <v>#VALUE!</v>
      </c>
      <c r="H100" s="50" t="e">
        <f>IF('HV SM - typical bill'!C33,(('HV SM - typical bill'!E33-'HV SM - typical bill'!D33)),"")</f>
        <v>#VALUE!</v>
      </c>
      <c r="I100" s="38"/>
      <c r="J100" s="39"/>
      <c r="K100" s="56" t="s">
        <v>56</v>
      </c>
      <c r="L100" s="57" t="e">
        <f>IF('HV SM - typical bill'!C33,(('HV SM - typical bill'!F33-'HV SM - typical bill'!C33)/'HV SM - typical bill'!C33),"")</f>
        <v>#VALUE!</v>
      </c>
      <c r="M100" s="43" t="e">
        <f>IF('HV SM - typical bill'!C33,(('HV SM - typical bill'!G33-'HV SM - typical bill'!C33)/'HV SM - typical bill'!C33),"")</f>
        <v>#VALUE!</v>
      </c>
      <c r="N100" s="58" t="e">
        <f>IF('HV SM - typical bill'!C33,(('HV SM - typical bill'!G33-'HV SM - typical bill'!F33)/'HV SM - typical bill'!F33),"")</f>
        <v>#VALUE!</v>
      </c>
      <c r="O100" s="49" t="e">
        <f>IF('HV SM - typical bill'!C33,(('HV SM - typical bill'!F33-'HV SM - typical bill'!C33)),"")</f>
        <v>#VALUE!</v>
      </c>
      <c r="P100" s="46" t="e">
        <f>IF('HV SM - typical bill'!C33,(('HV SM - typical bill'!G33-'HV SM - typical bill'!C33)),"")</f>
        <v>#VALUE!</v>
      </c>
      <c r="Q100" s="50" t="e">
        <f>IF('HV SM - typical bill'!C33,(('HV SM - typical bill'!G33-'HV SM - typical bill'!F33)),"")</f>
        <v>#VALUE!</v>
      </c>
    </row>
    <row r="101" spans="2:17" ht="27" customHeight="1">
      <c r="B101" s="55" t="s">
        <v>122</v>
      </c>
      <c r="C101" s="57" t="str">
        <f>IF('HV SM - typical bill'!C34,(('HV SM - typical bill'!D34-'HV SM - typical bill'!C34)/'HV SM - typical bill'!C34),"")</f>
        <v/>
      </c>
      <c r="D101" s="43" t="str">
        <f>IF('HV SM - typical bill'!C34,(('HV SM - typical bill'!E34-'HV SM - typical bill'!C34)/'HV SM - typical bill'!C34),"")</f>
        <v/>
      </c>
      <c r="E101" s="58" t="str">
        <f>IF('HV SM - typical bill'!C34,(('HV SM - typical bill'!E34-'HV SM - typical bill'!D34)/'HV SM - typical bill'!D34),"")</f>
        <v/>
      </c>
      <c r="F101" s="49" t="str">
        <f>IF('HV SM - typical bill'!C34,('HV SM - typical bill'!D34-'HV SM - typical bill'!C34),"")</f>
        <v/>
      </c>
      <c r="G101" s="46" t="str">
        <f>IF('HV SM - typical bill'!C34,(('HV SM - typical bill'!E34-'HV SM - typical bill'!C34)),"")</f>
        <v/>
      </c>
      <c r="H101" s="50" t="str">
        <f>IF('HV SM - typical bill'!C34,(('HV SM - typical bill'!E34-'HV SM - typical bill'!D34)),"")</f>
        <v/>
      </c>
      <c r="I101" s="38"/>
      <c r="J101" s="39"/>
      <c r="K101" s="55" t="s">
        <v>122</v>
      </c>
      <c r="L101" s="57" t="str">
        <f>IF('HV SM - typical bill'!C34,(('HV SM - typical bill'!F34-'HV SM - typical bill'!C34)/'HV SM - typical bill'!C34),"")</f>
        <v/>
      </c>
      <c r="M101" s="43" t="str">
        <f>IF('HV SM - typical bill'!C34,(('HV SM - typical bill'!G34-'HV SM - typical bill'!C34)/'HV SM - typical bill'!C34),"")</f>
        <v/>
      </c>
      <c r="N101" s="58" t="str">
        <f>IF('HV SM - typical bill'!C34,(('HV SM - typical bill'!G34-'HV SM - typical bill'!F34)/'HV SM - typical bill'!F34),"")</f>
        <v/>
      </c>
      <c r="O101" s="49" t="str">
        <f>IF('HV SM - typical bill'!C34,(('HV SM - typical bill'!F34-'HV SM - typical bill'!C34)),"")</f>
        <v/>
      </c>
      <c r="P101" s="46" t="str">
        <f>IF('HV SM - typical bill'!C34,(('HV SM - typical bill'!G34-'HV SM - typical bill'!C34)),"")</f>
        <v/>
      </c>
      <c r="Q101" s="50" t="str">
        <f>IF('HV SM - typical bill'!C34,(('HV SM - typical bill'!G34-'HV SM - typical bill'!F34)),"")</f>
        <v/>
      </c>
    </row>
    <row r="102" spans="2:17" ht="27" customHeight="1">
      <c r="B102" s="56" t="s">
        <v>57</v>
      </c>
      <c r="C102" s="57">
        <f>IF('HV SM - typical bill'!C35,(('HV SM - typical bill'!D35-'HV SM - typical bill'!C35)/'HV SM - typical bill'!C35),"")</f>
        <v>0</v>
      </c>
      <c r="D102" s="43">
        <f>IF('HV SM - typical bill'!C35,(('HV SM - typical bill'!E35-'HV SM - typical bill'!C35)/'HV SM - typical bill'!C35),"")</f>
        <v>0</v>
      </c>
      <c r="E102" s="58">
        <f>IF('HV SM - typical bill'!C35,(('HV SM - typical bill'!E35-'HV SM - typical bill'!D35)/'HV SM - typical bill'!D35),"")</f>
        <v>0</v>
      </c>
      <c r="F102" s="49">
        <f>IF('HV SM - typical bill'!C35,('HV SM - typical bill'!D35-'HV SM - typical bill'!C35),"")</f>
        <v>0</v>
      </c>
      <c r="G102" s="46">
        <f>IF('HV SM - typical bill'!C35,(('HV SM - typical bill'!E35-'HV SM - typical bill'!C35)),"")</f>
        <v>0</v>
      </c>
      <c r="H102" s="50">
        <f>IF('HV SM - typical bill'!C35,(('HV SM - typical bill'!E35-'HV SM - typical bill'!D35)),"")</f>
        <v>0</v>
      </c>
      <c r="I102" s="38"/>
      <c r="J102" s="39"/>
      <c r="K102" s="56" t="s">
        <v>57</v>
      </c>
      <c r="L102" s="57">
        <f>IF('HV SM - typical bill'!C35,(('HV SM - typical bill'!F35-'HV SM - typical bill'!C35)/'HV SM - typical bill'!C35),"")</f>
        <v>-5.2200925471483184E-4</v>
      </c>
      <c r="M102" s="43">
        <f>IF('HV SM - typical bill'!C35,(('HV SM - typical bill'!G35-'HV SM - typical bill'!C35)/'HV SM - typical bill'!C35),"")</f>
        <v>6.1386613909944409E-3</v>
      </c>
      <c r="N102" s="58">
        <f>IF('HV SM - typical bill'!C35,(('HV SM - typical bill'!G35-'HV SM - typical bill'!F35)/'HV SM - typical bill'!F35),"")</f>
        <v>6.6641493933674127E-3</v>
      </c>
      <c r="O102" s="49">
        <f>IF('HV SM - typical bill'!C35,(('HV SM - typical bill'!F35-'HV SM - typical bill'!C35)),"")</f>
        <v>-1.6059999999997672</v>
      </c>
      <c r="P102" s="46">
        <f>IF('HV SM - typical bill'!C35,(('HV SM - typical bill'!G35-'HV SM - typical bill'!C35)),"")</f>
        <v>18.886044844782191</v>
      </c>
      <c r="Q102" s="50">
        <f>IF('HV SM - typical bill'!C35,(('HV SM - typical bill'!G35-'HV SM - typical bill'!F35)),"")</f>
        <v>20.492044844781958</v>
      </c>
    </row>
    <row r="103" spans="2:17" ht="27" customHeight="1">
      <c r="B103" s="55" t="s">
        <v>123</v>
      </c>
      <c r="C103" s="57" t="str">
        <f>IF('HV SM - typical bill'!C36,(('HV SM - typical bill'!D36-'HV SM - typical bill'!C36)/'HV SM - typical bill'!C36),"")</f>
        <v/>
      </c>
      <c r="D103" s="43" t="str">
        <f>IF('HV SM - typical bill'!C36,(('HV SM - typical bill'!E36-'HV SM - typical bill'!C36)/'HV SM - typical bill'!C36),"")</f>
        <v/>
      </c>
      <c r="E103" s="58" t="str">
        <f>IF('HV SM - typical bill'!C36,(('HV SM - typical bill'!E36-'HV SM - typical bill'!D36)/'HV SM - typical bill'!D36),"")</f>
        <v/>
      </c>
      <c r="F103" s="49" t="str">
        <f>IF('HV SM - typical bill'!C36,('HV SM - typical bill'!D36-'HV SM - typical bill'!C36),"")</f>
        <v/>
      </c>
      <c r="G103" s="46" t="str">
        <f>IF('HV SM - typical bill'!C36,(('HV SM - typical bill'!E36-'HV SM - typical bill'!C36)),"")</f>
        <v/>
      </c>
      <c r="H103" s="50" t="str">
        <f>IF('HV SM - typical bill'!C36,(('HV SM - typical bill'!E36-'HV SM - typical bill'!D36)),"")</f>
        <v/>
      </c>
      <c r="I103" s="38"/>
      <c r="J103" s="39"/>
      <c r="K103" s="55" t="s">
        <v>123</v>
      </c>
      <c r="L103" s="57" t="str">
        <f>IF('HV SM - typical bill'!C36,(('HV SM - typical bill'!F36-'HV SM - typical bill'!C36)/'HV SM - typical bill'!C36),"")</f>
        <v/>
      </c>
      <c r="M103" s="43" t="str">
        <f>IF('HV SM - typical bill'!C36,(('HV SM - typical bill'!G36-'HV SM - typical bill'!C36)/'HV SM - typical bill'!C36),"")</f>
        <v/>
      </c>
      <c r="N103" s="58" t="str">
        <f>IF('HV SM - typical bill'!C36,(('HV SM - typical bill'!G36-'HV SM - typical bill'!F36)/'HV SM - typical bill'!F36),"")</f>
        <v/>
      </c>
      <c r="O103" s="49" t="str">
        <f>IF('HV SM - typical bill'!C36,(('HV SM - typical bill'!F36-'HV SM - typical bill'!C36)),"")</f>
        <v/>
      </c>
      <c r="P103" s="46" t="str">
        <f>IF('HV SM - typical bill'!C36,(('HV SM - typical bill'!G36-'HV SM - typical bill'!C36)),"")</f>
        <v/>
      </c>
      <c r="Q103" s="50" t="str">
        <f>IF('HV SM - typical bill'!C36,(('HV SM - typical bill'!G36-'HV SM - typical bill'!F36)),"")</f>
        <v/>
      </c>
    </row>
    <row r="104" spans="2:17" ht="27" customHeight="1">
      <c r="B104" s="56" t="s">
        <v>58</v>
      </c>
      <c r="C104" s="57">
        <f>IF('HV SM - typical bill'!C37,(('HV SM - typical bill'!D37-'HV SM - typical bill'!C37)/'HV SM - typical bill'!C37),"")</f>
        <v>0</v>
      </c>
      <c r="D104" s="43">
        <f>IF('HV SM - typical bill'!C37,(('HV SM - typical bill'!E37-'HV SM - typical bill'!C37)/'HV SM - typical bill'!C37),"")</f>
        <v>0</v>
      </c>
      <c r="E104" s="58">
        <f>IF('HV SM - typical bill'!C37,(('HV SM - typical bill'!E37-'HV SM - typical bill'!D37)/'HV SM - typical bill'!D37),"")</f>
        <v>0</v>
      </c>
      <c r="F104" s="49">
        <f>IF('HV SM - typical bill'!C37,('HV SM - typical bill'!D37-'HV SM - typical bill'!C37),"")</f>
        <v>0</v>
      </c>
      <c r="G104" s="46">
        <f>IF('HV SM - typical bill'!C37,(('HV SM - typical bill'!E37-'HV SM - typical bill'!C37)),"")</f>
        <v>0</v>
      </c>
      <c r="H104" s="50">
        <f>IF('HV SM - typical bill'!C37,(('HV SM - typical bill'!E37-'HV SM - typical bill'!D37)),"")</f>
        <v>0</v>
      </c>
      <c r="I104" s="38"/>
      <c r="J104" s="39"/>
      <c r="K104" s="56" t="s">
        <v>58</v>
      </c>
      <c r="L104" s="57">
        <f>IF('HV SM - typical bill'!C37,(('HV SM - typical bill'!F37-'HV SM - typical bill'!C37)/'HV SM - typical bill'!C37),"")</f>
        <v>0</v>
      </c>
      <c r="M104" s="43">
        <f>IF('HV SM - typical bill'!C37,(('HV SM - typical bill'!G37-'HV SM - typical bill'!C37)/'HV SM - typical bill'!C37),"")</f>
        <v>-6.3107740024000343E-4</v>
      </c>
      <c r="N104" s="58">
        <f>IF('HV SM - typical bill'!C37,(('HV SM - typical bill'!G37-'HV SM - typical bill'!F37)/'HV SM - typical bill'!F37),"")</f>
        <v>-6.3107740024000343E-4</v>
      </c>
      <c r="O104" s="49">
        <f>IF('HV SM - typical bill'!C37,(('HV SM - typical bill'!F37-'HV SM - typical bill'!C37)),"")</f>
        <v>0</v>
      </c>
      <c r="P104" s="46">
        <f>IF('HV SM - typical bill'!C37,(('HV SM - typical bill'!G37-'HV SM - typical bill'!C37)),"")</f>
        <v>-5.7256784674264054</v>
      </c>
      <c r="Q104" s="50">
        <f>IF('HV SM - typical bill'!C37,(('HV SM - typical bill'!G37-'HV SM - typical bill'!F37)),"")</f>
        <v>-5.7256784674264054</v>
      </c>
    </row>
    <row r="105" spans="2:17">
      <c r="B105" s="56" t="s">
        <v>82</v>
      </c>
      <c r="C105" s="57">
        <f>IF('HV SM - typical bill'!C38,(('HV SM - typical bill'!D38-'HV SM - typical bill'!C38)/'HV SM - typical bill'!C38),"")</f>
        <v>0</v>
      </c>
      <c r="D105" s="43">
        <f>IF('HV SM - typical bill'!C38,(('HV SM - typical bill'!E38-'HV SM - typical bill'!C38)/'HV SM - typical bill'!C38),"")</f>
        <v>0</v>
      </c>
      <c r="E105" s="58">
        <f>IF('HV SM - typical bill'!C38,(('HV SM - typical bill'!E38-'HV SM - typical bill'!D38)/'HV SM - typical bill'!D38),"")</f>
        <v>0</v>
      </c>
      <c r="F105" s="49">
        <f>IF('HV SM - typical bill'!C38,('HV SM - typical bill'!D38-'HV SM - typical bill'!C38),"")</f>
        <v>0</v>
      </c>
      <c r="G105" s="46">
        <f>IF('HV SM - typical bill'!C38,(('HV SM - typical bill'!E38-'HV SM - typical bill'!C38)),"")</f>
        <v>0</v>
      </c>
      <c r="H105" s="50">
        <f>IF('HV SM - typical bill'!C38,(('HV SM - typical bill'!E38-'HV SM - typical bill'!D38)),"")</f>
        <v>0</v>
      </c>
      <c r="I105" s="38"/>
      <c r="J105" s="39"/>
      <c r="K105" s="56" t="s">
        <v>82</v>
      </c>
      <c r="L105" s="57">
        <f>IF('HV SM - typical bill'!C38,(('HV SM - typical bill'!F38-'HV SM - typical bill'!C38)/'HV SM - typical bill'!C38),"")</f>
        <v>0</v>
      </c>
      <c r="M105" s="43">
        <f>IF('HV SM - typical bill'!C38,(('HV SM - typical bill'!G38-'HV SM - typical bill'!C38)/'HV SM - typical bill'!C38),"")</f>
        <v>-7.8879789507802682E-4</v>
      </c>
      <c r="N105" s="58">
        <f>IF('HV SM - typical bill'!C38,(('HV SM - typical bill'!G38-'HV SM - typical bill'!F38)/'HV SM - typical bill'!F38),"")</f>
        <v>-7.8879789507802682E-4</v>
      </c>
      <c r="O105" s="49">
        <f>IF('HV SM - typical bill'!C38,(('HV SM - typical bill'!F38-'HV SM - typical bill'!C38)),"")</f>
        <v>0</v>
      </c>
      <c r="P105" s="46">
        <f>IF('HV SM - typical bill'!C38,(('HV SM - typical bill'!G38-'HV SM - typical bill'!C38)),"")</f>
        <v>-2.5896833851588781</v>
      </c>
      <c r="Q105" s="50">
        <f>IF('HV SM - typical bill'!C38,(('HV SM - typical bill'!G38-'HV SM - typical bill'!F38)),"")</f>
        <v>-2.5896833851588781</v>
      </c>
    </row>
    <row r="106" spans="2:17">
      <c r="B106" s="56" t="s">
        <v>95</v>
      </c>
      <c r="C106" s="57">
        <f>IF('HV SM - typical bill'!C39,(('HV SM - typical bill'!D39-'HV SM - typical bill'!C39)/'HV SM - typical bill'!C39),"")</f>
        <v>0</v>
      </c>
      <c r="D106" s="43">
        <f>IF('HV SM - typical bill'!C39,(('HV SM - typical bill'!E39-'HV SM - typical bill'!C39)/'HV SM - typical bill'!C39),"")</f>
        <v>0</v>
      </c>
      <c r="E106" s="58">
        <f>IF('HV SM - typical bill'!C39,(('HV SM - typical bill'!E39-'HV SM - typical bill'!D39)/'HV SM - typical bill'!D39),"")</f>
        <v>0</v>
      </c>
      <c r="F106" s="49">
        <f>IF('HV SM - typical bill'!C39,('HV SM - typical bill'!D39-'HV SM - typical bill'!C39),"")</f>
        <v>0</v>
      </c>
      <c r="G106" s="46">
        <f>IF('HV SM - typical bill'!C39,(('HV SM - typical bill'!E39-'HV SM - typical bill'!C39)),"")</f>
        <v>0</v>
      </c>
      <c r="H106" s="50">
        <f>IF('HV SM - typical bill'!C39,(('HV SM - typical bill'!E39-'HV SM - typical bill'!D39)),"")</f>
        <v>0</v>
      </c>
      <c r="I106" s="38"/>
      <c r="J106" s="39"/>
      <c r="K106" s="56" t="s">
        <v>95</v>
      </c>
      <c r="L106" s="57">
        <f>IF('HV SM - typical bill'!C39,(('HV SM - typical bill'!F39-'HV SM - typical bill'!C39)/'HV SM - typical bill'!C39),"")</f>
        <v>0</v>
      </c>
      <c r="M106" s="43">
        <f>IF('HV SM - typical bill'!C39,(('HV SM - typical bill'!G39-'HV SM - typical bill'!C39)/'HV SM - typical bill'!C39),"")</f>
        <v>-7.7070256164308887E-4</v>
      </c>
      <c r="N106" s="58">
        <f>IF('HV SM - typical bill'!C39,(('HV SM - typical bill'!G39-'HV SM - typical bill'!F39)/'HV SM - typical bill'!F39),"")</f>
        <v>-7.7070256164308887E-4</v>
      </c>
      <c r="O106" s="49">
        <f>IF('HV SM - typical bill'!C39,(('HV SM - typical bill'!F39-'HV SM - typical bill'!C39)),"")</f>
        <v>0</v>
      </c>
      <c r="P106" s="46">
        <f>IF('HV SM - typical bill'!C39,(('HV SM - typical bill'!G39-'HV SM - typical bill'!C39)),"")</f>
        <v>-2.2795818777181012</v>
      </c>
      <c r="Q106" s="50">
        <f>IF('HV SM - typical bill'!C39,(('HV SM - typical bill'!G39-'HV SM - typical bill'!F39)),"")</f>
        <v>-2.2795818777181012</v>
      </c>
    </row>
    <row r="107" spans="2:17">
      <c r="B107" s="55" t="s">
        <v>124</v>
      </c>
      <c r="C107" s="57" t="str">
        <f>IF('HV SM - typical bill'!C40,(('HV SM - typical bill'!D40-'HV SM - typical bill'!C40)/'HV SM - typical bill'!C40),"")</f>
        <v/>
      </c>
      <c r="D107" s="43" t="str">
        <f>IF('HV SM - typical bill'!C40,(('HV SM - typical bill'!E40-'HV SM - typical bill'!C40)/'HV SM - typical bill'!C40),"")</f>
        <v/>
      </c>
      <c r="E107" s="58" t="str">
        <f>IF('HV SM - typical bill'!C40,(('HV SM - typical bill'!E40-'HV SM - typical bill'!D40)/'HV SM - typical bill'!D40),"")</f>
        <v/>
      </c>
      <c r="F107" s="49" t="str">
        <f>IF('HV SM - typical bill'!C40,('HV SM - typical bill'!D40-'HV SM - typical bill'!C40),"")</f>
        <v/>
      </c>
      <c r="G107" s="46" t="str">
        <f>IF('HV SM - typical bill'!C40,(('HV SM - typical bill'!E40-'HV SM - typical bill'!C40)),"")</f>
        <v/>
      </c>
      <c r="H107" s="50" t="str">
        <f>IF('HV SM - typical bill'!C40,(('HV SM - typical bill'!E40-'HV SM - typical bill'!D40)),"")</f>
        <v/>
      </c>
      <c r="I107" s="38"/>
      <c r="J107" s="39"/>
      <c r="K107" s="55" t="s">
        <v>124</v>
      </c>
      <c r="L107" s="57" t="str">
        <f>IF('HV SM - typical bill'!C40,(('HV SM - typical bill'!F40-'HV SM - typical bill'!C40)/'HV SM - typical bill'!C40),"")</f>
        <v/>
      </c>
      <c r="M107" s="43" t="str">
        <f>IF('HV SM - typical bill'!C40,(('HV SM - typical bill'!G40-'HV SM - typical bill'!C40)/'HV SM - typical bill'!C40),"")</f>
        <v/>
      </c>
      <c r="N107" s="58" t="str">
        <f>IF('HV SM - typical bill'!C40,(('HV SM - typical bill'!G40-'HV SM - typical bill'!F40)/'HV SM - typical bill'!F40),"")</f>
        <v/>
      </c>
      <c r="O107" s="49" t="str">
        <f>IF('HV SM - typical bill'!C40,(('HV SM - typical bill'!F40-'HV SM - typical bill'!C40)),"")</f>
        <v/>
      </c>
      <c r="P107" s="46" t="str">
        <f>IF('HV SM - typical bill'!C40,(('HV SM - typical bill'!G40-'HV SM - typical bill'!C40)),"")</f>
        <v/>
      </c>
      <c r="Q107" s="50" t="str">
        <f>IF('HV SM - typical bill'!C40,(('HV SM - typical bill'!G40-'HV SM - typical bill'!F40)),"")</f>
        <v/>
      </c>
    </row>
    <row r="108" spans="2:17">
      <c r="B108" s="56" t="s">
        <v>59</v>
      </c>
      <c r="C108" s="57">
        <f>IF('HV SM - typical bill'!C41,(('HV SM - typical bill'!D41-'HV SM - typical bill'!C41)/'HV SM - typical bill'!C41),"")</f>
        <v>0</v>
      </c>
      <c r="D108" s="43">
        <f>IF('HV SM - typical bill'!C41,(('HV SM - typical bill'!E41-'HV SM - typical bill'!C41)/'HV SM - typical bill'!C41),"")</f>
        <v>0</v>
      </c>
      <c r="E108" s="58">
        <f>IF('HV SM - typical bill'!C41,(('HV SM - typical bill'!E41-'HV SM - typical bill'!D41)/'HV SM - typical bill'!D41),"")</f>
        <v>0</v>
      </c>
      <c r="F108" s="49">
        <f>IF('HV SM - typical bill'!C41,('HV SM - typical bill'!D41-'HV SM - typical bill'!C41),"")</f>
        <v>0</v>
      </c>
      <c r="G108" s="46">
        <f>IF('HV SM - typical bill'!C41,(('HV SM - typical bill'!E41-'HV SM - typical bill'!C41)),"")</f>
        <v>0</v>
      </c>
      <c r="H108" s="50">
        <f>IF('HV SM - typical bill'!C41,(('HV SM - typical bill'!E41-'HV SM - typical bill'!D41)),"")</f>
        <v>0</v>
      </c>
      <c r="I108" s="38"/>
      <c r="J108" s="39"/>
      <c r="K108" s="56" t="s">
        <v>59</v>
      </c>
      <c r="L108" s="57">
        <f>IF('HV SM - typical bill'!C41,(('HV SM - typical bill'!F41-'HV SM - typical bill'!C41)/'HV SM - typical bill'!C41),"")</f>
        <v>0</v>
      </c>
      <c r="M108" s="43">
        <f>IF('HV SM - typical bill'!C41,(('HV SM - typical bill'!G41-'HV SM - typical bill'!C41)/'HV SM - typical bill'!C41),"")</f>
        <v>5.5292426448379998E-4</v>
      </c>
      <c r="N108" s="58">
        <f>IF('HV SM - typical bill'!C41,(('HV SM - typical bill'!G41-'HV SM - typical bill'!F41)/'HV SM - typical bill'!F41),"")</f>
        <v>5.5292426448379998E-4</v>
      </c>
      <c r="O108" s="49">
        <f>IF('HV SM - typical bill'!C41,(('HV SM - typical bill'!F41-'HV SM - typical bill'!C41)),"")</f>
        <v>0</v>
      </c>
      <c r="P108" s="46">
        <f>IF('HV SM - typical bill'!C41,(('HV SM - typical bill'!G41-'HV SM - typical bill'!C41)),"")</f>
        <v>2.5167914633848341</v>
      </c>
      <c r="Q108" s="50">
        <f>IF('HV SM - typical bill'!C41,(('HV SM - typical bill'!G41-'HV SM - typical bill'!F41)),"")</f>
        <v>2.5167914633848341</v>
      </c>
    </row>
    <row r="109" spans="2:17" ht="27" customHeight="1">
      <c r="B109" s="56" t="s">
        <v>96</v>
      </c>
      <c r="C109" s="57" t="e">
        <f>IF('HV SM - typical bill'!C42,(('HV SM - typical bill'!D42-'HV SM - typical bill'!C42)/'HV SM - typical bill'!C42),"")</f>
        <v>#VALUE!</v>
      </c>
      <c r="D109" s="43" t="e">
        <f>IF('HV SM - typical bill'!C42,(('HV SM - typical bill'!E42-'HV SM - typical bill'!C42)/'HV SM - typical bill'!C42),"")</f>
        <v>#VALUE!</v>
      </c>
      <c r="E109" s="58" t="e">
        <f>IF('HV SM - typical bill'!C42,(('HV SM - typical bill'!E42-'HV SM - typical bill'!D42)/'HV SM - typical bill'!D42),"")</f>
        <v>#VALUE!</v>
      </c>
      <c r="F109" s="49" t="e">
        <f>IF('HV SM - typical bill'!C42,('HV SM - typical bill'!D42-'HV SM - typical bill'!C42),"")</f>
        <v>#VALUE!</v>
      </c>
      <c r="G109" s="46" t="e">
        <f>IF('HV SM - typical bill'!C42,(('HV SM - typical bill'!E42-'HV SM - typical bill'!C42)),"")</f>
        <v>#VALUE!</v>
      </c>
      <c r="H109" s="50" t="e">
        <f>IF('HV SM - typical bill'!C42,(('HV SM - typical bill'!E42-'HV SM - typical bill'!D42)),"")</f>
        <v>#VALUE!</v>
      </c>
      <c r="I109" s="38"/>
      <c r="J109" s="39"/>
      <c r="K109" s="56" t="s">
        <v>96</v>
      </c>
      <c r="L109" s="57" t="e">
        <f>IF('HV SM - typical bill'!C42,(('HV SM - typical bill'!F42-'HV SM - typical bill'!C42)/'HV SM - typical bill'!C42),"")</f>
        <v>#VALUE!</v>
      </c>
      <c r="M109" s="43" t="e">
        <f>IF('HV SM - typical bill'!C42,(('HV SM - typical bill'!G42-'HV SM - typical bill'!C42)/'HV SM - typical bill'!C42),"")</f>
        <v>#VALUE!</v>
      </c>
      <c r="N109" s="58" t="e">
        <f>IF('HV SM - typical bill'!C42,(('HV SM - typical bill'!G42-'HV SM - typical bill'!F42)/'HV SM - typical bill'!F42),"")</f>
        <v>#VALUE!</v>
      </c>
      <c r="O109" s="49" t="e">
        <f>IF('HV SM - typical bill'!C42,(('HV SM - typical bill'!F42-'HV SM - typical bill'!C42)),"")</f>
        <v>#VALUE!</v>
      </c>
      <c r="P109" s="46" t="e">
        <f>IF('HV SM - typical bill'!C42,(('HV SM - typical bill'!G42-'HV SM - typical bill'!C42)),"")</f>
        <v>#VALUE!</v>
      </c>
      <c r="Q109" s="50" t="e">
        <f>IF('HV SM - typical bill'!C42,(('HV SM - typical bill'!G42-'HV SM - typical bill'!F42)),"")</f>
        <v>#VALUE!</v>
      </c>
    </row>
    <row r="110" spans="2:17" ht="27" customHeight="1">
      <c r="B110" s="55" t="s">
        <v>125</v>
      </c>
      <c r="C110" s="57" t="str">
        <f>IF('HV SM - typical bill'!C43,(('HV SM - typical bill'!D43-'HV SM - typical bill'!C43)/'HV SM - typical bill'!C43),"")</f>
        <v/>
      </c>
      <c r="D110" s="43" t="str">
        <f>IF('HV SM - typical bill'!C43,(('HV SM - typical bill'!E43-'HV SM - typical bill'!C43)/'HV SM - typical bill'!C43),"")</f>
        <v/>
      </c>
      <c r="E110" s="58" t="str">
        <f>IF('HV SM - typical bill'!C43,(('HV SM - typical bill'!E43-'HV SM - typical bill'!D43)/'HV SM - typical bill'!D43),"")</f>
        <v/>
      </c>
      <c r="F110" s="49" t="str">
        <f>IF('HV SM - typical bill'!C43,('HV SM - typical bill'!D43-'HV SM - typical bill'!C43),"")</f>
        <v/>
      </c>
      <c r="G110" s="46" t="str">
        <f>IF('HV SM - typical bill'!C43,(('HV SM - typical bill'!E43-'HV SM - typical bill'!C43)),"")</f>
        <v/>
      </c>
      <c r="H110" s="50" t="str">
        <f>IF('HV SM - typical bill'!C43,(('HV SM - typical bill'!E43-'HV SM - typical bill'!D43)),"")</f>
        <v/>
      </c>
      <c r="I110" s="38"/>
      <c r="J110" s="39"/>
      <c r="K110" s="55" t="s">
        <v>125</v>
      </c>
      <c r="L110" s="57" t="str">
        <f>IF('HV SM - typical bill'!C43,(('HV SM - typical bill'!F43-'HV SM - typical bill'!C43)/'HV SM - typical bill'!C43),"")</f>
        <v/>
      </c>
      <c r="M110" s="43" t="str">
        <f>IF('HV SM - typical bill'!C43,(('HV SM - typical bill'!G43-'HV SM - typical bill'!C43)/'HV SM - typical bill'!C43),"")</f>
        <v/>
      </c>
      <c r="N110" s="58" t="str">
        <f>IF('HV SM - typical bill'!C43,(('HV SM - typical bill'!G43-'HV SM - typical bill'!F43)/'HV SM - typical bill'!F43),"")</f>
        <v/>
      </c>
      <c r="O110" s="49" t="str">
        <f>IF('HV SM - typical bill'!C43,(('HV SM - typical bill'!F43-'HV SM - typical bill'!C43)),"")</f>
        <v/>
      </c>
      <c r="P110" s="46" t="str">
        <f>IF('HV SM - typical bill'!C43,(('HV SM - typical bill'!G43-'HV SM - typical bill'!C43)),"")</f>
        <v/>
      </c>
      <c r="Q110" s="50" t="str">
        <f>IF('HV SM - typical bill'!C43,(('HV SM - typical bill'!G43-'HV SM - typical bill'!F43)),"")</f>
        <v/>
      </c>
    </row>
    <row r="111" spans="2:17" ht="27" customHeight="1">
      <c r="B111" s="56" t="s">
        <v>60</v>
      </c>
      <c r="C111" s="57">
        <f>IF('HV SM - typical bill'!C44,(('HV SM - typical bill'!D44-'HV SM - typical bill'!C44)/'HV SM - typical bill'!C44),"")</f>
        <v>0</v>
      </c>
      <c r="D111" s="43">
        <f>IF('HV SM - typical bill'!C44,(('HV SM - typical bill'!E44-'HV SM - typical bill'!C44)/'HV SM - typical bill'!C44),"")</f>
        <v>0</v>
      </c>
      <c r="E111" s="58">
        <f>IF('HV SM - typical bill'!C44,(('HV SM - typical bill'!E44-'HV SM - typical bill'!D44)/'HV SM - typical bill'!D44),"")</f>
        <v>0</v>
      </c>
      <c r="F111" s="49">
        <f>IF('HV SM - typical bill'!C44,('HV SM - typical bill'!D44-'HV SM - typical bill'!C44),"")</f>
        <v>0</v>
      </c>
      <c r="G111" s="46">
        <f>IF('HV SM - typical bill'!C44,(('HV SM - typical bill'!E44-'HV SM - typical bill'!C44)),"")</f>
        <v>0</v>
      </c>
      <c r="H111" s="50">
        <f>IF('HV SM - typical bill'!C44,(('HV SM - typical bill'!E44-'HV SM - typical bill'!D44)),"")</f>
        <v>0</v>
      </c>
      <c r="I111" s="38"/>
      <c r="J111" s="39"/>
      <c r="K111" s="56" t="s">
        <v>60</v>
      </c>
      <c r="L111" s="57">
        <f>IF('HV SM - typical bill'!C44,(('HV SM - typical bill'!F44-'HV SM - typical bill'!C44)/'HV SM - typical bill'!C44),"")</f>
        <v>-3.1158450178875842E-5</v>
      </c>
      <c r="M111" s="43">
        <f>IF('HV SM - typical bill'!C44,(('HV SM - typical bill'!G44-'HV SM - typical bill'!C44)/'HV SM - typical bill'!C44),"")</f>
        <v>1.8058256831542804E-3</v>
      </c>
      <c r="N111" s="58">
        <f>IF('HV SM - typical bill'!C44,(('HV SM - typical bill'!G44-'HV SM - typical bill'!F44)/'HV SM - typical bill'!F44),"")</f>
        <v>1.8370413726952438E-3</v>
      </c>
      <c r="O111" s="49">
        <f>IF('HV SM - typical bill'!C44,(('HV SM - typical bill'!F44-'HV SM - typical bill'!C44)),"")</f>
        <v>-1.6424999999944703</v>
      </c>
      <c r="P111" s="46">
        <f>IF('HV SM - typical bill'!C44,(('HV SM - typical bill'!G44-'HV SM - typical bill'!C44)),"")</f>
        <v>95.193074993883783</v>
      </c>
      <c r="Q111" s="50">
        <f>IF('HV SM - typical bill'!C44,(('HV SM - typical bill'!G44-'HV SM - typical bill'!F44)),"")</f>
        <v>96.835574993878254</v>
      </c>
    </row>
    <row r="112" spans="2:17" ht="27" customHeight="1">
      <c r="B112" s="56" t="s">
        <v>97</v>
      </c>
      <c r="C112" s="57">
        <f>IF('HV SM - typical bill'!C45,(('HV SM - typical bill'!D45-'HV SM - typical bill'!C45)/'HV SM - typical bill'!C45),"")</f>
        <v>0</v>
      </c>
      <c r="D112" s="43">
        <f>IF('HV SM - typical bill'!C45,(('HV SM - typical bill'!E45-'HV SM - typical bill'!C45)/'HV SM - typical bill'!C45),"")</f>
        <v>0</v>
      </c>
      <c r="E112" s="58">
        <f>IF('HV SM - typical bill'!C45,(('HV SM - typical bill'!E45-'HV SM - typical bill'!D45)/'HV SM - typical bill'!D45),"")</f>
        <v>0</v>
      </c>
      <c r="F112" s="49">
        <f>IF('HV SM - typical bill'!C45,('HV SM - typical bill'!D45-'HV SM - typical bill'!C45),"")</f>
        <v>0</v>
      </c>
      <c r="G112" s="46">
        <f>IF('HV SM - typical bill'!C45,(('HV SM - typical bill'!E45-'HV SM - typical bill'!C45)),"")</f>
        <v>0</v>
      </c>
      <c r="H112" s="50">
        <f>IF('HV SM - typical bill'!C45,(('HV SM - typical bill'!E45-'HV SM - typical bill'!D45)),"")</f>
        <v>0</v>
      </c>
      <c r="I112" s="38"/>
      <c r="J112" s="39"/>
      <c r="K112" s="56" t="s">
        <v>97</v>
      </c>
      <c r="L112" s="57">
        <f>IF('HV SM - typical bill'!C45,(('HV SM - typical bill'!F45-'HV SM - typical bill'!C45)/'HV SM - typical bill'!C45),"")</f>
        <v>-6.6513188419023783E-5</v>
      </c>
      <c r="M112" s="43">
        <f>IF('HV SM - typical bill'!C45,(('HV SM - typical bill'!G45-'HV SM - typical bill'!C45)/'HV SM - typical bill'!C45),"")</f>
        <v>2.4802690533591936E-3</v>
      </c>
      <c r="N112" s="58">
        <f>IF('HV SM - typical bill'!C45,(('HV SM - typical bill'!G45-'HV SM - typical bill'!F45)/'HV SM - typical bill'!F45),"")</f>
        <v>2.5469516476530518E-3</v>
      </c>
      <c r="O112" s="49">
        <f>IF('HV SM - typical bill'!C45,(('HV SM - typical bill'!F45-'HV SM - typical bill'!C45)),"")</f>
        <v>-1.0111172481010726</v>
      </c>
      <c r="P112" s="46">
        <f>IF('HV SM - typical bill'!C45,(('HV SM - typical bill'!G45-'HV SM - typical bill'!C45)),"")</f>
        <v>37.704444477743891</v>
      </c>
      <c r="Q112" s="50">
        <f>IF('HV SM - typical bill'!C45,(('HV SM - typical bill'!G45-'HV SM - typical bill'!F45)),"")</f>
        <v>38.715561725844964</v>
      </c>
    </row>
    <row r="113" spans="2:17" ht="27" customHeight="1">
      <c r="B113" s="55" t="s">
        <v>126</v>
      </c>
      <c r="C113" s="57" t="str">
        <f>IF('HV SM - typical bill'!C46,(('HV SM - typical bill'!D46-'HV SM - typical bill'!C46)/'HV SM - typical bill'!C46),"")</f>
        <v/>
      </c>
      <c r="D113" s="43" t="str">
        <f>IF('HV SM - typical bill'!C46,(('HV SM - typical bill'!E46-'HV SM - typical bill'!C46)/'HV SM - typical bill'!C46),"")</f>
        <v/>
      </c>
      <c r="E113" s="58" t="str">
        <f>IF('HV SM - typical bill'!C46,(('HV SM - typical bill'!E46-'HV SM - typical bill'!D46)/'HV SM - typical bill'!D46),"")</f>
        <v/>
      </c>
      <c r="F113" s="49" t="str">
        <f>IF('HV SM - typical bill'!C46,('HV SM - typical bill'!D46-'HV SM - typical bill'!C46),"")</f>
        <v/>
      </c>
      <c r="G113" s="46" t="str">
        <f>IF('HV SM - typical bill'!C46,(('HV SM - typical bill'!E46-'HV SM - typical bill'!C46)),"")</f>
        <v/>
      </c>
      <c r="H113" s="50" t="str">
        <f>IF('HV SM - typical bill'!C46,(('HV SM - typical bill'!E46-'HV SM - typical bill'!D46)),"")</f>
        <v/>
      </c>
      <c r="I113" s="38"/>
      <c r="J113" s="39"/>
      <c r="K113" s="55" t="s">
        <v>126</v>
      </c>
      <c r="L113" s="57" t="str">
        <f>IF('HV SM - typical bill'!C46,(('HV SM - typical bill'!F46-'HV SM - typical bill'!C46)/'HV SM - typical bill'!C46),"")</f>
        <v/>
      </c>
      <c r="M113" s="43" t="str">
        <f>IF('HV SM - typical bill'!C46,(('HV SM - typical bill'!G46-'HV SM - typical bill'!C46)/'HV SM - typical bill'!C46),"")</f>
        <v/>
      </c>
      <c r="N113" s="58" t="str">
        <f>IF('HV SM - typical bill'!C46,(('HV SM - typical bill'!G46-'HV SM - typical bill'!F46)/'HV SM - typical bill'!F46),"")</f>
        <v/>
      </c>
      <c r="O113" s="49" t="str">
        <f>IF('HV SM - typical bill'!C46,(('HV SM - typical bill'!F46-'HV SM - typical bill'!C46)),"")</f>
        <v/>
      </c>
      <c r="P113" s="46" t="str">
        <f>IF('HV SM - typical bill'!C46,(('HV SM - typical bill'!G46-'HV SM - typical bill'!C46)),"")</f>
        <v/>
      </c>
      <c r="Q113" s="50" t="str">
        <f>IF('HV SM - typical bill'!C46,(('HV SM - typical bill'!G46-'HV SM - typical bill'!F46)),"")</f>
        <v/>
      </c>
    </row>
    <row r="114" spans="2:17" ht="27" customHeight="1">
      <c r="B114" s="56" t="s">
        <v>61</v>
      </c>
      <c r="C114" s="57" t="e">
        <f>IF('HV SM - typical bill'!C47,(('HV SM - typical bill'!D47-'HV SM - typical bill'!C47)/'HV SM - typical bill'!C47),"")</f>
        <v>#VALUE!</v>
      </c>
      <c r="D114" s="43" t="e">
        <f>IF('HV SM - typical bill'!C47,(('HV SM - typical bill'!E47-'HV SM - typical bill'!C47)/'HV SM - typical bill'!C47),"")</f>
        <v>#VALUE!</v>
      </c>
      <c r="E114" s="58" t="e">
        <f>IF('HV SM - typical bill'!C47,(('HV SM - typical bill'!E47-'HV SM - typical bill'!D47)/'HV SM - typical bill'!D47),"")</f>
        <v>#VALUE!</v>
      </c>
      <c r="F114" s="49" t="e">
        <f>IF('HV SM - typical bill'!C47,('HV SM - typical bill'!D47-'HV SM - typical bill'!C47),"")</f>
        <v>#VALUE!</v>
      </c>
      <c r="G114" s="46" t="e">
        <f>IF('HV SM - typical bill'!C47,(('HV SM - typical bill'!E47-'HV SM - typical bill'!C47)),"")</f>
        <v>#VALUE!</v>
      </c>
      <c r="H114" s="50" t="e">
        <f>IF('HV SM - typical bill'!C47,(('HV SM - typical bill'!E47-'HV SM - typical bill'!D47)),"")</f>
        <v>#VALUE!</v>
      </c>
      <c r="I114" s="38"/>
      <c r="J114" s="39"/>
      <c r="K114" s="56" t="s">
        <v>61</v>
      </c>
      <c r="L114" s="57" t="e">
        <f>IF('HV SM - typical bill'!C47,(('HV SM - typical bill'!F47-'HV SM - typical bill'!C47)/'HV SM - typical bill'!C47),"")</f>
        <v>#VALUE!</v>
      </c>
      <c r="M114" s="43" t="e">
        <f>IF('HV SM - typical bill'!C47,(('HV SM - typical bill'!G47-'HV SM - typical bill'!C47)/'HV SM - typical bill'!C47),"")</f>
        <v>#VALUE!</v>
      </c>
      <c r="N114" s="58" t="e">
        <f>IF('HV SM - typical bill'!C47,(('HV SM - typical bill'!G47-'HV SM - typical bill'!F47)/'HV SM - typical bill'!F47),"")</f>
        <v>#VALUE!</v>
      </c>
      <c r="O114" s="49" t="e">
        <f>IF('HV SM - typical bill'!C47,(('HV SM - typical bill'!F47-'HV SM - typical bill'!C47)),"")</f>
        <v>#VALUE!</v>
      </c>
      <c r="P114" s="46" t="e">
        <f>IF('HV SM - typical bill'!C47,(('HV SM - typical bill'!G47-'HV SM - typical bill'!C47)),"")</f>
        <v>#VALUE!</v>
      </c>
      <c r="Q114" s="50" t="e">
        <f>IF('HV SM - typical bill'!C47,(('HV SM - typical bill'!G47-'HV SM - typical bill'!F47)),"")</f>
        <v>#VALUE!</v>
      </c>
    </row>
    <row r="115" spans="2:17" ht="27" customHeight="1">
      <c r="B115" s="55" t="s">
        <v>127</v>
      </c>
      <c r="C115" s="57" t="str">
        <f>IF('HV SM - typical bill'!C48,(('HV SM - typical bill'!D48-'HV SM - typical bill'!C48)/'HV SM - typical bill'!C48),"")</f>
        <v/>
      </c>
      <c r="D115" s="43" t="str">
        <f>IF('HV SM - typical bill'!C48,(('HV SM - typical bill'!E48-'HV SM - typical bill'!C48)/'HV SM - typical bill'!C48),"")</f>
        <v/>
      </c>
      <c r="E115" s="58" t="str">
        <f>IF('HV SM - typical bill'!C48,(('HV SM - typical bill'!E48-'HV SM - typical bill'!D48)/'HV SM - typical bill'!D48),"")</f>
        <v/>
      </c>
      <c r="F115" s="49" t="str">
        <f>IF('HV SM - typical bill'!C48,('HV SM - typical bill'!D48-'HV SM - typical bill'!C48),"")</f>
        <v/>
      </c>
      <c r="G115" s="46" t="str">
        <f>IF('HV SM - typical bill'!C48,(('HV SM - typical bill'!E48-'HV SM - typical bill'!C48)),"")</f>
        <v/>
      </c>
      <c r="H115" s="50" t="str">
        <f>IF('HV SM - typical bill'!C48,(('HV SM - typical bill'!E48-'HV SM - typical bill'!D48)),"")</f>
        <v/>
      </c>
      <c r="I115" s="38"/>
      <c r="J115" s="39"/>
      <c r="K115" s="55" t="s">
        <v>127</v>
      </c>
      <c r="L115" s="57" t="str">
        <f>IF('HV SM - typical bill'!C48,(('HV SM - typical bill'!F48-'HV SM - typical bill'!C48)/'HV SM - typical bill'!C48),"")</f>
        <v/>
      </c>
      <c r="M115" s="43" t="str">
        <f>IF('HV SM - typical bill'!C48,(('HV SM - typical bill'!G48-'HV SM - typical bill'!C48)/'HV SM - typical bill'!C48),"")</f>
        <v/>
      </c>
      <c r="N115" s="58" t="str">
        <f>IF('HV SM - typical bill'!C48,(('HV SM - typical bill'!G48-'HV SM - typical bill'!F48)/'HV SM - typical bill'!F48),"")</f>
        <v/>
      </c>
      <c r="O115" s="49" t="str">
        <f>IF('HV SM - typical bill'!C48,(('HV SM - typical bill'!F48-'HV SM - typical bill'!C48)),"")</f>
        <v/>
      </c>
      <c r="P115" s="46" t="str">
        <f>IF('HV SM - typical bill'!C48,(('HV SM - typical bill'!G48-'HV SM - typical bill'!C48)),"")</f>
        <v/>
      </c>
      <c r="Q115" s="50" t="str">
        <f>IF('HV SM - typical bill'!C48,(('HV SM - typical bill'!G48-'HV SM - typical bill'!F48)),"")</f>
        <v/>
      </c>
    </row>
    <row r="116" spans="2:17" ht="27" customHeight="1">
      <c r="B116" s="56" t="s">
        <v>62</v>
      </c>
      <c r="C116" s="57">
        <f>IF('HV SM - typical bill'!C49,(('HV SM - typical bill'!D49-'HV SM - typical bill'!C49)/'HV SM - typical bill'!C49),"")</f>
        <v>0</v>
      </c>
      <c r="D116" s="43">
        <f>IF('HV SM - typical bill'!C49,(('HV SM - typical bill'!E49-'HV SM - typical bill'!C49)/'HV SM - typical bill'!C49),"")</f>
        <v>0</v>
      </c>
      <c r="E116" s="58">
        <f>IF('HV SM - typical bill'!C49,(('HV SM - typical bill'!E49-'HV SM - typical bill'!D49)/'HV SM - typical bill'!D49),"")</f>
        <v>0</v>
      </c>
      <c r="F116" s="49">
        <f>IF('HV SM - typical bill'!C49,('HV SM - typical bill'!D49-'HV SM - typical bill'!C49),"")</f>
        <v>0</v>
      </c>
      <c r="G116" s="46">
        <f>IF('HV SM - typical bill'!C49,(('HV SM - typical bill'!E49-'HV SM - typical bill'!C49)),"")</f>
        <v>0</v>
      </c>
      <c r="H116" s="50">
        <f>IF('HV SM - typical bill'!C49,(('HV SM - typical bill'!E49-'HV SM - typical bill'!D49)),"")</f>
        <v>0</v>
      </c>
      <c r="I116" s="38"/>
      <c r="J116" s="39"/>
      <c r="K116" s="56" t="s">
        <v>62</v>
      </c>
      <c r="L116" s="57">
        <f>IF('HV SM - typical bill'!C49,(('HV SM - typical bill'!F49-'HV SM - typical bill'!C49)/'HV SM - typical bill'!C49),"")</f>
        <v>0</v>
      </c>
      <c r="M116" s="43">
        <f>IF('HV SM - typical bill'!C49,(('HV SM - typical bill'!G49-'HV SM - typical bill'!C49)/'HV SM - typical bill'!C49),"")</f>
        <v>0</v>
      </c>
      <c r="N116" s="58">
        <f>IF('HV SM - typical bill'!C49,(('HV SM - typical bill'!G49-'HV SM - typical bill'!F49)/'HV SM - typical bill'!F49),"")</f>
        <v>0</v>
      </c>
      <c r="O116" s="49">
        <f>IF('HV SM - typical bill'!C49,(('HV SM - typical bill'!F49-'HV SM - typical bill'!C49)),"")</f>
        <v>0</v>
      </c>
      <c r="P116" s="46">
        <f>IF('HV SM - typical bill'!C49,(('HV SM - typical bill'!G49-'HV SM - typical bill'!C49)),"")</f>
        <v>0</v>
      </c>
      <c r="Q116" s="50">
        <f>IF('HV SM - typical bill'!C49,(('HV SM - typical bill'!G49-'HV SM - typical bill'!F49)),"")</f>
        <v>0</v>
      </c>
    </row>
    <row r="117" spans="2:17" ht="27" customHeight="1">
      <c r="B117" s="56" t="s">
        <v>83</v>
      </c>
      <c r="C117" s="57" t="e">
        <f>IF('HV SM - typical bill'!C50,(('HV SM - typical bill'!D50-'HV SM - typical bill'!C50)/'HV SM - typical bill'!C50),"")</f>
        <v>#VALUE!</v>
      </c>
      <c r="D117" s="43" t="e">
        <f>IF('HV SM - typical bill'!C50,(('HV SM - typical bill'!E50-'HV SM - typical bill'!C50)/'HV SM - typical bill'!C50),"")</f>
        <v>#VALUE!</v>
      </c>
      <c r="E117" s="58" t="e">
        <f>IF('HV SM - typical bill'!C50,(('HV SM - typical bill'!E50-'HV SM - typical bill'!D50)/'HV SM - typical bill'!D50),"")</f>
        <v>#VALUE!</v>
      </c>
      <c r="F117" s="49" t="e">
        <f>IF('HV SM - typical bill'!C50,('HV SM - typical bill'!D50-'HV SM - typical bill'!C50),"")</f>
        <v>#VALUE!</v>
      </c>
      <c r="G117" s="46" t="e">
        <f>IF('HV SM - typical bill'!C50,(('HV SM - typical bill'!E50-'HV SM - typical bill'!C50)),"")</f>
        <v>#VALUE!</v>
      </c>
      <c r="H117" s="50" t="e">
        <f>IF('HV SM - typical bill'!C50,(('HV SM - typical bill'!E50-'HV SM - typical bill'!D50)),"")</f>
        <v>#VALUE!</v>
      </c>
      <c r="I117" s="38"/>
      <c r="J117" s="39"/>
      <c r="K117" s="56" t="s">
        <v>83</v>
      </c>
      <c r="L117" s="57" t="e">
        <f>IF('HV SM - typical bill'!C50,(('HV SM - typical bill'!F50-'HV SM - typical bill'!C50)/'HV SM - typical bill'!C50),"")</f>
        <v>#VALUE!</v>
      </c>
      <c r="M117" s="43" t="e">
        <f>IF('HV SM - typical bill'!C50,(('HV SM - typical bill'!G50-'HV SM - typical bill'!C50)/'HV SM - typical bill'!C50),"")</f>
        <v>#VALUE!</v>
      </c>
      <c r="N117" s="58" t="e">
        <f>IF('HV SM - typical bill'!C50,(('HV SM - typical bill'!G50-'HV SM - typical bill'!F50)/'HV SM - typical bill'!F50),"")</f>
        <v>#VALUE!</v>
      </c>
      <c r="O117" s="49" t="e">
        <f>IF('HV SM - typical bill'!C50,(('HV SM - typical bill'!F50-'HV SM - typical bill'!C50)),"")</f>
        <v>#VALUE!</v>
      </c>
      <c r="P117" s="46" t="e">
        <f>IF('HV SM - typical bill'!C50,(('HV SM - typical bill'!G50-'HV SM - typical bill'!C50)),"")</f>
        <v>#VALUE!</v>
      </c>
      <c r="Q117" s="50" t="e">
        <f>IF('HV SM - typical bill'!C50,(('HV SM - typical bill'!G50-'HV SM - typical bill'!F50)),"")</f>
        <v>#VALUE!</v>
      </c>
    </row>
    <row r="118" spans="2:17" ht="27" customHeight="1">
      <c r="B118" s="56" t="s">
        <v>98</v>
      </c>
      <c r="C118" s="57" t="e">
        <f>IF('HV SM - typical bill'!C51,(('HV SM - typical bill'!D51-'HV SM - typical bill'!C51)/'HV SM - typical bill'!C51),"")</f>
        <v>#VALUE!</v>
      </c>
      <c r="D118" s="43" t="e">
        <f>IF('HV SM - typical bill'!C51,(('HV SM - typical bill'!E51-'HV SM - typical bill'!C51)/'HV SM - typical bill'!C51),"")</f>
        <v>#VALUE!</v>
      </c>
      <c r="E118" s="58" t="e">
        <f>IF('HV SM - typical bill'!C51,(('HV SM - typical bill'!E51-'HV SM - typical bill'!D51)/'HV SM - typical bill'!D51),"")</f>
        <v>#VALUE!</v>
      </c>
      <c r="F118" s="49" t="e">
        <f>IF('HV SM - typical bill'!C51,('HV SM - typical bill'!D51-'HV SM - typical bill'!C51),"")</f>
        <v>#VALUE!</v>
      </c>
      <c r="G118" s="46" t="e">
        <f>IF('HV SM - typical bill'!C51,(('HV SM - typical bill'!E51-'HV SM - typical bill'!C51)),"")</f>
        <v>#VALUE!</v>
      </c>
      <c r="H118" s="50" t="e">
        <f>IF('HV SM - typical bill'!C51,(('HV SM - typical bill'!E51-'HV SM - typical bill'!D51)),"")</f>
        <v>#VALUE!</v>
      </c>
      <c r="I118" s="38"/>
      <c r="J118" s="39"/>
      <c r="K118" s="56" t="s">
        <v>98</v>
      </c>
      <c r="L118" s="57" t="e">
        <f>IF('HV SM - typical bill'!C51,(('HV SM - typical bill'!F51-'HV SM - typical bill'!C51)/'HV SM - typical bill'!C51),"")</f>
        <v>#VALUE!</v>
      </c>
      <c r="M118" s="43" t="e">
        <f>IF('HV SM - typical bill'!C51,(('HV SM - typical bill'!G51-'HV SM - typical bill'!C51)/'HV SM - typical bill'!C51),"")</f>
        <v>#VALUE!</v>
      </c>
      <c r="N118" s="58" t="e">
        <f>IF('HV SM - typical bill'!C51,(('HV SM - typical bill'!G51-'HV SM - typical bill'!F51)/'HV SM - typical bill'!F51),"")</f>
        <v>#VALUE!</v>
      </c>
      <c r="O118" s="49" t="e">
        <f>IF('HV SM - typical bill'!C51,(('HV SM - typical bill'!F51-'HV SM - typical bill'!C51)),"")</f>
        <v>#VALUE!</v>
      </c>
      <c r="P118" s="46" t="e">
        <f>IF('HV SM - typical bill'!C51,(('HV SM - typical bill'!G51-'HV SM - typical bill'!C51)),"")</f>
        <v>#VALUE!</v>
      </c>
      <c r="Q118" s="50" t="e">
        <f>IF('HV SM - typical bill'!C51,(('HV SM - typical bill'!G51-'HV SM - typical bill'!F51)),"")</f>
        <v>#VALUE!</v>
      </c>
    </row>
    <row r="119" spans="2:17" ht="27" customHeight="1">
      <c r="B119" s="55" t="s">
        <v>128</v>
      </c>
      <c r="C119" s="57" t="str">
        <f>IF('HV SM - typical bill'!C52,(('HV SM - typical bill'!D52-'HV SM - typical bill'!C52)/'HV SM - typical bill'!C52),"")</f>
        <v/>
      </c>
      <c r="D119" s="43" t="str">
        <f>IF('HV SM - typical bill'!C52,(('HV SM - typical bill'!E52-'HV SM - typical bill'!C52)/'HV SM - typical bill'!C52),"")</f>
        <v/>
      </c>
      <c r="E119" s="58" t="str">
        <f>IF('HV SM - typical bill'!C52,(('HV SM - typical bill'!E52-'HV SM - typical bill'!D52)/'HV SM - typical bill'!D52),"")</f>
        <v/>
      </c>
      <c r="F119" s="49" t="str">
        <f>IF('HV SM - typical bill'!C52,('HV SM - typical bill'!D52-'HV SM - typical bill'!C52),"")</f>
        <v/>
      </c>
      <c r="G119" s="46" t="str">
        <f>IF('HV SM - typical bill'!C52,(('HV SM - typical bill'!E52-'HV SM - typical bill'!C52)),"")</f>
        <v/>
      </c>
      <c r="H119" s="50" t="str">
        <f>IF('HV SM - typical bill'!C52,(('HV SM - typical bill'!E52-'HV SM - typical bill'!D52)),"")</f>
        <v/>
      </c>
      <c r="I119" s="38"/>
      <c r="J119" s="39"/>
      <c r="K119" s="55" t="s">
        <v>128</v>
      </c>
      <c r="L119" s="57" t="str">
        <f>IF('HV SM - typical bill'!C52,(('HV SM - typical bill'!F52-'HV SM - typical bill'!C52)/'HV SM - typical bill'!C52),"")</f>
        <v/>
      </c>
      <c r="M119" s="43" t="str">
        <f>IF('HV SM - typical bill'!C52,(('HV SM - typical bill'!G52-'HV SM - typical bill'!C52)/'HV SM - typical bill'!C52),"")</f>
        <v/>
      </c>
      <c r="N119" s="58" t="str">
        <f>IF('HV SM - typical bill'!C52,(('HV SM - typical bill'!G52-'HV SM - typical bill'!F52)/'HV SM - typical bill'!F52),"")</f>
        <v/>
      </c>
      <c r="O119" s="49" t="str">
        <f>IF('HV SM - typical bill'!C52,(('HV SM - typical bill'!F52-'HV SM - typical bill'!C52)),"")</f>
        <v/>
      </c>
      <c r="P119" s="46" t="str">
        <f>IF('HV SM - typical bill'!C52,(('HV SM - typical bill'!G52-'HV SM - typical bill'!C52)),"")</f>
        <v/>
      </c>
      <c r="Q119" s="50" t="str">
        <f>IF('HV SM - typical bill'!C52,(('HV SM - typical bill'!G52-'HV SM - typical bill'!F52)),"")</f>
        <v/>
      </c>
    </row>
    <row r="120" spans="2:17" ht="27" customHeight="1">
      <c r="B120" s="56" t="s">
        <v>64</v>
      </c>
      <c r="C120" s="57">
        <f>IF('HV SM - typical bill'!C53,(('HV SM - typical bill'!D53-'HV SM - typical bill'!C53)/'HV SM - typical bill'!C53),"")</f>
        <v>0</v>
      </c>
      <c r="D120" s="43">
        <f>IF('HV SM - typical bill'!C53,(('HV SM - typical bill'!E53-'HV SM - typical bill'!C53)/'HV SM - typical bill'!C53),"")</f>
        <v>0</v>
      </c>
      <c r="E120" s="58">
        <f>IF('HV SM - typical bill'!C53,(('HV SM - typical bill'!E53-'HV SM - typical bill'!D53)/'HV SM - typical bill'!D53),"")</f>
        <v>0</v>
      </c>
      <c r="F120" s="49">
        <f>IF('HV SM - typical bill'!C53,('HV SM - typical bill'!D53-'HV SM - typical bill'!C53),"")</f>
        <v>0</v>
      </c>
      <c r="G120" s="46">
        <f>IF('HV SM - typical bill'!C53,(('HV SM - typical bill'!E53-'HV SM - typical bill'!C53)),"")</f>
        <v>0</v>
      </c>
      <c r="H120" s="50">
        <f>IF('HV SM - typical bill'!C53,(('HV SM - typical bill'!E53-'HV SM - typical bill'!D53)),"")</f>
        <v>0</v>
      </c>
      <c r="I120" s="38"/>
      <c r="J120" s="39"/>
      <c r="K120" s="56" t="s">
        <v>64</v>
      </c>
      <c r="L120" s="57">
        <f>IF('HV SM - typical bill'!C53,(('HV SM - typical bill'!F53-'HV SM - typical bill'!C53)/'HV SM - typical bill'!C53),"")</f>
        <v>0</v>
      </c>
      <c r="M120" s="43">
        <f>IF('HV SM - typical bill'!C53,(('HV SM - typical bill'!G53-'HV SM - typical bill'!C53)/'HV SM - typical bill'!C53),"")</f>
        <v>-1.7044135907031413E-4</v>
      </c>
      <c r="N120" s="58">
        <f>IF('HV SM - typical bill'!C53,(('HV SM - typical bill'!G53-'HV SM - typical bill'!F53)/'HV SM - typical bill'!F53),"")</f>
        <v>-1.7044135907031413E-4</v>
      </c>
      <c r="O120" s="49">
        <f>IF('HV SM - typical bill'!C53,(('HV SM - typical bill'!F53-'HV SM - typical bill'!C53)),"")</f>
        <v>0</v>
      </c>
      <c r="P120" s="46">
        <f>IF('HV SM - typical bill'!C53,(('HV SM - typical bill'!G53-'HV SM - typical bill'!C53)),"")</f>
        <v>-57.511102074699011</v>
      </c>
      <c r="Q120" s="50">
        <f>IF('HV SM - typical bill'!C53,(('HV SM - typical bill'!G53-'HV SM - typical bill'!F53)),"")</f>
        <v>-57.511102074699011</v>
      </c>
    </row>
    <row r="121" spans="2:17" ht="27" customHeight="1">
      <c r="B121" s="56" t="s">
        <v>84</v>
      </c>
      <c r="C121" s="57" t="e">
        <f>IF('HV SM - typical bill'!C54,(('HV SM - typical bill'!D54-'HV SM - typical bill'!C54)/'HV SM - typical bill'!C54),"")</f>
        <v>#VALUE!</v>
      </c>
      <c r="D121" s="43" t="e">
        <f>IF('HV SM - typical bill'!C54,(('HV SM - typical bill'!E54-'HV SM - typical bill'!C54)/'HV SM - typical bill'!C54),"")</f>
        <v>#VALUE!</v>
      </c>
      <c r="E121" s="58" t="e">
        <f>IF('HV SM - typical bill'!C54,(('HV SM - typical bill'!E54-'HV SM - typical bill'!D54)/'HV SM - typical bill'!D54),"")</f>
        <v>#VALUE!</v>
      </c>
      <c r="F121" s="49" t="e">
        <f>IF('HV SM - typical bill'!C54,('HV SM - typical bill'!D54-'HV SM - typical bill'!C54),"")</f>
        <v>#VALUE!</v>
      </c>
      <c r="G121" s="46" t="e">
        <f>IF('HV SM - typical bill'!C54,(('HV SM - typical bill'!E54-'HV SM - typical bill'!C54)),"")</f>
        <v>#VALUE!</v>
      </c>
      <c r="H121" s="50" t="e">
        <f>IF('HV SM - typical bill'!C54,(('HV SM - typical bill'!E54-'HV SM - typical bill'!D54)),"")</f>
        <v>#VALUE!</v>
      </c>
      <c r="I121" s="38"/>
      <c r="J121" s="39"/>
      <c r="K121" s="56" t="s">
        <v>84</v>
      </c>
      <c r="L121" s="57" t="e">
        <f>IF('HV SM - typical bill'!C54,(('HV SM - typical bill'!F54-'HV SM - typical bill'!C54)/'HV SM - typical bill'!C54),"")</f>
        <v>#VALUE!</v>
      </c>
      <c r="M121" s="43" t="e">
        <f>IF('HV SM - typical bill'!C54,(('HV SM - typical bill'!G54-'HV SM - typical bill'!C54)/'HV SM - typical bill'!C54),"")</f>
        <v>#VALUE!</v>
      </c>
      <c r="N121" s="58" t="e">
        <f>IF('HV SM - typical bill'!C54,(('HV SM - typical bill'!G54-'HV SM - typical bill'!F54)/'HV SM - typical bill'!F54),"")</f>
        <v>#VALUE!</v>
      </c>
      <c r="O121" s="49" t="e">
        <f>IF('HV SM - typical bill'!C54,(('HV SM - typical bill'!F54-'HV SM - typical bill'!C54)),"")</f>
        <v>#VALUE!</v>
      </c>
      <c r="P121" s="46" t="e">
        <f>IF('HV SM - typical bill'!C54,(('HV SM - typical bill'!G54-'HV SM - typical bill'!C54)),"")</f>
        <v>#VALUE!</v>
      </c>
      <c r="Q121" s="50" t="e">
        <f>IF('HV SM - typical bill'!C54,(('HV SM - typical bill'!G54-'HV SM - typical bill'!F54)),"")</f>
        <v>#VALUE!</v>
      </c>
    </row>
    <row r="122" spans="2:17" ht="27" customHeight="1">
      <c r="B122" s="56" t="s">
        <v>99</v>
      </c>
      <c r="C122" s="57" t="e">
        <f>IF('HV SM - typical bill'!C55,(('HV SM - typical bill'!D55-'HV SM - typical bill'!C55)/'HV SM - typical bill'!C55),"")</f>
        <v>#VALUE!</v>
      </c>
      <c r="D122" s="43" t="e">
        <f>IF('HV SM - typical bill'!C55,(('HV SM - typical bill'!E55-'HV SM - typical bill'!C55)/'HV SM - typical bill'!C55),"")</f>
        <v>#VALUE!</v>
      </c>
      <c r="E122" s="58" t="e">
        <f>IF('HV SM - typical bill'!C55,(('HV SM - typical bill'!E55-'HV SM - typical bill'!D55)/'HV SM - typical bill'!D55),"")</f>
        <v>#VALUE!</v>
      </c>
      <c r="F122" s="49" t="e">
        <f>IF('HV SM - typical bill'!C55,('HV SM - typical bill'!D55-'HV SM - typical bill'!C55),"")</f>
        <v>#VALUE!</v>
      </c>
      <c r="G122" s="46" t="e">
        <f>IF('HV SM - typical bill'!C55,(('HV SM - typical bill'!E55-'HV SM - typical bill'!C55)),"")</f>
        <v>#VALUE!</v>
      </c>
      <c r="H122" s="50" t="e">
        <f>IF('HV SM - typical bill'!C55,(('HV SM - typical bill'!E55-'HV SM - typical bill'!D55)),"")</f>
        <v>#VALUE!</v>
      </c>
      <c r="I122" s="38"/>
      <c r="J122" s="39"/>
      <c r="K122" s="56" t="s">
        <v>99</v>
      </c>
      <c r="L122" s="57" t="e">
        <f>IF('HV SM - typical bill'!C55,(('HV SM - typical bill'!F55-'HV SM - typical bill'!C55)/'HV SM - typical bill'!C55),"")</f>
        <v>#VALUE!</v>
      </c>
      <c r="M122" s="43" t="e">
        <f>IF('HV SM - typical bill'!C55,(('HV SM - typical bill'!G55-'HV SM - typical bill'!C55)/'HV SM - typical bill'!C55),"")</f>
        <v>#VALUE!</v>
      </c>
      <c r="N122" s="58" t="e">
        <f>IF('HV SM - typical bill'!C55,(('HV SM - typical bill'!G55-'HV SM - typical bill'!F55)/'HV SM - typical bill'!F55),"")</f>
        <v>#VALUE!</v>
      </c>
      <c r="O122" s="49" t="e">
        <f>IF('HV SM - typical bill'!C55,(('HV SM - typical bill'!F55-'HV SM - typical bill'!C55)),"")</f>
        <v>#VALUE!</v>
      </c>
      <c r="P122" s="46" t="e">
        <f>IF('HV SM - typical bill'!C55,(('HV SM - typical bill'!G55-'HV SM - typical bill'!C55)),"")</f>
        <v>#VALUE!</v>
      </c>
      <c r="Q122" s="50" t="e">
        <f>IF('HV SM - typical bill'!C55,(('HV SM - typical bill'!G55-'HV SM - typical bill'!F55)),"")</f>
        <v>#VALUE!</v>
      </c>
    </row>
    <row r="123" spans="2:17" ht="27" customHeight="1">
      <c r="B123" s="55" t="s">
        <v>129</v>
      </c>
      <c r="C123" s="57" t="str">
        <f>IF('HV SM - typical bill'!C56,(('HV SM - typical bill'!D56-'HV SM - typical bill'!C56)/'HV SM - typical bill'!C56),"")</f>
        <v/>
      </c>
      <c r="D123" s="43" t="str">
        <f>IF('HV SM - typical bill'!C56,(('HV SM - typical bill'!E56-'HV SM - typical bill'!C56)/'HV SM - typical bill'!C56),"")</f>
        <v/>
      </c>
      <c r="E123" s="58" t="str">
        <f>IF('HV SM - typical bill'!C56,(('HV SM - typical bill'!E56-'HV SM - typical bill'!D56)/'HV SM - typical bill'!D56),"")</f>
        <v/>
      </c>
      <c r="F123" s="49" t="str">
        <f>IF('HV SM - typical bill'!C56,('HV SM - typical bill'!D56-'HV SM - typical bill'!C56),"")</f>
        <v/>
      </c>
      <c r="G123" s="46" t="str">
        <f>IF('HV SM - typical bill'!C56,(('HV SM - typical bill'!E56-'HV SM - typical bill'!C56)),"")</f>
        <v/>
      </c>
      <c r="H123" s="50" t="str">
        <f>IF('HV SM - typical bill'!C56,(('HV SM - typical bill'!E56-'HV SM - typical bill'!D56)),"")</f>
        <v/>
      </c>
      <c r="I123" s="38"/>
      <c r="J123" s="39"/>
      <c r="K123" s="55" t="s">
        <v>129</v>
      </c>
      <c r="L123" s="57" t="str">
        <f>IF('HV SM - typical bill'!C56,(('HV SM - typical bill'!F56-'HV SM - typical bill'!C56)/'HV SM - typical bill'!C56),"")</f>
        <v/>
      </c>
      <c r="M123" s="43" t="str">
        <f>IF('HV SM - typical bill'!C56,(('HV SM - typical bill'!G56-'HV SM - typical bill'!C56)/'HV SM - typical bill'!C56),"")</f>
        <v/>
      </c>
      <c r="N123" s="58" t="str">
        <f>IF('HV SM - typical bill'!C56,(('HV SM - typical bill'!G56-'HV SM - typical bill'!F56)/'HV SM - typical bill'!F56),"")</f>
        <v/>
      </c>
      <c r="O123" s="49" t="str">
        <f>IF('HV SM - typical bill'!C56,(('HV SM - typical bill'!F56-'HV SM - typical bill'!C56)),"")</f>
        <v/>
      </c>
      <c r="P123" s="46" t="str">
        <f>IF('HV SM - typical bill'!C56,(('HV SM - typical bill'!G56-'HV SM - typical bill'!C56)),"")</f>
        <v/>
      </c>
      <c r="Q123" s="50" t="str">
        <f>IF('HV SM - typical bill'!C56,(('HV SM - typical bill'!G56-'HV SM - typical bill'!F56)),"")</f>
        <v/>
      </c>
    </row>
    <row r="124" spans="2:17">
      <c r="B124" s="56" t="s">
        <v>65</v>
      </c>
      <c r="C124" s="57">
        <f>IF('HV SM - typical bill'!C57,(('HV SM - typical bill'!D57-'HV SM - typical bill'!C57)/'HV SM - typical bill'!C57),"")</f>
        <v>0</v>
      </c>
      <c r="D124" s="43">
        <f>IF('HV SM - typical bill'!C57,(('HV SM - typical bill'!E57-'HV SM - typical bill'!C57)/'HV SM - typical bill'!C57),"")</f>
        <v>0</v>
      </c>
      <c r="E124" s="58">
        <f>IF('HV SM - typical bill'!C57,(('HV SM - typical bill'!E57-'HV SM - typical bill'!D57)/'HV SM - typical bill'!D57),"")</f>
        <v>0</v>
      </c>
      <c r="F124" s="49">
        <f>IF('HV SM - typical bill'!C57,('HV SM - typical bill'!D57-'HV SM - typical bill'!C57),"")</f>
        <v>0</v>
      </c>
      <c r="G124" s="46">
        <f>IF('HV SM - typical bill'!C57,(('HV SM - typical bill'!E57-'HV SM - typical bill'!C57)),"")</f>
        <v>0</v>
      </c>
      <c r="H124" s="50">
        <f>IF('HV SM - typical bill'!C57,(('HV SM - typical bill'!E57-'HV SM - typical bill'!D57)),"")</f>
        <v>0</v>
      </c>
      <c r="I124" s="38"/>
      <c r="J124" s="39"/>
      <c r="K124" s="56" t="s">
        <v>65</v>
      </c>
      <c r="L124" s="57">
        <f>IF('HV SM - typical bill'!C57,(('HV SM - typical bill'!F57-'HV SM - typical bill'!C57)/'HV SM - typical bill'!C57),"")</f>
        <v>0</v>
      </c>
      <c r="M124" s="43">
        <f>IF('HV SM - typical bill'!C57,(('HV SM - typical bill'!G57-'HV SM - typical bill'!C57)/'HV SM - typical bill'!C57),"")</f>
        <v>-1.4903129657225162E-3</v>
      </c>
      <c r="N124" s="58">
        <f>IF('HV SM - typical bill'!C57,(('HV SM - typical bill'!G57-'HV SM - typical bill'!F57)/'HV SM - typical bill'!F57),"")</f>
        <v>-1.4903129657225162E-3</v>
      </c>
      <c r="O124" s="49">
        <f>IF('HV SM - typical bill'!C57,(('HV SM - typical bill'!F57-'HV SM - typical bill'!C57)),"")</f>
        <v>0</v>
      </c>
      <c r="P124" s="46">
        <f>IF('HV SM - typical bill'!C57,(('HV SM - typical bill'!G57-'HV SM - typical bill'!C57)),"")</f>
        <v>5.4318904109578625E-2</v>
      </c>
      <c r="Q124" s="50">
        <f>IF('HV SM - typical bill'!C57,(('HV SM - typical bill'!G57-'HV SM - typical bill'!F57)),"")</f>
        <v>5.4318904109578625E-2</v>
      </c>
    </row>
    <row r="125" spans="2:17">
      <c r="B125" s="56" t="s">
        <v>85</v>
      </c>
      <c r="C125" s="57" t="e">
        <f>IF('HV SM - typical bill'!C58,(('HV SM - typical bill'!D58-'HV SM - typical bill'!C58)/'HV SM - typical bill'!C58),"")</f>
        <v>#VALUE!</v>
      </c>
      <c r="D125" s="43" t="e">
        <f>IF('HV SM - typical bill'!C58,(('HV SM - typical bill'!E58-'HV SM - typical bill'!C58)/'HV SM - typical bill'!C58),"")</f>
        <v>#VALUE!</v>
      </c>
      <c r="E125" s="58" t="e">
        <f>IF('HV SM - typical bill'!C58,(('HV SM - typical bill'!E58-'HV SM - typical bill'!D58)/'HV SM - typical bill'!D58),"")</f>
        <v>#VALUE!</v>
      </c>
      <c r="F125" s="49" t="e">
        <f>IF('HV SM - typical bill'!C58,('HV SM - typical bill'!D58-'HV SM - typical bill'!C58),"")</f>
        <v>#VALUE!</v>
      </c>
      <c r="G125" s="46" t="e">
        <f>IF('HV SM - typical bill'!C58,(('HV SM - typical bill'!E58-'HV SM - typical bill'!C58)),"")</f>
        <v>#VALUE!</v>
      </c>
      <c r="H125" s="50" t="e">
        <f>IF('HV SM - typical bill'!C58,(('HV SM - typical bill'!E58-'HV SM - typical bill'!D58)),"")</f>
        <v>#VALUE!</v>
      </c>
      <c r="I125" s="38"/>
      <c r="J125" s="39"/>
      <c r="K125" s="56" t="s">
        <v>85</v>
      </c>
      <c r="L125" s="57" t="e">
        <f>IF('HV SM - typical bill'!C58,(('HV SM - typical bill'!F58-'HV SM - typical bill'!C58)/'HV SM - typical bill'!C58),"")</f>
        <v>#VALUE!</v>
      </c>
      <c r="M125" s="43" t="e">
        <f>IF('HV SM - typical bill'!C58,(('HV SM - typical bill'!G58-'HV SM - typical bill'!C58)/'HV SM - typical bill'!C58),"")</f>
        <v>#VALUE!</v>
      </c>
      <c r="N125" s="58" t="e">
        <f>IF('HV SM - typical bill'!C58,(('HV SM - typical bill'!G58-'HV SM - typical bill'!F58)/'HV SM - typical bill'!F58),"")</f>
        <v>#VALUE!</v>
      </c>
      <c r="O125" s="49" t="e">
        <f>IF('HV SM - typical bill'!C58,(('HV SM - typical bill'!F58-'HV SM - typical bill'!C58)),"")</f>
        <v>#VALUE!</v>
      </c>
      <c r="P125" s="46" t="e">
        <f>IF('HV SM - typical bill'!C58,(('HV SM - typical bill'!G58-'HV SM - typical bill'!C58)),"")</f>
        <v>#VALUE!</v>
      </c>
      <c r="Q125" s="50" t="e">
        <f>IF('HV SM - typical bill'!C58,(('HV SM - typical bill'!G58-'HV SM - typical bill'!F58)),"")</f>
        <v>#VALUE!</v>
      </c>
    </row>
    <row r="126" spans="2:17">
      <c r="B126" s="56" t="s">
        <v>100</v>
      </c>
      <c r="C126" s="57" t="e">
        <f>IF('HV SM - typical bill'!C59,(('HV SM - typical bill'!D59-'HV SM - typical bill'!C59)/'HV SM - typical bill'!C59),"")</f>
        <v>#VALUE!</v>
      </c>
      <c r="D126" s="43" t="e">
        <f>IF('HV SM - typical bill'!C59,(('HV SM - typical bill'!E59-'HV SM - typical bill'!C59)/'HV SM - typical bill'!C59),"")</f>
        <v>#VALUE!</v>
      </c>
      <c r="E126" s="58" t="e">
        <f>IF('HV SM - typical bill'!C59,(('HV SM - typical bill'!E59-'HV SM - typical bill'!D59)/'HV SM - typical bill'!D59),"")</f>
        <v>#VALUE!</v>
      </c>
      <c r="F126" s="49" t="e">
        <f>IF('HV SM - typical bill'!C59,('HV SM - typical bill'!D59-'HV SM - typical bill'!C59),"")</f>
        <v>#VALUE!</v>
      </c>
      <c r="G126" s="46" t="e">
        <f>IF('HV SM - typical bill'!C59,(('HV SM - typical bill'!E59-'HV SM - typical bill'!C59)),"")</f>
        <v>#VALUE!</v>
      </c>
      <c r="H126" s="50" t="e">
        <f>IF('HV SM - typical bill'!C59,(('HV SM - typical bill'!E59-'HV SM - typical bill'!D59)),"")</f>
        <v>#VALUE!</v>
      </c>
      <c r="I126" s="38"/>
      <c r="J126" s="39"/>
      <c r="K126" s="56" t="s">
        <v>100</v>
      </c>
      <c r="L126" s="57" t="e">
        <f>IF('HV SM - typical bill'!C59,(('HV SM - typical bill'!F59-'HV SM - typical bill'!C59)/'HV SM - typical bill'!C59),"")</f>
        <v>#VALUE!</v>
      </c>
      <c r="M126" s="43" t="e">
        <f>IF('HV SM - typical bill'!C59,(('HV SM - typical bill'!G59-'HV SM - typical bill'!C59)/'HV SM - typical bill'!C59),"")</f>
        <v>#VALUE!</v>
      </c>
      <c r="N126" s="58" t="e">
        <f>IF('HV SM - typical bill'!C59,(('HV SM - typical bill'!G59-'HV SM - typical bill'!F59)/'HV SM - typical bill'!F59),"")</f>
        <v>#VALUE!</v>
      </c>
      <c r="O126" s="49" t="e">
        <f>IF('HV SM - typical bill'!C59,(('HV SM - typical bill'!F59-'HV SM - typical bill'!C59)),"")</f>
        <v>#VALUE!</v>
      </c>
      <c r="P126" s="46" t="e">
        <f>IF('HV SM - typical bill'!C59,(('HV SM - typical bill'!G59-'HV SM - typical bill'!C59)),"")</f>
        <v>#VALUE!</v>
      </c>
      <c r="Q126" s="50" t="e">
        <f>IF('HV SM - typical bill'!C59,(('HV SM - typical bill'!G59-'HV SM - typical bill'!F59)),"")</f>
        <v>#VALUE!</v>
      </c>
    </row>
    <row r="127" spans="2:17">
      <c r="B127" s="55" t="s">
        <v>130</v>
      </c>
      <c r="C127" s="57" t="str">
        <f>IF('HV SM - typical bill'!C60,(('HV SM - typical bill'!D60-'HV SM - typical bill'!C60)/'HV SM - typical bill'!C60),"")</f>
        <v/>
      </c>
      <c r="D127" s="43" t="str">
        <f>IF('HV SM - typical bill'!C60,(('HV SM - typical bill'!E60-'HV SM - typical bill'!C60)/'HV SM - typical bill'!C60),"")</f>
        <v/>
      </c>
      <c r="E127" s="58" t="str">
        <f>IF('HV SM - typical bill'!C60,(('HV SM - typical bill'!E60-'HV SM - typical bill'!D60)/'HV SM - typical bill'!D60),"")</f>
        <v/>
      </c>
      <c r="F127" s="49" t="str">
        <f>IF('HV SM - typical bill'!C60,('HV SM - typical bill'!D60-'HV SM - typical bill'!C60),"")</f>
        <v/>
      </c>
      <c r="G127" s="46" t="str">
        <f>IF('HV SM - typical bill'!C60,(('HV SM - typical bill'!E60-'HV SM - typical bill'!C60)),"")</f>
        <v/>
      </c>
      <c r="H127" s="50" t="str">
        <f>IF('HV SM - typical bill'!C60,(('HV SM - typical bill'!E60-'HV SM - typical bill'!D60)),"")</f>
        <v/>
      </c>
      <c r="I127" s="38"/>
      <c r="J127" s="39"/>
      <c r="K127" s="55" t="s">
        <v>130</v>
      </c>
      <c r="L127" s="57" t="str">
        <f>IF('HV SM - typical bill'!C60,(('HV SM - typical bill'!F60-'HV SM - typical bill'!C60)/'HV SM - typical bill'!C60),"")</f>
        <v/>
      </c>
      <c r="M127" s="43" t="str">
        <f>IF('HV SM - typical bill'!C60,(('HV SM - typical bill'!G60-'HV SM - typical bill'!C60)/'HV SM - typical bill'!C60),"")</f>
        <v/>
      </c>
      <c r="N127" s="58" t="str">
        <f>IF('HV SM - typical bill'!C60,(('HV SM - typical bill'!G60-'HV SM - typical bill'!F60)/'HV SM - typical bill'!F60),"")</f>
        <v/>
      </c>
      <c r="O127" s="49" t="str">
        <f>IF('HV SM - typical bill'!C60,(('HV SM - typical bill'!F60-'HV SM - typical bill'!C60)),"")</f>
        <v/>
      </c>
      <c r="P127" s="46" t="str">
        <f>IF('HV SM - typical bill'!C60,(('HV SM - typical bill'!G60-'HV SM - typical bill'!C60)),"")</f>
        <v/>
      </c>
      <c r="Q127" s="50" t="str">
        <f>IF('HV SM - typical bill'!C60,(('HV SM - typical bill'!G60-'HV SM - typical bill'!F60)),"")</f>
        <v/>
      </c>
    </row>
    <row r="128" spans="2:17">
      <c r="B128" s="56" t="s">
        <v>66</v>
      </c>
      <c r="C128" s="57">
        <f>IF('HV SM - typical bill'!C61,(('HV SM - typical bill'!D61-'HV SM - typical bill'!C61)/'HV SM - typical bill'!C61),"")</f>
        <v>0</v>
      </c>
      <c r="D128" s="43">
        <f>IF('HV SM - typical bill'!C61,(('HV SM - typical bill'!E61-'HV SM - typical bill'!C61)/'HV SM - typical bill'!C61),"")</f>
        <v>0</v>
      </c>
      <c r="E128" s="58">
        <f>IF('HV SM - typical bill'!C61,(('HV SM - typical bill'!E61-'HV SM - typical bill'!D61)/'HV SM - typical bill'!D61),"")</f>
        <v>0</v>
      </c>
      <c r="F128" s="49">
        <f>IF('HV SM - typical bill'!C61,('HV SM - typical bill'!D61-'HV SM - typical bill'!C61),"")</f>
        <v>0</v>
      </c>
      <c r="G128" s="46">
        <f>IF('HV SM - typical bill'!C61,(('HV SM - typical bill'!E61-'HV SM - typical bill'!C61)),"")</f>
        <v>0</v>
      </c>
      <c r="H128" s="50">
        <f>IF('HV SM - typical bill'!C61,(('HV SM - typical bill'!E61-'HV SM - typical bill'!D61)),"")</f>
        <v>0</v>
      </c>
      <c r="I128" s="38"/>
      <c r="J128" s="39"/>
      <c r="K128" s="56" t="s">
        <v>66</v>
      </c>
      <c r="L128" s="57">
        <f>IF('HV SM - typical bill'!C61,(('HV SM - typical bill'!F61-'HV SM - typical bill'!C61)/'HV SM - typical bill'!C61),"")</f>
        <v>0</v>
      </c>
      <c r="M128" s="43">
        <f>IF('HV SM - typical bill'!C61,(('HV SM - typical bill'!G61-'HV SM - typical bill'!C61)/'HV SM - typical bill'!C61),"")</f>
        <v>-1.6977928692698285E-3</v>
      </c>
      <c r="N128" s="58">
        <f>IF('HV SM - typical bill'!C61,(('HV SM - typical bill'!G61-'HV SM - typical bill'!F61)/'HV SM - typical bill'!F61),"")</f>
        <v>-1.6977928692698285E-3</v>
      </c>
      <c r="O128" s="49">
        <f>IF('HV SM - typical bill'!C61,(('HV SM - typical bill'!F61-'HV SM - typical bill'!C61)),"")</f>
        <v>0</v>
      </c>
      <c r="P128" s="46">
        <f>IF('HV SM - typical bill'!C61,(('HV SM - typical bill'!G61-'HV SM - typical bill'!C61)),"")</f>
        <v>0.24322999999998274</v>
      </c>
      <c r="Q128" s="50">
        <f>IF('HV SM - typical bill'!C61,(('HV SM - typical bill'!G61-'HV SM - typical bill'!F61)),"")</f>
        <v>0.24322999999998274</v>
      </c>
    </row>
    <row r="129" spans="2:17">
      <c r="B129" s="56" t="s">
        <v>101</v>
      </c>
      <c r="C129" s="57" t="e">
        <f>IF('HV SM - typical bill'!C62,(('HV SM - typical bill'!D62-'HV SM - typical bill'!C62)/'HV SM - typical bill'!C62),"")</f>
        <v>#VALUE!</v>
      </c>
      <c r="D129" s="43" t="e">
        <f>IF('HV SM - typical bill'!C62,(('HV SM - typical bill'!E62-'HV SM - typical bill'!C62)/'HV SM - typical bill'!C62),"")</f>
        <v>#VALUE!</v>
      </c>
      <c r="E129" s="58" t="e">
        <f>IF('HV SM - typical bill'!C62,(('HV SM - typical bill'!E62-'HV SM - typical bill'!D62)/'HV SM - typical bill'!D62),"")</f>
        <v>#VALUE!</v>
      </c>
      <c r="F129" s="49" t="e">
        <f>IF('HV SM - typical bill'!C62,('HV SM - typical bill'!D62-'HV SM - typical bill'!C62),"")</f>
        <v>#VALUE!</v>
      </c>
      <c r="G129" s="46" t="e">
        <f>IF('HV SM - typical bill'!C62,(('HV SM - typical bill'!E62-'HV SM - typical bill'!C62)),"")</f>
        <v>#VALUE!</v>
      </c>
      <c r="H129" s="50" t="e">
        <f>IF('HV SM - typical bill'!C62,(('HV SM - typical bill'!E62-'HV SM - typical bill'!D62)),"")</f>
        <v>#VALUE!</v>
      </c>
      <c r="I129" s="38"/>
      <c r="J129" s="39"/>
      <c r="K129" s="56" t="s">
        <v>101</v>
      </c>
      <c r="L129" s="57" t="e">
        <f>IF('HV SM - typical bill'!C62,(('HV SM - typical bill'!F62-'HV SM - typical bill'!C62)/'HV SM - typical bill'!C62),"")</f>
        <v>#VALUE!</v>
      </c>
      <c r="M129" s="43" t="e">
        <f>IF('HV SM - typical bill'!C62,(('HV SM - typical bill'!G62-'HV SM - typical bill'!C62)/'HV SM - typical bill'!C62),"")</f>
        <v>#VALUE!</v>
      </c>
      <c r="N129" s="58" t="e">
        <f>IF('HV SM - typical bill'!C62,(('HV SM - typical bill'!G62-'HV SM - typical bill'!F62)/'HV SM - typical bill'!F62),"")</f>
        <v>#VALUE!</v>
      </c>
      <c r="O129" s="49" t="e">
        <f>IF('HV SM - typical bill'!C62,(('HV SM - typical bill'!F62-'HV SM - typical bill'!C62)),"")</f>
        <v>#VALUE!</v>
      </c>
      <c r="P129" s="46" t="e">
        <f>IF('HV SM - typical bill'!C62,(('HV SM - typical bill'!G62-'HV SM - typical bill'!C62)),"")</f>
        <v>#VALUE!</v>
      </c>
      <c r="Q129" s="50" t="e">
        <f>IF('HV SM - typical bill'!C62,(('HV SM - typical bill'!G62-'HV SM - typical bill'!F62)),"")</f>
        <v>#VALUE!</v>
      </c>
    </row>
    <row r="130" spans="2:17">
      <c r="B130" s="55" t="s">
        <v>131</v>
      </c>
      <c r="C130" s="57" t="str">
        <f>IF('HV SM - typical bill'!C63,(('HV SM - typical bill'!D63-'HV SM - typical bill'!C63)/'HV SM - typical bill'!C63),"")</f>
        <v/>
      </c>
      <c r="D130" s="43" t="str">
        <f>IF('HV SM - typical bill'!C63,(('HV SM - typical bill'!E63-'HV SM - typical bill'!C63)/'HV SM - typical bill'!C63),"")</f>
        <v/>
      </c>
      <c r="E130" s="58" t="str">
        <f>IF('HV SM - typical bill'!C63,(('HV SM - typical bill'!E63-'HV SM - typical bill'!D63)/'HV SM - typical bill'!D63),"")</f>
        <v/>
      </c>
      <c r="F130" s="49" t="str">
        <f>IF('HV SM - typical bill'!C63,('HV SM - typical bill'!D63-'HV SM - typical bill'!C63),"")</f>
        <v/>
      </c>
      <c r="G130" s="46" t="str">
        <f>IF('HV SM - typical bill'!C63,(('HV SM - typical bill'!E63-'HV SM - typical bill'!C63)),"")</f>
        <v/>
      </c>
      <c r="H130" s="50" t="str">
        <f>IF('HV SM - typical bill'!C63,(('HV SM - typical bill'!E63-'HV SM - typical bill'!D63)),"")</f>
        <v/>
      </c>
      <c r="I130" s="38"/>
      <c r="J130" s="39"/>
      <c r="K130" s="55" t="s">
        <v>131</v>
      </c>
      <c r="L130" s="57" t="str">
        <f>IF('HV SM - typical bill'!C63,(('HV SM - typical bill'!F63-'HV SM - typical bill'!C63)/'HV SM - typical bill'!C63),"")</f>
        <v/>
      </c>
      <c r="M130" s="43" t="str">
        <f>IF('HV SM - typical bill'!C63,(('HV SM - typical bill'!G63-'HV SM - typical bill'!C63)/'HV SM - typical bill'!C63),"")</f>
        <v/>
      </c>
      <c r="N130" s="58" t="str">
        <f>IF('HV SM - typical bill'!C63,(('HV SM - typical bill'!G63-'HV SM - typical bill'!F63)/'HV SM - typical bill'!F63),"")</f>
        <v/>
      </c>
      <c r="O130" s="49" t="str">
        <f>IF('HV SM - typical bill'!C63,(('HV SM - typical bill'!F63-'HV SM - typical bill'!C63)),"")</f>
        <v/>
      </c>
      <c r="P130" s="46" t="str">
        <f>IF('HV SM - typical bill'!C63,(('HV SM - typical bill'!G63-'HV SM - typical bill'!C63)),"")</f>
        <v/>
      </c>
      <c r="Q130" s="50" t="str">
        <f>IF('HV SM - typical bill'!C63,(('HV SM - typical bill'!G63-'HV SM - typical bill'!F63)),"")</f>
        <v/>
      </c>
    </row>
    <row r="131" spans="2:17">
      <c r="B131" s="56" t="s">
        <v>67</v>
      </c>
      <c r="C131" s="57">
        <f>IF('HV SM - typical bill'!C64,(('HV SM - typical bill'!D64-'HV SM - typical bill'!C64)/'HV SM - typical bill'!C64),"")</f>
        <v>0</v>
      </c>
      <c r="D131" s="43">
        <f>IF('HV SM - typical bill'!C64,(('HV SM - typical bill'!E64-'HV SM - typical bill'!C64)/'HV SM - typical bill'!C64),"")</f>
        <v>0</v>
      </c>
      <c r="E131" s="58">
        <f>IF('HV SM - typical bill'!C64,(('HV SM - typical bill'!E64-'HV SM - typical bill'!D64)/'HV SM - typical bill'!D64),"")</f>
        <v>0</v>
      </c>
      <c r="F131" s="49">
        <f>IF('HV SM - typical bill'!C64,('HV SM - typical bill'!D64-'HV SM - typical bill'!C64),"")</f>
        <v>0</v>
      </c>
      <c r="G131" s="46">
        <f>IF('HV SM - typical bill'!C64,(('HV SM - typical bill'!E64-'HV SM - typical bill'!C64)),"")</f>
        <v>0</v>
      </c>
      <c r="H131" s="50">
        <f>IF('HV SM - typical bill'!C64,(('HV SM - typical bill'!E64-'HV SM - typical bill'!D64)),"")</f>
        <v>0</v>
      </c>
      <c r="I131" s="38"/>
      <c r="J131" s="39"/>
      <c r="K131" s="56" t="s">
        <v>67</v>
      </c>
      <c r="L131" s="57">
        <f>IF('HV SM - typical bill'!C64,(('HV SM - typical bill'!F64-'HV SM - typical bill'!C64)/'HV SM - typical bill'!C64),"")</f>
        <v>0</v>
      </c>
      <c r="M131" s="43">
        <f>IF('HV SM - typical bill'!C64,(('HV SM - typical bill'!G64-'HV SM - typical bill'!C64)/'HV SM - typical bill'!C64),"")</f>
        <v>-1.5137262657161598E-3</v>
      </c>
      <c r="N131" s="58">
        <f>IF('HV SM - typical bill'!C64,(('HV SM - typical bill'!G64-'HV SM - typical bill'!F64)/'HV SM - typical bill'!F64),"")</f>
        <v>-1.5137262657161598E-3</v>
      </c>
      <c r="O131" s="49">
        <f>IF('HV SM - typical bill'!C64,(('HV SM - typical bill'!F64-'HV SM - typical bill'!C64)),"")</f>
        <v>0</v>
      </c>
      <c r="P131" s="46">
        <f>IF('HV SM - typical bill'!C64,(('HV SM - typical bill'!G64-'HV SM - typical bill'!C64)),"")</f>
        <v>2.2483376974664679</v>
      </c>
      <c r="Q131" s="50">
        <f>IF('HV SM - typical bill'!C64,(('HV SM - typical bill'!G64-'HV SM - typical bill'!F64)),"")</f>
        <v>2.2483376974664679</v>
      </c>
    </row>
    <row r="132" spans="2:17">
      <c r="B132" s="56" t="s">
        <v>86</v>
      </c>
      <c r="C132" s="57" t="e">
        <f>IF('HV SM - typical bill'!C65,(('HV SM - typical bill'!D65-'HV SM - typical bill'!C65)/'HV SM - typical bill'!C65),"")</f>
        <v>#VALUE!</v>
      </c>
      <c r="D132" s="43" t="e">
        <f>IF('HV SM - typical bill'!C65,(('HV SM - typical bill'!E65-'HV SM - typical bill'!C65)/'HV SM - typical bill'!C65),"")</f>
        <v>#VALUE!</v>
      </c>
      <c r="E132" s="58" t="e">
        <f>IF('HV SM - typical bill'!C65,(('HV SM - typical bill'!E65-'HV SM - typical bill'!D65)/'HV SM - typical bill'!D65),"")</f>
        <v>#VALUE!</v>
      </c>
      <c r="F132" s="49" t="e">
        <f>IF('HV SM - typical bill'!C65,('HV SM - typical bill'!D65-'HV SM - typical bill'!C65),"")</f>
        <v>#VALUE!</v>
      </c>
      <c r="G132" s="46" t="e">
        <f>IF('HV SM - typical bill'!C65,(('HV SM - typical bill'!E65-'HV SM - typical bill'!C65)),"")</f>
        <v>#VALUE!</v>
      </c>
      <c r="H132" s="50" t="e">
        <f>IF('HV SM - typical bill'!C65,(('HV SM - typical bill'!E65-'HV SM - typical bill'!D65)),"")</f>
        <v>#VALUE!</v>
      </c>
      <c r="I132" s="38"/>
      <c r="J132" s="39"/>
      <c r="K132" s="56" t="s">
        <v>86</v>
      </c>
      <c r="L132" s="57" t="e">
        <f>IF('HV SM - typical bill'!C65,(('HV SM - typical bill'!F65-'HV SM - typical bill'!C65)/'HV SM - typical bill'!C65),"")</f>
        <v>#VALUE!</v>
      </c>
      <c r="M132" s="43" t="e">
        <f>IF('HV SM - typical bill'!C65,(('HV SM - typical bill'!G65-'HV SM - typical bill'!C65)/'HV SM - typical bill'!C65),"")</f>
        <v>#VALUE!</v>
      </c>
      <c r="N132" s="58" t="e">
        <f>IF('HV SM - typical bill'!C65,(('HV SM - typical bill'!G65-'HV SM - typical bill'!F65)/'HV SM - typical bill'!F65),"")</f>
        <v>#VALUE!</v>
      </c>
      <c r="O132" s="49" t="e">
        <f>IF('HV SM - typical bill'!C65,(('HV SM - typical bill'!F65-'HV SM - typical bill'!C65)),"")</f>
        <v>#VALUE!</v>
      </c>
      <c r="P132" s="46" t="e">
        <f>IF('HV SM - typical bill'!C65,(('HV SM - typical bill'!G65-'HV SM - typical bill'!C65)),"")</f>
        <v>#VALUE!</v>
      </c>
      <c r="Q132" s="50" t="e">
        <f>IF('HV SM - typical bill'!C65,(('HV SM - typical bill'!G65-'HV SM - typical bill'!F65)),"")</f>
        <v>#VALUE!</v>
      </c>
    </row>
    <row r="133" spans="2:17">
      <c r="B133" s="56" t="s">
        <v>102</v>
      </c>
      <c r="C133" s="57" t="e">
        <f>IF('HV SM - typical bill'!C66,(('HV SM - typical bill'!D66-'HV SM - typical bill'!C66)/'HV SM - typical bill'!C66),"")</f>
        <v>#VALUE!</v>
      </c>
      <c r="D133" s="43" t="e">
        <f>IF('HV SM - typical bill'!C66,(('HV SM - typical bill'!E66-'HV SM - typical bill'!C66)/'HV SM - typical bill'!C66),"")</f>
        <v>#VALUE!</v>
      </c>
      <c r="E133" s="58" t="e">
        <f>IF('HV SM - typical bill'!C66,(('HV SM - typical bill'!E66-'HV SM - typical bill'!D66)/'HV SM - typical bill'!D66),"")</f>
        <v>#VALUE!</v>
      </c>
      <c r="F133" s="49" t="e">
        <f>IF('HV SM - typical bill'!C66,('HV SM - typical bill'!D66-'HV SM - typical bill'!C66),"")</f>
        <v>#VALUE!</v>
      </c>
      <c r="G133" s="46" t="e">
        <f>IF('HV SM - typical bill'!C66,(('HV SM - typical bill'!E66-'HV SM - typical bill'!C66)),"")</f>
        <v>#VALUE!</v>
      </c>
      <c r="H133" s="50" t="e">
        <f>IF('HV SM - typical bill'!C66,(('HV SM - typical bill'!E66-'HV SM - typical bill'!D66)),"")</f>
        <v>#VALUE!</v>
      </c>
      <c r="I133" s="38"/>
      <c r="J133" s="39"/>
      <c r="K133" s="56" t="s">
        <v>102</v>
      </c>
      <c r="L133" s="57" t="e">
        <f>IF('HV SM - typical bill'!C66,(('HV SM - typical bill'!F66-'HV SM - typical bill'!C66)/'HV SM - typical bill'!C66),"")</f>
        <v>#VALUE!</v>
      </c>
      <c r="M133" s="43" t="e">
        <f>IF('HV SM - typical bill'!C66,(('HV SM - typical bill'!G66-'HV SM - typical bill'!C66)/'HV SM - typical bill'!C66),"")</f>
        <v>#VALUE!</v>
      </c>
      <c r="N133" s="58" t="e">
        <f>IF('HV SM - typical bill'!C66,(('HV SM - typical bill'!G66-'HV SM - typical bill'!F66)/'HV SM - typical bill'!F66),"")</f>
        <v>#VALUE!</v>
      </c>
      <c r="O133" s="49" t="e">
        <f>IF('HV SM - typical bill'!C66,(('HV SM - typical bill'!F66-'HV SM - typical bill'!C66)),"")</f>
        <v>#VALUE!</v>
      </c>
      <c r="P133" s="46" t="e">
        <f>IF('HV SM - typical bill'!C66,(('HV SM - typical bill'!G66-'HV SM - typical bill'!C66)),"")</f>
        <v>#VALUE!</v>
      </c>
      <c r="Q133" s="50" t="e">
        <f>IF('HV SM - typical bill'!C66,(('HV SM - typical bill'!G66-'HV SM - typical bill'!F66)),"")</f>
        <v>#VALUE!</v>
      </c>
    </row>
    <row r="134" spans="2:17">
      <c r="B134" s="55" t="s">
        <v>132</v>
      </c>
      <c r="C134" s="57" t="str">
        <f>IF('HV SM - typical bill'!C67,(('HV SM - typical bill'!D67-'HV SM - typical bill'!C67)/'HV SM - typical bill'!C67),"")</f>
        <v/>
      </c>
      <c r="D134" s="43" t="str">
        <f>IF('HV SM - typical bill'!C67,(('HV SM - typical bill'!E67-'HV SM - typical bill'!C67)/'HV SM - typical bill'!C67),"")</f>
        <v/>
      </c>
      <c r="E134" s="58" t="str">
        <f>IF('HV SM - typical bill'!C67,(('HV SM - typical bill'!E67-'HV SM - typical bill'!D67)/'HV SM - typical bill'!D67),"")</f>
        <v/>
      </c>
      <c r="F134" s="49" t="str">
        <f>IF('HV SM - typical bill'!C67,('HV SM - typical bill'!D67-'HV SM - typical bill'!C67),"")</f>
        <v/>
      </c>
      <c r="G134" s="46" t="str">
        <f>IF('HV SM - typical bill'!C67,(('HV SM - typical bill'!E67-'HV SM - typical bill'!C67)),"")</f>
        <v/>
      </c>
      <c r="H134" s="50" t="str">
        <f>IF('HV SM - typical bill'!C67,(('HV SM - typical bill'!E67-'HV SM - typical bill'!D67)),"")</f>
        <v/>
      </c>
      <c r="I134" s="38"/>
      <c r="J134" s="39"/>
      <c r="K134" s="55" t="s">
        <v>132</v>
      </c>
      <c r="L134" s="57" t="str">
        <f>IF('HV SM - typical bill'!C67,(('HV SM - typical bill'!F67-'HV SM - typical bill'!C67)/'HV SM - typical bill'!C67),"")</f>
        <v/>
      </c>
      <c r="M134" s="43" t="str">
        <f>IF('HV SM - typical bill'!C67,(('HV SM - typical bill'!G67-'HV SM - typical bill'!C67)/'HV SM - typical bill'!C67),"")</f>
        <v/>
      </c>
      <c r="N134" s="58" t="str">
        <f>IF('HV SM - typical bill'!C67,(('HV SM - typical bill'!G67-'HV SM - typical bill'!F67)/'HV SM - typical bill'!F67),"")</f>
        <v/>
      </c>
      <c r="O134" s="49" t="str">
        <f>IF('HV SM - typical bill'!C67,(('HV SM - typical bill'!F67-'HV SM - typical bill'!C67)),"")</f>
        <v/>
      </c>
      <c r="P134" s="46" t="str">
        <f>IF('HV SM - typical bill'!C67,(('HV SM - typical bill'!G67-'HV SM - typical bill'!C67)),"")</f>
        <v/>
      </c>
      <c r="Q134" s="50" t="str">
        <f>IF('HV SM - typical bill'!C67,(('HV SM - typical bill'!G67-'HV SM - typical bill'!F67)),"")</f>
        <v/>
      </c>
    </row>
    <row r="135" spans="2:17">
      <c r="B135" s="56" t="s">
        <v>68</v>
      </c>
      <c r="C135" s="57">
        <f>IF('HV SM - typical bill'!C68,(('HV SM - typical bill'!D68-'HV SM - typical bill'!C68)/'HV SM - typical bill'!C68),"")</f>
        <v>0</v>
      </c>
      <c r="D135" s="43">
        <f>IF('HV SM - typical bill'!C68,(('HV SM - typical bill'!E68-'HV SM - typical bill'!C68)/'HV SM - typical bill'!C68),"")</f>
        <v>0</v>
      </c>
      <c r="E135" s="58">
        <f>IF('HV SM - typical bill'!C68,(('HV SM - typical bill'!E68-'HV SM - typical bill'!D68)/'HV SM - typical bill'!D68),"")</f>
        <v>0</v>
      </c>
      <c r="F135" s="49">
        <f>IF('HV SM - typical bill'!C68,('HV SM - typical bill'!D68-'HV SM - typical bill'!C68),"")</f>
        <v>0</v>
      </c>
      <c r="G135" s="46">
        <f>IF('HV SM - typical bill'!C68,(('HV SM - typical bill'!E68-'HV SM - typical bill'!C68)),"")</f>
        <v>0</v>
      </c>
      <c r="H135" s="50">
        <f>IF('HV SM - typical bill'!C68,(('HV SM - typical bill'!E68-'HV SM - typical bill'!D68)),"")</f>
        <v>0</v>
      </c>
      <c r="I135" s="38"/>
      <c r="J135" s="39"/>
      <c r="K135" s="56" t="s">
        <v>68</v>
      </c>
      <c r="L135" s="57">
        <f>IF('HV SM - typical bill'!C68,(('HV SM - typical bill'!F68-'HV SM - typical bill'!C68)/'HV SM - typical bill'!C68),"")</f>
        <v>0</v>
      </c>
      <c r="M135" s="43">
        <f>IF('HV SM - typical bill'!C68,(('HV SM - typical bill'!G68-'HV SM - typical bill'!C68)/'HV SM - typical bill'!C68),"")</f>
        <v>-2.5290070927635887E-3</v>
      </c>
      <c r="N135" s="58">
        <f>IF('HV SM - typical bill'!C68,(('HV SM - typical bill'!G68-'HV SM - typical bill'!F68)/'HV SM - typical bill'!F68),"")</f>
        <v>-2.5290070927635887E-3</v>
      </c>
      <c r="O135" s="49">
        <f>IF('HV SM - typical bill'!C68,(('HV SM - typical bill'!F68-'HV SM - typical bill'!C68)),"")</f>
        <v>0</v>
      </c>
      <c r="P135" s="46">
        <f>IF('HV SM - typical bill'!C68,(('HV SM - typical bill'!G68-'HV SM - typical bill'!C68)),"")</f>
        <v>5.3231382819672035</v>
      </c>
      <c r="Q135" s="50">
        <f>IF('HV SM - typical bill'!C68,(('HV SM - typical bill'!G68-'HV SM - typical bill'!F68)),"")</f>
        <v>5.3231382819672035</v>
      </c>
    </row>
    <row r="136" spans="2:17">
      <c r="B136" s="56" t="s">
        <v>87</v>
      </c>
      <c r="C136" s="57" t="e">
        <f>IF('HV SM - typical bill'!C69,(('HV SM - typical bill'!D69-'HV SM - typical bill'!C69)/'HV SM - typical bill'!C69),"")</f>
        <v>#VALUE!</v>
      </c>
      <c r="D136" s="43" t="e">
        <f>IF('HV SM - typical bill'!C69,(('HV SM - typical bill'!E69-'HV SM - typical bill'!C69)/'HV SM - typical bill'!C69),"")</f>
        <v>#VALUE!</v>
      </c>
      <c r="E136" s="58" t="e">
        <f>IF('HV SM - typical bill'!C69,(('HV SM - typical bill'!E69-'HV SM - typical bill'!D69)/'HV SM - typical bill'!D69),"")</f>
        <v>#VALUE!</v>
      </c>
      <c r="F136" s="49" t="e">
        <f>IF('HV SM - typical bill'!C69,('HV SM - typical bill'!D69-'HV SM - typical bill'!C69),"")</f>
        <v>#VALUE!</v>
      </c>
      <c r="G136" s="46" t="e">
        <f>IF('HV SM - typical bill'!C69,(('HV SM - typical bill'!E69-'HV SM - typical bill'!C69)),"")</f>
        <v>#VALUE!</v>
      </c>
      <c r="H136" s="50" t="e">
        <f>IF('HV SM - typical bill'!C69,(('HV SM - typical bill'!E69-'HV SM - typical bill'!D69)),"")</f>
        <v>#VALUE!</v>
      </c>
      <c r="I136" s="38"/>
      <c r="J136" s="39"/>
      <c r="K136" s="56" t="s">
        <v>87</v>
      </c>
      <c r="L136" s="57" t="e">
        <f>IF('HV SM - typical bill'!C69,(('HV SM - typical bill'!F69-'HV SM - typical bill'!C69)/'HV SM - typical bill'!C69),"")</f>
        <v>#VALUE!</v>
      </c>
      <c r="M136" s="43" t="e">
        <f>IF('HV SM - typical bill'!C69,(('HV SM - typical bill'!G69-'HV SM - typical bill'!C69)/'HV SM - typical bill'!C69),"")</f>
        <v>#VALUE!</v>
      </c>
      <c r="N136" s="58" t="e">
        <f>IF('HV SM - typical bill'!C69,(('HV SM - typical bill'!G69-'HV SM - typical bill'!F69)/'HV SM - typical bill'!F69),"")</f>
        <v>#VALUE!</v>
      </c>
      <c r="O136" s="49" t="e">
        <f>IF('HV SM - typical bill'!C69,(('HV SM - typical bill'!F69-'HV SM - typical bill'!C69)),"")</f>
        <v>#VALUE!</v>
      </c>
      <c r="P136" s="46" t="e">
        <f>IF('HV SM - typical bill'!C69,(('HV SM - typical bill'!G69-'HV SM - typical bill'!C69)),"")</f>
        <v>#VALUE!</v>
      </c>
      <c r="Q136" s="50" t="e">
        <f>IF('HV SM - typical bill'!C69,(('HV SM - typical bill'!G69-'HV SM - typical bill'!F69)),"")</f>
        <v>#VALUE!</v>
      </c>
    </row>
    <row r="137" spans="2:17">
      <c r="B137" s="56" t="s">
        <v>103</v>
      </c>
      <c r="C137" s="57" t="e">
        <f>IF('HV SM - typical bill'!C70,(('HV SM - typical bill'!D70-'HV SM - typical bill'!C70)/'HV SM - typical bill'!C70),"")</f>
        <v>#VALUE!</v>
      </c>
      <c r="D137" s="43" t="e">
        <f>IF('HV SM - typical bill'!C70,(('HV SM - typical bill'!E70-'HV SM - typical bill'!C70)/'HV SM - typical bill'!C70),"")</f>
        <v>#VALUE!</v>
      </c>
      <c r="E137" s="58" t="e">
        <f>IF('HV SM - typical bill'!C70,(('HV SM - typical bill'!E70-'HV SM - typical bill'!D70)/'HV SM - typical bill'!D70),"")</f>
        <v>#VALUE!</v>
      </c>
      <c r="F137" s="49" t="e">
        <f>IF('HV SM - typical bill'!C70,('HV SM - typical bill'!D70-'HV SM - typical bill'!C70),"")</f>
        <v>#VALUE!</v>
      </c>
      <c r="G137" s="46" t="e">
        <f>IF('HV SM - typical bill'!C70,(('HV SM - typical bill'!E70-'HV SM - typical bill'!C70)),"")</f>
        <v>#VALUE!</v>
      </c>
      <c r="H137" s="50" t="e">
        <f>IF('HV SM - typical bill'!C70,(('HV SM - typical bill'!E70-'HV SM - typical bill'!D70)),"")</f>
        <v>#VALUE!</v>
      </c>
      <c r="I137" s="38"/>
      <c r="J137" s="39"/>
      <c r="K137" s="56" t="s">
        <v>103</v>
      </c>
      <c r="L137" s="57" t="e">
        <f>IF('HV SM - typical bill'!C70,(('HV SM - typical bill'!F70-'HV SM - typical bill'!C70)/'HV SM - typical bill'!C70),"")</f>
        <v>#VALUE!</v>
      </c>
      <c r="M137" s="43" t="e">
        <f>IF('HV SM - typical bill'!C70,(('HV SM - typical bill'!G70-'HV SM - typical bill'!C70)/'HV SM - typical bill'!C70),"")</f>
        <v>#VALUE!</v>
      </c>
      <c r="N137" s="58" t="e">
        <f>IF('HV SM - typical bill'!C70,(('HV SM - typical bill'!G70-'HV SM - typical bill'!F70)/'HV SM - typical bill'!F70),"")</f>
        <v>#VALUE!</v>
      </c>
      <c r="O137" s="49" t="e">
        <f>IF('HV SM - typical bill'!C70,(('HV SM - typical bill'!F70-'HV SM - typical bill'!C70)),"")</f>
        <v>#VALUE!</v>
      </c>
      <c r="P137" s="46" t="e">
        <f>IF('HV SM - typical bill'!C70,(('HV SM - typical bill'!G70-'HV SM - typical bill'!C70)),"")</f>
        <v>#VALUE!</v>
      </c>
      <c r="Q137" s="50" t="e">
        <f>IF('HV SM - typical bill'!C70,(('HV SM - typical bill'!G70-'HV SM - typical bill'!F70)),"")</f>
        <v>#VALUE!</v>
      </c>
    </row>
    <row r="138" spans="2:17">
      <c r="B138" s="55" t="s">
        <v>133</v>
      </c>
      <c r="C138" s="57" t="str">
        <f>IF('HV SM - typical bill'!C71,(('HV SM - typical bill'!D71-'HV SM - typical bill'!C71)/'HV SM - typical bill'!C71),"")</f>
        <v/>
      </c>
      <c r="D138" s="43" t="str">
        <f>IF('HV SM - typical bill'!C71,(('HV SM - typical bill'!E71-'HV SM - typical bill'!C71)/'HV SM - typical bill'!C71),"")</f>
        <v/>
      </c>
      <c r="E138" s="58" t="str">
        <f>IF('HV SM - typical bill'!C71,(('HV SM - typical bill'!E71-'HV SM - typical bill'!D71)/'HV SM - typical bill'!D71),"")</f>
        <v/>
      </c>
      <c r="F138" s="49" t="str">
        <f>IF('HV SM - typical bill'!C71,('HV SM - typical bill'!D71-'HV SM - typical bill'!C71),"")</f>
        <v/>
      </c>
      <c r="G138" s="46" t="str">
        <f>IF('HV SM - typical bill'!C71,(('HV SM - typical bill'!E71-'HV SM - typical bill'!C71)),"")</f>
        <v/>
      </c>
      <c r="H138" s="50" t="str">
        <f>IF('HV SM - typical bill'!C71,(('HV SM - typical bill'!E71-'HV SM - typical bill'!D71)),"")</f>
        <v/>
      </c>
      <c r="I138" s="38"/>
      <c r="J138" s="39"/>
      <c r="K138" s="55" t="s">
        <v>133</v>
      </c>
      <c r="L138" s="57" t="str">
        <f>IF('HV SM - typical bill'!C71,(('HV SM - typical bill'!F71-'HV SM - typical bill'!C71)/'HV SM - typical bill'!C71),"")</f>
        <v/>
      </c>
      <c r="M138" s="43" t="str">
        <f>IF('HV SM - typical bill'!C71,(('HV SM - typical bill'!G71-'HV SM - typical bill'!C71)/'HV SM - typical bill'!C71),"")</f>
        <v/>
      </c>
      <c r="N138" s="58" t="str">
        <f>IF('HV SM - typical bill'!C71,(('HV SM - typical bill'!G71-'HV SM - typical bill'!F71)/'HV SM - typical bill'!F71),"")</f>
        <v/>
      </c>
      <c r="O138" s="49" t="str">
        <f>IF('HV SM - typical bill'!C71,(('HV SM - typical bill'!F71-'HV SM - typical bill'!C71)),"")</f>
        <v/>
      </c>
      <c r="P138" s="46" t="str">
        <f>IF('HV SM - typical bill'!C71,(('HV SM - typical bill'!G71-'HV SM - typical bill'!C71)),"")</f>
        <v/>
      </c>
      <c r="Q138" s="50" t="str">
        <f>IF('HV SM - typical bill'!C71,(('HV SM - typical bill'!G71-'HV SM - typical bill'!F71)),"")</f>
        <v/>
      </c>
    </row>
    <row r="139" spans="2:17">
      <c r="B139" s="56" t="s">
        <v>69</v>
      </c>
      <c r="C139" s="57">
        <f>IF('HV SM - typical bill'!C72,(('HV SM - typical bill'!D72-'HV SM - typical bill'!C72)/'HV SM - typical bill'!C72),"")</f>
        <v>0</v>
      </c>
      <c r="D139" s="43">
        <f>IF('HV SM - typical bill'!C72,(('HV SM - typical bill'!E72-'HV SM - typical bill'!C72)/'HV SM - typical bill'!C72),"")</f>
        <v>0</v>
      </c>
      <c r="E139" s="58">
        <f>IF('HV SM - typical bill'!C72,(('HV SM - typical bill'!E72-'HV SM - typical bill'!D72)/'HV SM - typical bill'!D72),"")</f>
        <v>0</v>
      </c>
      <c r="F139" s="49">
        <f>IF('HV SM - typical bill'!C72,('HV SM - typical bill'!D72-'HV SM - typical bill'!C72),"")</f>
        <v>0</v>
      </c>
      <c r="G139" s="46">
        <f>IF('HV SM - typical bill'!C72,(('HV SM - typical bill'!E72-'HV SM - typical bill'!C72)),"")</f>
        <v>0</v>
      </c>
      <c r="H139" s="50">
        <f>IF('HV SM - typical bill'!C72,(('HV SM - typical bill'!E72-'HV SM - typical bill'!D72)),"")</f>
        <v>0</v>
      </c>
      <c r="I139" s="38"/>
      <c r="J139" s="39"/>
      <c r="K139" s="56" t="s">
        <v>69</v>
      </c>
      <c r="L139" s="57">
        <f>IF('HV SM - typical bill'!C72,(('HV SM - typical bill'!F72-'HV SM - typical bill'!C72)/'HV SM - typical bill'!C72),"")</f>
        <v>0</v>
      </c>
      <c r="M139" s="43">
        <f>IF('HV SM - typical bill'!C72,(('HV SM - typical bill'!G72-'HV SM - typical bill'!C72)/'HV SM - typical bill'!C72),"")</f>
        <v>-1.7333380583915107E-3</v>
      </c>
      <c r="N139" s="58">
        <f>IF('HV SM - typical bill'!C72,(('HV SM - typical bill'!G72-'HV SM - typical bill'!F72)/'HV SM - typical bill'!F72),"")</f>
        <v>-1.7333380583915107E-3</v>
      </c>
      <c r="O139" s="49">
        <f>IF('HV SM - typical bill'!C72,(('HV SM - typical bill'!F72-'HV SM - typical bill'!C72)),"")</f>
        <v>0</v>
      </c>
      <c r="P139" s="46">
        <f>IF('HV SM - typical bill'!C72,(('HV SM - typical bill'!G72-'HV SM - typical bill'!C72)),"")</f>
        <v>0.73916489071029901</v>
      </c>
      <c r="Q139" s="50">
        <f>IF('HV SM - typical bill'!C72,(('HV SM - typical bill'!G72-'HV SM - typical bill'!F72)),"")</f>
        <v>0.73916489071029901</v>
      </c>
    </row>
    <row r="140" spans="2:17">
      <c r="B140" s="56" t="s">
        <v>104</v>
      </c>
      <c r="C140" s="57" t="e">
        <f>IF('HV SM - typical bill'!C73,(('HV SM - typical bill'!D73-'HV SM - typical bill'!C73)/'HV SM - typical bill'!C73),"")</f>
        <v>#VALUE!</v>
      </c>
      <c r="D140" s="43" t="e">
        <f>IF('HV SM - typical bill'!C73,(('HV SM - typical bill'!E73-'HV SM - typical bill'!C73)/'HV SM - typical bill'!C73),"")</f>
        <v>#VALUE!</v>
      </c>
      <c r="E140" s="58" t="e">
        <f>IF('HV SM - typical bill'!C73,(('HV SM - typical bill'!E73-'HV SM - typical bill'!D73)/'HV SM - typical bill'!D73),"")</f>
        <v>#VALUE!</v>
      </c>
      <c r="F140" s="49" t="e">
        <f>IF('HV SM - typical bill'!C73,('HV SM - typical bill'!D73-'HV SM - typical bill'!C73),"")</f>
        <v>#VALUE!</v>
      </c>
      <c r="G140" s="46" t="e">
        <f>IF('HV SM - typical bill'!C73,(('HV SM - typical bill'!E73-'HV SM - typical bill'!C73)),"")</f>
        <v>#VALUE!</v>
      </c>
      <c r="H140" s="50" t="e">
        <f>IF('HV SM - typical bill'!C73,(('HV SM - typical bill'!E73-'HV SM - typical bill'!D73)),"")</f>
        <v>#VALUE!</v>
      </c>
      <c r="I140" s="38"/>
      <c r="J140" s="39"/>
      <c r="K140" s="56" t="s">
        <v>104</v>
      </c>
      <c r="L140" s="57" t="e">
        <f>IF('HV SM - typical bill'!C73,(('HV SM - typical bill'!F73-'HV SM - typical bill'!C73)/'HV SM - typical bill'!C73),"")</f>
        <v>#VALUE!</v>
      </c>
      <c r="M140" s="43" t="e">
        <f>IF('HV SM - typical bill'!C73,(('HV SM - typical bill'!G73-'HV SM - typical bill'!C73)/'HV SM - typical bill'!C73),"")</f>
        <v>#VALUE!</v>
      </c>
      <c r="N140" s="58" t="e">
        <f>IF('HV SM - typical bill'!C73,(('HV SM - typical bill'!G73-'HV SM - typical bill'!F73)/'HV SM - typical bill'!F73),"")</f>
        <v>#VALUE!</v>
      </c>
      <c r="O140" s="49" t="e">
        <f>IF('HV SM - typical bill'!C73,(('HV SM - typical bill'!F73-'HV SM - typical bill'!C73)),"")</f>
        <v>#VALUE!</v>
      </c>
      <c r="P140" s="46" t="e">
        <f>IF('HV SM - typical bill'!C73,(('HV SM - typical bill'!G73-'HV SM - typical bill'!C73)),"")</f>
        <v>#VALUE!</v>
      </c>
      <c r="Q140" s="50" t="e">
        <f>IF('HV SM - typical bill'!C73,(('HV SM - typical bill'!G73-'HV SM - typical bill'!F73)),"")</f>
        <v>#VALUE!</v>
      </c>
    </row>
    <row r="141" spans="2:17">
      <c r="B141" s="55" t="s">
        <v>134</v>
      </c>
      <c r="C141" s="57" t="str">
        <f>IF('HV SM - typical bill'!C74,(('HV SM - typical bill'!D74-'HV SM - typical bill'!C74)/'HV SM - typical bill'!C74),"")</f>
        <v/>
      </c>
      <c r="D141" s="43" t="str">
        <f>IF('HV SM - typical bill'!C74,(('HV SM - typical bill'!E74-'HV SM - typical bill'!C74)/'HV SM - typical bill'!C74),"")</f>
        <v/>
      </c>
      <c r="E141" s="58" t="str">
        <f>IF('HV SM - typical bill'!C74,(('HV SM - typical bill'!E74-'HV SM - typical bill'!D74)/'HV SM - typical bill'!D74),"")</f>
        <v/>
      </c>
      <c r="F141" s="49" t="str">
        <f>IF('HV SM - typical bill'!C74,('HV SM - typical bill'!D74-'HV SM - typical bill'!C74),"")</f>
        <v/>
      </c>
      <c r="G141" s="46" t="str">
        <f>IF('HV SM - typical bill'!C74,(('HV SM - typical bill'!E74-'HV SM - typical bill'!C74)),"")</f>
        <v/>
      </c>
      <c r="H141" s="50" t="str">
        <f>IF('HV SM - typical bill'!C74,(('HV SM - typical bill'!E74-'HV SM - typical bill'!D74)),"")</f>
        <v/>
      </c>
      <c r="I141" s="38"/>
      <c r="J141" s="39"/>
      <c r="K141" s="55" t="s">
        <v>134</v>
      </c>
      <c r="L141" s="57" t="str">
        <f>IF('HV SM - typical bill'!C74,(('HV SM - typical bill'!F74-'HV SM - typical bill'!C74)/'HV SM - typical bill'!C74),"")</f>
        <v/>
      </c>
      <c r="M141" s="43" t="str">
        <f>IF('HV SM - typical bill'!C74,(('HV SM - typical bill'!G74-'HV SM - typical bill'!C74)/'HV SM - typical bill'!C74),"")</f>
        <v/>
      </c>
      <c r="N141" s="58" t="str">
        <f>IF('HV SM - typical bill'!C74,(('HV SM - typical bill'!G74-'HV SM - typical bill'!F74)/'HV SM - typical bill'!F74),"")</f>
        <v/>
      </c>
      <c r="O141" s="49" t="str">
        <f>IF('HV SM - typical bill'!C74,(('HV SM - typical bill'!F74-'HV SM - typical bill'!C74)),"")</f>
        <v/>
      </c>
      <c r="P141" s="46" t="str">
        <f>IF('HV SM - typical bill'!C74,(('HV SM - typical bill'!G74-'HV SM - typical bill'!C74)),"")</f>
        <v/>
      </c>
      <c r="Q141" s="50" t="str">
        <f>IF('HV SM - typical bill'!C74,(('HV SM - typical bill'!G74-'HV SM - typical bill'!F74)),"")</f>
        <v/>
      </c>
    </row>
    <row r="142" spans="2:17">
      <c r="B142" s="56" t="s">
        <v>70</v>
      </c>
      <c r="C142" s="57" t="e">
        <f>IF('HV SM - typical bill'!C75,(('HV SM - typical bill'!D75-'HV SM - typical bill'!C75)/'HV SM - typical bill'!C75),"")</f>
        <v>#VALUE!</v>
      </c>
      <c r="D142" s="43" t="e">
        <f>IF('HV SM - typical bill'!C75,(('HV SM - typical bill'!E75-'HV SM - typical bill'!C75)/'HV SM - typical bill'!C75),"")</f>
        <v>#VALUE!</v>
      </c>
      <c r="E142" s="58" t="e">
        <f>IF('HV SM - typical bill'!C75,(('HV SM - typical bill'!E75-'HV SM - typical bill'!D75)/'HV SM - typical bill'!D75),"")</f>
        <v>#VALUE!</v>
      </c>
      <c r="F142" s="49" t="e">
        <f>IF('HV SM - typical bill'!C75,('HV SM - typical bill'!D75-'HV SM - typical bill'!C75),"")</f>
        <v>#VALUE!</v>
      </c>
      <c r="G142" s="46" t="e">
        <f>IF('HV SM - typical bill'!C75,(('HV SM - typical bill'!E75-'HV SM - typical bill'!C75)),"")</f>
        <v>#VALUE!</v>
      </c>
      <c r="H142" s="50" t="e">
        <f>IF('HV SM - typical bill'!C75,(('HV SM - typical bill'!E75-'HV SM - typical bill'!D75)),"")</f>
        <v>#VALUE!</v>
      </c>
      <c r="I142" s="38"/>
      <c r="J142" s="39"/>
      <c r="K142" s="56" t="s">
        <v>70</v>
      </c>
      <c r="L142" s="57" t="e">
        <f>IF('HV SM - typical bill'!C75,(('HV SM - typical bill'!F75-'HV SM - typical bill'!C75)/'HV SM - typical bill'!C75),"")</f>
        <v>#VALUE!</v>
      </c>
      <c r="M142" s="43" t="e">
        <f>IF('HV SM - typical bill'!C75,(('HV SM - typical bill'!G75-'HV SM - typical bill'!C75)/'HV SM - typical bill'!C75),"")</f>
        <v>#VALUE!</v>
      </c>
      <c r="N142" s="58" t="e">
        <f>IF('HV SM - typical bill'!C75,(('HV SM - typical bill'!G75-'HV SM - typical bill'!F75)/'HV SM - typical bill'!F75),"")</f>
        <v>#VALUE!</v>
      </c>
      <c r="O142" s="49" t="e">
        <f>IF('HV SM - typical bill'!C75,(('HV SM - typical bill'!F75-'HV SM - typical bill'!C75)),"")</f>
        <v>#VALUE!</v>
      </c>
      <c r="P142" s="46" t="e">
        <f>IF('HV SM - typical bill'!C75,(('HV SM - typical bill'!G75-'HV SM - typical bill'!C75)),"")</f>
        <v>#VALUE!</v>
      </c>
      <c r="Q142" s="50" t="e">
        <f>IF('HV SM - typical bill'!C75,(('HV SM - typical bill'!G75-'HV SM - typical bill'!F75)),"")</f>
        <v>#VALUE!</v>
      </c>
    </row>
    <row r="143" spans="2:17">
      <c r="B143" s="56" t="s">
        <v>105</v>
      </c>
      <c r="C143" s="57" t="e">
        <f>IF('HV SM - typical bill'!C76,(('HV SM - typical bill'!D76-'HV SM - typical bill'!C76)/'HV SM - typical bill'!C76),"")</f>
        <v>#VALUE!</v>
      </c>
      <c r="D143" s="43" t="e">
        <f>IF('HV SM - typical bill'!C76,(('HV SM - typical bill'!E76-'HV SM - typical bill'!C76)/'HV SM - typical bill'!C76),"")</f>
        <v>#VALUE!</v>
      </c>
      <c r="E143" s="58" t="e">
        <f>IF('HV SM - typical bill'!C76,(('HV SM - typical bill'!E76-'HV SM - typical bill'!D76)/'HV SM - typical bill'!D76),"")</f>
        <v>#VALUE!</v>
      </c>
      <c r="F143" s="49" t="e">
        <f>IF('HV SM - typical bill'!C76,('HV SM - typical bill'!D76-'HV SM - typical bill'!C76),"")</f>
        <v>#VALUE!</v>
      </c>
      <c r="G143" s="46" t="e">
        <f>IF('HV SM - typical bill'!C76,(('HV SM - typical bill'!E76-'HV SM - typical bill'!C76)),"")</f>
        <v>#VALUE!</v>
      </c>
      <c r="H143" s="50" t="e">
        <f>IF('HV SM - typical bill'!C76,(('HV SM - typical bill'!E76-'HV SM - typical bill'!D76)),"")</f>
        <v>#VALUE!</v>
      </c>
      <c r="I143" s="38"/>
      <c r="J143" s="39"/>
      <c r="K143" s="56" t="s">
        <v>105</v>
      </c>
      <c r="L143" s="57" t="e">
        <f>IF('HV SM - typical bill'!C76,(('HV SM - typical bill'!F76-'HV SM - typical bill'!C76)/'HV SM - typical bill'!C76),"")</f>
        <v>#VALUE!</v>
      </c>
      <c r="M143" s="43" t="e">
        <f>IF('HV SM - typical bill'!C76,(('HV SM - typical bill'!G76-'HV SM - typical bill'!C76)/'HV SM - typical bill'!C76),"")</f>
        <v>#VALUE!</v>
      </c>
      <c r="N143" s="58" t="e">
        <f>IF('HV SM - typical bill'!C76,(('HV SM - typical bill'!G76-'HV SM - typical bill'!F76)/'HV SM - typical bill'!F76),"")</f>
        <v>#VALUE!</v>
      </c>
      <c r="O143" s="49" t="e">
        <f>IF('HV SM - typical bill'!C76,(('HV SM - typical bill'!F76-'HV SM - typical bill'!C76)),"")</f>
        <v>#VALUE!</v>
      </c>
      <c r="P143" s="46" t="e">
        <f>IF('HV SM - typical bill'!C76,(('HV SM - typical bill'!G76-'HV SM - typical bill'!C76)),"")</f>
        <v>#VALUE!</v>
      </c>
      <c r="Q143" s="50" t="e">
        <f>IF('HV SM - typical bill'!C76,(('HV SM - typical bill'!G76-'HV SM - typical bill'!F76)),"")</f>
        <v>#VALUE!</v>
      </c>
    </row>
    <row r="144" spans="2:17">
      <c r="B144" s="55" t="s">
        <v>135</v>
      </c>
      <c r="C144" s="57" t="str">
        <f>IF('HV SM - typical bill'!C77,(('HV SM - typical bill'!D77-'HV SM - typical bill'!C77)/'HV SM - typical bill'!C77),"")</f>
        <v/>
      </c>
      <c r="D144" s="43" t="str">
        <f>IF('HV SM - typical bill'!C77,(('HV SM - typical bill'!E77-'HV SM - typical bill'!C77)/'HV SM - typical bill'!C77),"")</f>
        <v/>
      </c>
      <c r="E144" s="58" t="str">
        <f>IF('HV SM - typical bill'!C77,(('HV SM - typical bill'!E77-'HV SM - typical bill'!D77)/'HV SM - typical bill'!D77),"")</f>
        <v/>
      </c>
      <c r="F144" s="49" t="str">
        <f>IF('HV SM - typical bill'!C77,('HV SM - typical bill'!D77-'HV SM - typical bill'!C77),"")</f>
        <v/>
      </c>
      <c r="G144" s="46" t="str">
        <f>IF('HV SM - typical bill'!C77,(('HV SM - typical bill'!E77-'HV SM - typical bill'!C77)),"")</f>
        <v/>
      </c>
      <c r="H144" s="50" t="str">
        <f>IF('HV SM - typical bill'!C77,(('HV SM - typical bill'!E77-'HV SM - typical bill'!D77)),"")</f>
        <v/>
      </c>
      <c r="I144" s="38"/>
      <c r="J144" s="39"/>
      <c r="K144" s="55" t="s">
        <v>135</v>
      </c>
      <c r="L144" s="57" t="str">
        <f>IF('HV SM - typical bill'!C77,(('HV SM - typical bill'!F77-'HV SM - typical bill'!C77)/'HV SM - typical bill'!C77),"")</f>
        <v/>
      </c>
      <c r="M144" s="43" t="str">
        <f>IF('HV SM - typical bill'!C77,(('HV SM - typical bill'!G77-'HV SM - typical bill'!C77)/'HV SM - typical bill'!C77),"")</f>
        <v/>
      </c>
      <c r="N144" s="58" t="str">
        <f>IF('HV SM - typical bill'!C77,(('HV SM - typical bill'!G77-'HV SM - typical bill'!F77)/'HV SM - typical bill'!F77),"")</f>
        <v/>
      </c>
      <c r="O144" s="49" t="str">
        <f>IF('HV SM - typical bill'!C77,(('HV SM - typical bill'!F77-'HV SM - typical bill'!C77)),"")</f>
        <v/>
      </c>
      <c r="P144" s="46" t="str">
        <f>IF('HV SM - typical bill'!C77,(('HV SM - typical bill'!G77-'HV SM - typical bill'!C77)),"")</f>
        <v/>
      </c>
      <c r="Q144" s="50" t="str">
        <f>IF('HV SM - typical bill'!C77,(('HV SM - typical bill'!G77-'HV SM - typical bill'!F77)),"")</f>
        <v/>
      </c>
    </row>
    <row r="145" spans="2:17">
      <c r="B145" s="56" t="s">
        <v>71</v>
      </c>
      <c r="C145" s="57">
        <f>IF('HV SM - typical bill'!C78,(('HV SM - typical bill'!D78-'HV SM - typical bill'!C78)/'HV SM - typical bill'!C78),"")</f>
        <v>0</v>
      </c>
      <c r="D145" s="43">
        <f>IF('HV SM - typical bill'!C78,(('HV SM - typical bill'!E78-'HV SM - typical bill'!C78)/'HV SM - typical bill'!C78),"")</f>
        <v>0</v>
      </c>
      <c r="E145" s="58">
        <f>IF('HV SM - typical bill'!C78,(('HV SM - typical bill'!E78-'HV SM - typical bill'!D78)/'HV SM - typical bill'!D78),"")</f>
        <v>0</v>
      </c>
      <c r="F145" s="49">
        <f>IF('HV SM - typical bill'!C78,('HV SM - typical bill'!D78-'HV SM - typical bill'!C78),"")</f>
        <v>0</v>
      </c>
      <c r="G145" s="46">
        <f>IF('HV SM - typical bill'!C78,(('HV SM - typical bill'!E78-'HV SM - typical bill'!C78)),"")</f>
        <v>0</v>
      </c>
      <c r="H145" s="50">
        <f>IF('HV SM - typical bill'!C78,(('HV SM - typical bill'!E78-'HV SM - typical bill'!D78)),"")</f>
        <v>0</v>
      </c>
      <c r="I145" s="38"/>
      <c r="J145" s="39"/>
      <c r="K145" s="56" t="s">
        <v>71</v>
      </c>
      <c r="L145" s="57">
        <f>IF('HV SM - typical bill'!C78,(('HV SM - typical bill'!F78-'HV SM - typical bill'!C78)/'HV SM - typical bill'!C78),"")</f>
        <v>2.5016687752113109E-5</v>
      </c>
      <c r="M145" s="43">
        <f>IF('HV SM - typical bill'!C78,(('HV SM - typical bill'!G78-'HV SM - typical bill'!C78)/'HV SM - typical bill'!C78),"")</f>
        <v>-3.2662324920786682E-3</v>
      </c>
      <c r="N145" s="58">
        <f>IF('HV SM - typical bill'!C78,(('HV SM - typical bill'!G78-'HV SM - typical bill'!F78)/'HV SM - typical bill'!F78),"")</f>
        <v>-3.2911668457374613E-3</v>
      </c>
      <c r="O145" s="49">
        <f>IF('HV SM - typical bill'!C78,(('HV SM - typical bill'!F78-'HV SM - typical bill'!C78)),"")</f>
        <v>-1.2045000000071013</v>
      </c>
      <c r="P145" s="46">
        <f>IF('HV SM - typical bill'!C78,(('HV SM - typical bill'!G78-'HV SM - typical bill'!C78)),"")</f>
        <v>157.26210742665717</v>
      </c>
      <c r="Q145" s="50">
        <f>IF('HV SM - typical bill'!C78,(('HV SM - typical bill'!G78-'HV SM - typical bill'!F78)),"")</f>
        <v>158.46660742666427</v>
      </c>
    </row>
    <row r="146" spans="2:17">
      <c r="B146" s="56" t="s">
        <v>106</v>
      </c>
      <c r="C146" s="57" t="e">
        <f>IF('HV SM - typical bill'!C79,(('HV SM - typical bill'!D79-'HV SM - typical bill'!C79)/'HV SM - typical bill'!C79),"")</f>
        <v>#VALUE!</v>
      </c>
      <c r="D146" s="43" t="e">
        <f>IF('HV SM - typical bill'!C79,(('HV SM - typical bill'!E79-'HV SM - typical bill'!C79)/'HV SM - typical bill'!C79),"")</f>
        <v>#VALUE!</v>
      </c>
      <c r="E146" s="58" t="e">
        <f>IF('HV SM - typical bill'!C79,(('HV SM - typical bill'!E79-'HV SM - typical bill'!D79)/'HV SM - typical bill'!D79),"")</f>
        <v>#VALUE!</v>
      </c>
      <c r="F146" s="49" t="e">
        <f>IF('HV SM - typical bill'!C79,('HV SM - typical bill'!D79-'HV SM - typical bill'!C79),"")</f>
        <v>#VALUE!</v>
      </c>
      <c r="G146" s="46" t="e">
        <f>IF('HV SM - typical bill'!C79,(('HV SM - typical bill'!E79-'HV SM - typical bill'!C79)),"")</f>
        <v>#VALUE!</v>
      </c>
      <c r="H146" s="50" t="e">
        <f>IF('HV SM - typical bill'!C79,(('HV SM - typical bill'!E79-'HV SM - typical bill'!D79)),"")</f>
        <v>#VALUE!</v>
      </c>
      <c r="I146" s="38"/>
      <c r="J146" s="39"/>
      <c r="K146" s="56" t="s">
        <v>106</v>
      </c>
      <c r="L146" s="57" t="e">
        <f>IF('HV SM - typical bill'!C79,(('HV SM - typical bill'!F79-'HV SM - typical bill'!C79)/'HV SM - typical bill'!C79),"")</f>
        <v>#VALUE!</v>
      </c>
      <c r="M146" s="43" t="e">
        <f>IF('HV SM - typical bill'!C79,(('HV SM - typical bill'!G79-'HV SM - typical bill'!C79)/'HV SM - typical bill'!C79),"")</f>
        <v>#VALUE!</v>
      </c>
      <c r="N146" s="58" t="e">
        <f>IF('HV SM - typical bill'!C79,(('HV SM - typical bill'!G79-'HV SM - typical bill'!F79)/'HV SM - typical bill'!F79),"")</f>
        <v>#VALUE!</v>
      </c>
      <c r="O146" s="49" t="e">
        <f>IF('HV SM - typical bill'!C79,(('HV SM - typical bill'!F79-'HV SM - typical bill'!C79)),"")</f>
        <v>#VALUE!</v>
      </c>
      <c r="P146" s="46" t="e">
        <f>IF('HV SM - typical bill'!C79,(('HV SM - typical bill'!G79-'HV SM - typical bill'!C79)),"")</f>
        <v>#VALUE!</v>
      </c>
      <c r="Q146" s="50" t="e">
        <f>IF('HV SM - typical bill'!C79,(('HV SM - typical bill'!G79-'HV SM - typical bill'!F79)),"")</f>
        <v>#VALUE!</v>
      </c>
    </row>
    <row r="147" spans="2:17">
      <c r="B147" s="55" t="s">
        <v>136</v>
      </c>
      <c r="C147" s="57" t="str">
        <f>IF('HV SM - typical bill'!C80,(('HV SM - typical bill'!D80-'HV SM - typical bill'!C80)/'HV SM - typical bill'!C80),"")</f>
        <v/>
      </c>
      <c r="D147" s="43" t="str">
        <f>IF('HV SM - typical bill'!C80,(('HV SM - typical bill'!E80-'HV SM - typical bill'!C80)/'HV SM - typical bill'!C80),"")</f>
        <v/>
      </c>
      <c r="E147" s="58" t="str">
        <f>IF('HV SM - typical bill'!C80,(('HV SM - typical bill'!E80-'HV SM - typical bill'!D80)/'HV SM - typical bill'!D80),"")</f>
        <v/>
      </c>
      <c r="F147" s="49" t="str">
        <f>IF('HV SM - typical bill'!C80,('HV SM - typical bill'!D80-'HV SM - typical bill'!C80),"")</f>
        <v/>
      </c>
      <c r="G147" s="46" t="str">
        <f>IF('HV SM - typical bill'!C80,(('HV SM - typical bill'!E80-'HV SM - typical bill'!C80)),"")</f>
        <v/>
      </c>
      <c r="H147" s="50" t="str">
        <f>IF('HV SM - typical bill'!C80,(('HV SM - typical bill'!E80-'HV SM - typical bill'!D80)),"")</f>
        <v/>
      </c>
      <c r="I147" s="38"/>
      <c r="J147" s="39"/>
      <c r="K147" s="55" t="s">
        <v>136</v>
      </c>
      <c r="L147" s="57" t="str">
        <f>IF('HV SM - typical bill'!C80,(('HV SM - typical bill'!F80-'HV SM - typical bill'!C80)/'HV SM - typical bill'!C80),"")</f>
        <v/>
      </c>
      <c r="M147" s="43" t="str">
        <f>IF('HV SM - typical bill'!C80,(('HV SM - typical bill'!G80-'HV SM - typical bill'!C80)/'HV SM - typical bill'!C80),"")</f>
        <v/>
      </c>
      <c r="N147" s="58" t="str">
        <f>IF('HV SM - typical bill'!C80,(('HV SM - typical bill'!G80-'HV SM - typical bill'!F80)/'HV SM - typical bill'!F80),"")</f>
        <v/>
      </c>
      <c r="O147" s="49" t="str">
        <f>IF('HV SM - typical bill'!C80,(('HV SM - typical bill'!F80-'HV SM - typical bill'!C80)),"")</f>
        <v/>
      </c>
      <c r="P147" s="46" t="str">
        <f>IF('HV SM - typical bill'!C80,(('HV SM - typical bill'!G80-'HV SM - typical bill'!C80)),"")</f>
        <v/>
      </c>
      <c r="Q147" s="50" t="str">
        <f>IF('HV SM - typical bill'!C80,(('HV SM - typical bill'!G80-'HV SM - typical bill'!F80)),"")</f>
        <v/>
      </c>
    </row>
    <row r="148" spans="2:17">
      <c r="B148" s="56" t="s">
        <v>72</v>
      </c>
      <c r="C148" s="57">
        <f>IF('HV SM - typical bill'!C81,(('HV SM - typical bill'!D81-'HV SM - typical bill'!C81)/'HV SM - typical bill'!C81),"")</f>
        <v>0</v>
      </c>
      <c r="D148" s="43">
        <f>IF('HV SM - typical bill'!C81,(('HV SM - typical bill'!E81-'HV SM - typical bill'!C81)/'HV SM - typical bill'!C81),"")</f>
        <v>0</v>
      </c>
      <c r="E148" s="58">
        <f>IF('HV SM - typical bill'!C81,(('HV SM - typical bill'!E81-'HV SM - typical bill'!D81)/'HV SM - typical bill'!D81),"")</f>
        <v>0</v>
      </c>
      <c r="F148" s="49">
        <f>IF('HV SM - typical bill'!C81,('HV SM - typical bill'!D81-'HV SM - typical bill'!C81),"")</f>
        <v>0</v>
      </c>
      <c r="G148" s="46">
        <f>IF('HV SM - typical bill'!C81,(('HV SM - typical bill'!E81-'HV SM - typical bill'!C81)),"")</f>
        <v>0</v>
      </c>
      <c r="H148" s="50">
        <f>IF('HV SM - typical bill'!C81,(('HV SM - typical bill'!E81-'HV SM - typical bill'!D81)),"")</f>
        <v>0</v>
      </c>
      <c r="I148" s="38"/>
      <c r="J148" s="39"/>
      <c r="K148" s="56" t="s">
        <v>72</v>
      </c>
      <c r="L148" s="57">
        <f>IF('HV SM - typical bill'!C81,(('HV SM - typical bill'!F81-'HV SM - typical bill'!C81)/'HV SM - typical bill'!C81),"")</f>
        <v>2.4861981250818126E-5</v>
      </c>
      <c r="M148" s="43">
        <f>IF('HV SM - typical bill'!C81,(('HV SM - typical bill'!G81-'HV SM - typical bill'!C81)/'HV SM - typical bill'!C81),"")</f>
        <v>-1.6123704045396517E-3</v>
      </c>
      <c r="N148" s="58">
        <f>IF('HV SM - typical bill'!C81,(('HV SM - typical bill'!G81-'HV SM - typical bill'!F81)/'HV SM - typical bill'!F81),"")</f>
        <v>-1.6371916819615689E-3</v>
      </c>
      <c r="O148" s="49">
        <f>IF('HV SM - typical bill'!C81,(('HV SM - typical bill'!F81-'HV SM - typical bill'!C81)),"")</f>
        <v>-1.2044999999998254</v>
      </c>
      <c r="P148" s="46">
        <f>IF('HV SM - typical bill'!C81,(('HV SM - typical bill'!G81-'HV SM - typical bill'!C81)),"")</f>
        <v>78.115260914848477</v>
      </c>
      <c r="Q148" s="50">
        <f>IF('HV SM - typical bill'!C81,(('HV SM - typical bill'!G81-'HV SM - typical bill'!F81)),"")</f>
        <v>79.319760914848302</v>
      </c>
    </row>
    <row r="149" spans="2:17">
      <c r="B149" s="56" t="s">
        <v>107</v>
      </c>
      <c r="C149" s="57" t="e">
        <f>IF('HV SM - typical bill'!C82,(('HV SM - typical bill'!D82-'HV SM - typical bill'!C82)/'HV SM - typical bill'!C82),"")</f>
        <v>#VALUE!</v>
      </c>
      <c r="D149" s="43" t="e">
        <f>IF('HV SM - typical bill'!C82,(('HV SM - typical bill'!E82-'HV SM - typical bill'!C82)/'HV SM - typical bill'!C82),"")</f>
        <v>#VALUE!</v>
      </c>
      <c r="E149" s="58" t="e">
        <f>IF('HV SM - typical bill'!C82,(('HV SM - typical bill'!E82-'HV SM - typical bill'!D82)/'HV SM - typical bill'!D82),"")</f>
        <v>#VALUE!</v>
      </c>
      <c r="F149" s="49" t="e">
        <f>IF('HV SM - typical bill'!C82,('HV SM - typical bill'!D82-'HV SM - typical bill'!C82),"")</f>
        <v>#VALUE!</v>
      </c>
      <c r="G149" s="46" t="e">
        <f>IF('HV SM - typical bill'!C82,(('HV SM - typical bill'!E82-'HV SM - typical bill'!C82)),"")</f>
        <v>#VALUE!</v>
      </c>
      <c r="H149" s="50" t="e">
        <f>IF('HV SM - typical bill'!C82,(('HV SM - typical bill'!E82-'HV SM - typical bill'!D82)),"")</f>
        <v>#VALUE!</v>
      </c>
      <c r="I149" s="38"/>
      <c r="J149" s="39"/>
      <c r="K149" s="56" t="s">
        <v>107</v>
      </c>
      <c r="L149" s="57" t="e">
        <f>IF('HV SM - typical bill'!C82,(('HV SM - typical bill'!F82-'HV SM - typical bill'!C82)/'HV SM - typical bill'!C82),"")</f>
        <v>#VALUE!</v>
      </c>
      <c r="M149" s="43" t="e">
        <f>IF('HV SM - typical bill'!C82,(('HV SM - typical bill'!G82-'HV SM - typical bill'!C82)/'HV SM - typical bill'!C82),"")</f>
        <v>#VALUE!</v>
      </c>
      <c r="N149" s="58" t="e">
        <f>IF('HV SM - typical bill'!C82,(('HV SM - typical bill'!G82-'HV SM - typical bill'!F82)/'HV SM - typical bill'!F82),"")</f>
        <v>#VALUE!</v>
      </c>
      <c r="O149" s="49" t="e">
        <f>IF('HV SM - typical bill'!C82,(('HV SM - typical bill'!F82-'HV SM - typical bill'!C82)),"")</f>
        <v>#VALUE!</v>
      </c>
      <c r="P149" s="46" t="e">
        <f>IF('HV SM - typical bill'!C82,(('HV SM - typical bill'!G82-'HV SM - typical bill'!C82)),"")</f>
        <v>#VALUE!</v>
      </c>
      <c r="Q149" s="50" t="e">
        <f>IF('HV SM - typical bill'!C82,(('HV SM - typical bill'!G82-'HV SM - typical bill'!F82)),"")</f>
        <v>#VALUE!</v>
      </c>
    </row>
    <row r="150" spans="2:17">
      <c r="B150" s="55" t="s">
        <v>137</v>
      </c>
      <c r="C150" s="57" t="str">
        <f>IF('HV SM - typical bill'!C83,(('HV SM - typical bill'!D83-'HV SM - typical bill'!C83)/'HV SM - typical bill'!C83),"")</f>
        <v/>
      </c>
      <c r="D150" s="43" t="str">
        <f>IF('HV SM - typical bill'!C83,(('HV SM - typical bill'!E83-'HV SM - typical bill'!C83)/'HV SM - typical bill'!C83),"")</f>
        <v/>
      </c>
      <c r="E150" s="58" t="str">
        <f>IF('HV SM - typical bill'!C83,(('HV SM - typical bill'!E83-'HV SM - typical bill'!D83)/'HV SM - typical bill'!D83),"")</f>
        <v/>
      </c>
      <c r="F150" s="49" t="str">
        <f>IF('HV SM - typical bill'!C83,('HV SM - typical bill'!D83-'HV SM - typical bill'!C83),"")</f>
        <v/>
      </c>
      <c r="G150" s="46" t="str">
        <f>IF('HV SM - typical bill'!C83,(('HV SM - typical bill'!E83-'HV SM - typical bill'!C83)),"")</f>
        <v/>
      </c>
      <c r="H150" s="50" t="str">
        <f>IF('HV SM - typical bill'!C83,(('HV SM - typical bill'!E83-'HV SM - typical bill'!D83)),"")</f>
        <v/>
      </c>
      <c r="I150" s="38"/>
      <c r="J150" s="39"/>
      <c r="K150" s="55" t="s">
        <v>137</v>
      </c>
      <c r="L150" s="57" t="str">
        <f>IF('HV SM - typical bill'!C83,(('HV SM - typical bill'!F83-'HV SM - typical bill'!C83)/'HV SM - typical bill'!C83),"")</f>
        <v/>
      </c>
      <c r="M150" s="43" t="str">
        <f>IF('HV SM - typical bill'!C83,(('HV SM - typical bill'!G83-'HV SM - typical bill'!C83)/'HV SM - typical bill'!C83),"")</f>
        <v/>
      </c>
      <c r="N150" s="58" t="str">
        <f>IF('HV SM - typical bill'!C83,(('HV SM - typical bill'!G83-'HV SM - typical bill'!F83)/'HV SM - typical bill'!F83),"")</f>
        <v/>
      </c>
      <c r="O150" s="49" t="str">
        <f>IF('HV SM - typical bill'!C83,(('HV SM - typical bill'!F83-'HV SM - typical bill'!C83)),"")</f>
        <v/>
      </c>
      <c r="P150" s="46" t="str">
        <f>IF('HV SM - typical bill'!C83,(('HV SM - typical bill'!G83-'HV SM - typical bill'!C83)),"")</f>
        <v/>
      </c>
      <c r="Q150" s="50" t="str">
        <f>IF('HV SM - typical bill'!C83,(('HV SM - typical bill'!G83-'HV SM - typical bill'!F83)),"")</f>
        <v/>
      </c>
    </row>
    <row r="151" spans="2:17">
      <c r="B151" s="56" t="s">
        <v>73</v>
      </c>
      <c r="C151" s="57">
        <f>IF('HV SM - typical bill'!C84,(('HV SM - typical bill'!D84-'HV SM - typical bill'!C84)/'HV SM - typical bill'!C84),"")</f>
        <v>0</v>
      </c>
      <c r="D151" s="43">
        <f>IF('HV SM - typical bill'!C84,(('HV SM - typical bill'!E84-'HV SM - typical bill'!C84)/'HV SM - typical bill'!C84),"")</f>
        <v>0</v>
      </c>
      <c r="E151" s="58">
        <f>IF('HV SM - typical bill'!C84,(('HV SM - typical bill'!E84-'HV SM - typical bill'!D84)/'HV SM - typical bill'!D84),"")</f>
        <v>0</v>
      </c>
      <c r="F151" s="49">
        <f>IF('HV SM - typical bill'!C84,('HV SM - typical bill'!D84-'HV SM - typical bill'!C84),"")</f>
        <v>0</v>
      </c>
      <c r="G151" s="46">
        <f>IF('HV SM - typical bill'!C84,(('HV SM - typical bill'!E84-'HV SM - typical bill'!C84)),"")</f>
        <v>0</v>
      </c>
      <c r="H151" s="50">
        <f>IF('HV SM - typical bill'!C84,(('HV SM - typical bill'!E84-'HV SM - typical bill'!D84)),"")</f>
        <v>0</v>
      </c>
      <c r="I151" s="38"/>
      <c r="J151" s="39"/>
      <c r="K151" s="56" t="s">
        <v>73</v>
      </c>
      <c r="L151" s="57">
        <f>IF('HV SM - typical bill'!C84,(('HV SM - typical bill'!F84-'HV SM - typical bill'!C84)/'HV SM - typical bill'!C84),"")</f>
        <v>3.7002514602868844E-5</v>
      </c>
      <c r="M151" s="43">
        <f>IF('HV SM - typical bill'!C84,(('HV SM - typical bill'!G84-'HV SM - typical bill'!C84)/'HV SM - typical bill'!C84),"")</f>
        <v>-1.716566945929868E-3</v>
      </c>
      <c r="N151" s="58">
        <f>IF('HV SM - typical bill'!C84,(('HV SM - typical bill'!G84-'HV SM - typical bill'!F84)/'HV SM - typical bill'!F84),"")</f>
        <v>-1.7535045764540402E-3</v>
      </c>
      <c r="O151" s="49">
        <f>IF('HV SM - typical bill'!C84,(('HV SM - typical bill'!F84-'HV SM - typical bill'!C84)),"")</f>
        <v>-1.2044999999998254</v>
      </c>
      <c r="P151" s="46">
        <f>IF('HV SM - typical bill'!C84,(('HV SM - typical bill'!G84-'HV SM - typical bill'!C84)),"")</f>
        <v>55.877415590883174</v>
      </c>
      <c r="Q151" s="50">
        <f>IF('HV SM - typical bill'!C84,(('HV SM - typical bill'!G84-'HV SM - typical bill'!F84)),"")</f>
        <v>57.081915590883</v>
      </c>
    </row>
    <row r="152" spans="2:17">
      <c r="B152" s="55" t="s">
        <v>138</v>
      </c>
      <c r="C152" s="57" t="str">
        <f>IF('HV SM - typical bill'!C85,(('HV SM - typical bill'!D85-'HV SM - typical bill'!C85)/'HV SM - typical bill'!C85),"")</f>
        <v/>
      </c>
      <c r="D152" s="43" t="str">
        <f>IF('HV SM - typical bill'!C85,(('HV SM - typical bill'!E85-'HV SM - typical bill'!C85)/'HV SM - typical bill'!C85),"")</f>
        <v/>
      </c>
      <c r="E152" s="58" t="str">
        <f>IF('HV SM - typical bill'!C85,(('HV SM - typical bill'!E85-'HV SM - typical bill'!D85)/'HV SM - typical bill'!D85),"")</f>
        <v/>
      </c>
      <c r="F152" s="49" t="str">
        <f>IF('HV SM - typical bill'!C85,('HV SM - typical bill'!D85-'HV SM - typical bill'!C85),"")</f>
        <v/>
      </c>
      <c r="G152" s="46" t="str">
        <f>IF('HV SM - typical bill'!C85,(('HV SM - typical bill'!E85-'HV SM - typical bill'!C85)),"")</f>
        <v/>
      </c>
      <c r="H152" s="50" t="str">
        <f>IF('HV SM - typical bill'!C85,(('HV SM - typical bill'!E85-'HV SM - typical bill'!D85)),"")</f>
        <v/>
      </c>
      <c r="I152" s="38"/>
      <c r="J152" s="39"/>
      <c r="K152" s="55" t="s">
        <v>138</v>
      </c>
      <c r="L152" s="57" t="str">
        <f>IF('HV SM - typical bill'!C85,(('HV SM - typical bill'!F85-'HV SM - typical bill'!C85)/'HV SM - typical bill'!C85),"")</f>
        <v/>
      </c>
      <c r="M152" s="43" t="str">
        <f>IF('HV SM - typical bill'!C85,(('HV SM - typical bill'!G85-'HV SM - typical bill'!C85)/'HV SM - typical bill'!C85),"")</f>
        <v/>
      </c>
      <c r="N152" s="58" t="str">
        <f>IF('HV SM - typical bill'!C85,(('HV SM - typical bill'!G85-'HV SM - typical bill'!F85)/'HV SM - typical bill'!F85),"")</f>
        <v/>
      </c>
      <c r="O152" s="49" t="str">
        <f>IF('HV SM - typical bill'!C85,(('HV SM - typical bill'!F85-'HV SM - typical bill'!C85)),"")</f>
        <v/>
      </c>
      <c r="P152" s="46" t="str">
        <f>IF('HV SM - typical bill'!C85,(('HV SM - typical bill'!G85-'HV SM - typical bill'!C85)),"")</f>
        <v/>
      </c>
      <c r="Q152" s="50" t="str">
        <f>IF('HV SM - typical bill'!C85,(('HV SM - typical bill'!G85-'HV SM - typical bill'!F85)),"")</f>
        <v/>
      </c>
    </row>
    <row r="153" spans="2:17" ht="15.75" thickBot="1">
      <c r="B153" s="56" t="s">
        <v>74</v>
      </c>
      <c r="C153" s="59" t="e">
        <f>IF('HV SM - typical bill'!C86,(('HV SM - typical bill'!D86-'HV SM - typical bill'!C86)/'HV SM - typical bill'!C86),"")</f>
        <v>#VALUE!</v>
      </c>
      <c r="D153" s="60" t="e">
        <f>IF('HV SM - typical bill'!C86,(('HV SM - typical bill'!E86-'HV SM - typical bill'!C86)/'HV SM - typical bill'!C86),"")</f>
        <v>#VALUE!</v>
      </c>
      <c r="E153" s="61" t="e">
        <f>IF('HV SM - typical bill'!C86,(('HV SM - typical bill'!E86-'HV SM - typical bill'!D86)/'HV SM - typical bill'!D86),"")</f>
        <v>#VALUE!</v>
      </c>
      <c r="F153" s="51" t="e">
        <f>IF('HV SM - typical bill'!C86,('HV SM - typical bill'!D86-'HV SM - typical bill'!C86),"")</f>
        <v>#VALUE!</v>
      </c>
      <c r="G153" s="52" t="e">
        <f>IF('HV SM - typical bill'!C86,(('HV SM - typical bill'!E86-'HV SM - typical bill'!C86)),"")</f>
        <v>#VALUE!</v>
      </c>
      <c r="H153" s="53" t="e">
        <f>IF('HV SM - typical bill'!C86,(('HV SM - typical bill'!E86-'HV SM - typical bill'!D86)),"")</f>
        <v>#VALUE!</v>
      </c>
      <c r="I153" s="38"/>
      <c r="J153" s="39"/>
      <c r="K153" s="56" t="s">
        <v>74</v>
      </c>
      <c r="L153" s="59" t="e">
        <f>IF('HV SM - typical bill'!C86,(('HV SM - typical bill'!F86-'HV SM - typical bill'!C86)/'HV SM - typical bill'!C86),"")</f>
        <v>#VALUE!</v>
      </c>
      <c r="M153" s="60" t="e">
        <f>IF('HV SM - typical bill'!C86,(('HV SM - typical bill'!G86-'HV SM - typical bill'!C86)/'HV SM - typical bill'!C86),"")</f>
        <v>#VALUE!</v>
      </c>
      <c r="N153" s="61" t="e">
        <f>IF('HV SM - typical bill'!C86,(('HV SM - typical bill'!G86-'HV SM - typical bill'!F86)/'HV SM - typical bill'!F86),"")</f>
        <v>#VALUE!</v>
      </c>
      <c r="O153" s="51" t="e">
        <f>IF('HV SM - typical bill'!C86,(('HV SM - typical bill'!F86-'HV SM - typical bill'!C86)),"")</f>
        <v>#VALUE!</v>
      </c>
      <c r="P153" s="52" t="e">
        <f>IF('HV SM - typical bill'!C86,(('HV SM - typical bill'!G86-'HV SM - typical bill'!C86)),"")</f>
        <v>#VALUE!</v>
      </c>
      <c r="Q153" s="53" t="e">
        <f>IF('HV SM - typical bill'!C86,(('HV SM - typical bill'!G86-'HV SM - typical bill'!F86)),"")</f>
        <v>#VALUE!</v>
      </c>
    </row>
    <row r="154" spans="2:17">
      <c r="J154" s="36"/>
    </row>
    <row r="155" spans="2:17">
      <c r="J155" s="36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K331"/>
  <sheetViews>
    <sheetView showGridLines="0" topLeftCell="A274" zoomScale="60" zoomScaleNormal="60" workbookViewId="0">
      <selection activeCell="B274" sqref="B274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2" t="s">
        <v>38</v>
      </c>
      <c r="C2" s="72"/>
      <c r="D2" s="72"/>
      <c r="E2" s="72"/>
      <c r="F2" s="72"/>
      <c r="G2" s="72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73" t="s">
        <v>48</v>
      </c>
      <c r="C6" s="77" t="s">
        <v>168</v>
      </c>
      <c r="D6" s="75">
        <v>1</v>
      </c>
      <c r="E6" s="13">
        <v>2.319</v>
      </c>
      <c r="F6" s="13">
        <v>0</v>
      </c>
      <c r="G6" s="13">
        <v>0</v>
      </c>
      <c r="H6" s="14">
        <v>4.45</v>
      </c>
      <c r="I6" s="14">
        <v>0</v>
      </c>
      <c r="J6" s="13">
        <v>0</v>
      </c>
      <c r="K6" s="77"/>
    </row>
    <row r="7" spans="2:11" ht="27.75" customHeight="1">
      <c r="B7" s="73" t="s">
        <v>49</v>
      </c>
      <c r="C7" s="78" t="s">
        <v>169</v>
      </c>
      <c r="D7" s="75">
        <v>2</v>
      </c>
      <c r="E7" s="13">
        <v>3.0350000000000001</v>
      </c>
      <c r="F7" s="13">
        <v>0.35199999999999998</v>
      </c>
      <c r="G7" s="13">
        <v>0</v>
      </c>
      <c r="H7" s="14">
        <v>4.45</v>
      </c>
      <c r="I7" s="14">
        <v>0</v>
      </c>
      <c r="J7" s="13">
        <v>0</v>
      </c>
      <c r="K7" s="78"/>
    </row>
    <row r="8" spans="2:11" ht="27.75" customHeight="1">
      <c r="B8" s="73" t="s">
        <v>50</v>
      </c>
      <c r="C8" s="78" t="s">
        <v>170</v>
      </c>
      <c r="D8" s="75">
        <v>2</v>
      </c>
      <c r="E8" s="13">
        <v>0.23400000000000001</v>
      </c>
      <c r="F8" s="13">
        <v>0</v>
      </c>
      <c r="G8" s="13">
        <v>0</v>
      </c>
      <c r="H8" s="14">
        <v>0</v>
      </c>
      <c r="I8" s="14">
        <v>0</v>
      </c>
      <c r="J8" s="13">
        <v>0</v>
      </c>
      <c r="K8" s="78" t="s">
        <v>171</v>
      </c>
    </row>
    <row r="9" spans="2:11" ht="27.75" customHeight="1">
      <c r="B9" s="73" t="s">
        <v>51</v>
      </c>
      <c r="C9" s="78" t="s">
        <v>172</v>
      </c>
      <c r="D9" s="75">
        <v>3</v>
      </c>
      <c r="E9" s="13">
        <v>2.085</v>
      </c>
      <c r="F9" s="13">
        <v>0</v>
      </c>
      <c r="G9" s="13">
        <v>0</v>
      </c>
      <c r="H9" s="14">
        <v>5.64</v>
      </c>
      <c r="I9" s="14">
        <v>0</v>
      </c>
      <c r="J9" s="13">
        <v>0</v>
      </c>
      <c r="K9" s="78" t="s">
        <v>173</v>
      </c>
    </row>
    <row r="10" spans="2:11" ht="27.75" customHeight="1">
      <c r="B10" s="73" t="s">
        <v>52</v>
      </c>
      <c r="C10" s="78" t="s">
        <v>174</v>
      </c>
      <c r="D10" s="75">
        <v>4</v>
      </c>
      <c r="E10" s="13">
        <v>2.7690000000000001</v>
      </c>
      <c r="F10" s="13">
        <v>0.40100000000000002</v>
      </c>
      <c r="G10" s="13">
        <v>0</v>
      </c>
      <c r="H10" s="14">
        <v>5.64</v>
      </c>
      <c r="I10" s="14">
        <v>0</v>
      </c>
      <c r="J10" s="13">
        <v>0</v>
      </c>
      <c r="K10" s="78" t="s">
        <v>175</v>
      </c>
    </row>
    <row r="11" spans="2:11" ht="27.75" customHeight="1">
      <c r="B11" s="73" t="s">
        <v>53</v>
      </c>
      <c r="C11" s="78" t="s">
        <v>176</v>
      </c>
      <c r="D11" s="75">
        <v>4</v>
      </c>
      <c r="E11" s="13">
        <v>0.79300000000000004</v>
      </c>
      <c r="F11" s="13">
        <v>0</v>
      </c>
      <c r="G11" s="13">
        <v>0</v>
      </c>
      <c r="H11" s="14">
        <v>0</v>
      </c>
      <c r="I11" s="14">
        <v>0</v>
      </c>
      <c r="J11" s="13">
        <v>0</v>
      </c>
      <c r="K11" s="78" t="s">
        <v>177</v>
      </c>
    </row>
    <row r="12" spans="2:11" ht="27.75" customHeight="1">
      <c r="B12" s="73" t="s">
        <v>54</v>
      </c>
      <c r="C12" s="78" t="s">
        <v>178</v>
      </c>
      <c r="D12" s="75" t="s">
        <v>55</v>
      </c>
      <c r="E12" s="13">
        <v>1.532</v>
      </c>
      <c r="F12" s="13">
        <v>0.222</v>
      </c>
      <c r="G12" s="13">
        <v>0</v>
      </c>
      <c r="H12" s="14">
        <v>28.96</v>
      </c>
      <c r="I12" s="14">
        <v>0</v>
      </c>
      <c r="J12" s="13">
        <v>0</v>
      </c>
      <c r="K12" s="78"/>
    </row>
    <row r="13" spans="2:11" ht="27.75" customHeight="1">
      <c r="B13" s="73" t="s">
        <v>56</v>
      </c>
      <c r="C13" s="78">
        <v>404</v>
      </c>
      <c r="D13" s="75" t="s">
        <v>55</v>
      </c>
      <c r="E13" s="13">
        <v>1.369</v>
      </c>
      <c r="F13" s="13">
        <v>0.186</v>
      </c>
      <c r="G13" s="13">
        <v>0</v>
      </c>
      <c r="H13" s="14">
        <v>0</v>
      </c>
      <c r="I13" s="14">
        <v>0</v>
      </c>
      <c r="J13" s="13">
        <v>0</v>
      </c>
      <c r="K13" s="78"/>
    </row>
    <row r="14" spans="2:11" ht="27.75" customHeight="1">
      <c r="B14" s="73" t="s">
        <v>57</v>
      </c>
      <c r="C14" s="78"/>
      <c r="D14" s="75" t="s">
        <v>55</v>
      </c>
      <c r="E14" s="13">
        <v>0.90100000000000002</v>
      </c>
      <c r="F14" s="13">
        <v>7.4999999999999997E-2</v>
      </c>
      <c r="G14" s="13">
        <v>0</v>
      </c>
      <c r="H14" s="14">
        <v>330.69</v>
      </c>
      <c r="I14" s="14">
        <v>0</v>
      </c>
      <c r="J14" s="13">
        <v>0</v>
      </c>
      <c r="K14" s="78">
        <v>401</v>
      </c>
    </row>
    <row r="15" spans="2:11" ht="27.75" customHeight="1">
      <c r="B15" s="73" t="s">
        <v>58</v>
      </c>
      <c r="C15" s="78" t="s">
        <v>179</v>
      </c>
      <c r="D15" s="75">
        <v>0</v>
      </c>
      <c r="E15" s="13">
        <v>8.5820000000000007</v>
      </c>
      <c r="F15" s="13">
        <v>0.78700000000000003</v>
      </c>
      <c r="G15" s="13">
        <v>0.156</v>
      </c>
      <c r="H15" s="14">
        <v>21.73</v>
      </c>
      <c r="I15" s="14">
        <v>2.2400000000000002</v>
      </c>
      <c r="J15" s="13">
        <v>0.247</v>
      </c>
      <c r="K15" s="78"/>
    </row>
    <row r="16" spans="2:11" ht="27.75" customHeight="1">
      <c r="B16" s="73" t="s">
        <v>59</v>
      </c>
      <c r="C16" s="78" t="s">
        <v>180</v>
      </c>
      <c r="D16" s="75">
        <v>0</v>
      </c>
      <c r="E16" s="13">
        <v>5.7169999999999996</v>
      </c>
      <c r="F16" s="13">
        <v>0.41499999999999998</v>
      </c>
      <c r="G16" s="13">
        <v>5.6000000000000001E-2</v>
      </c>
      <c r="H16" s="14">
        <v>7.67</v>
      </c>
      <c r="I16" s="14">
        <v>4.17</v>
      </c>
      <c r="J16" s="13">
        <v>0.19</v>
      </c>
      <c r="K16" s="78"/>
    </row>
    <row r="17" spans="2:11" ht="27.75" customHeight="1">
      <c r="B17" s="73" t="s">
        <v>60</v>
      </c>
      <c r="C17" s="78" t="s">
        <v>181</v>
      </c>
      <c r="D17" s="75">
        <v>0</v>
      </c>
      <c r="E17" s="13">
        <v>5.585</v>
      </c>
      <c r="F17" s="13">
        <v>0.40600000000000003</v>
      </c>
      <c r="G17" s="13">
        <v>5.3999999999999999E-2</v>
      </c>
      <c r="H17" s="14">
        <v>116.1</v>
      </c>
      <c r="I17" s="14">
        <v>4.53</v>
      </c>
      <c r="J17" s="13">
        <v>0.14000000000000001</v>
      </c>
      <c r="K17" s="78"/>
    </row>
    <row r="18" spans="2:11" ht="27.75" customHeight="1">
      <c r="B18" s="73" t="s">
        <v>61</v>
      </c>
      <c r="C18" s="78"/>
      <c r="D18" s="75">
        <v>0</v>
      </c>
      <c r="E18" s="13">
        <v>3.6269999999999998</v>
      </c>
      <c r="F18" s="13">
        <v>0.26400000000000001</v>
      </c>
      <c r="G18" s="13">
        <v>3.5000000000000003E-2</v>
      </c>
      <c r="H18" s="14">
        <v>250.14</v>
      </c>
      <c r="I18" s="14">
        <v>5.16</v>
      </c>
      <c r="J18" s="13">
        <v>9.7000000000000003E-2</v>
      </c>
      <c r="K18" s="78" t="s">
        <v>182</v>
      </c>
    </row>
    <row r="19" spans="2:11" ht="27.75" customHeight="1">
      <c r="B19" s="73" t="s">
        <v>62</v>
      </c>
      <c r="C19" s="78" t="s">
        <v>183</v>
      </c>
      <c r="D19" s="75" t="s">
        <v>63</v>
      </c>
      <c r="E19" s="13">
        <v>1.996</v>
      </c>
      <c r="F19" s="13">
        <v>0</v>
      </c>
      <c r="G19" s="13">
        <v>0</v>
      </c>
      <c r="H19" s="14">
        <v>0</v>
      </c>
      <c r="I19" s="14">
        <v>0</v>
      </c>
      <c r="J19" s="13">
        <v>0</v>
      </c>
      <c r="K19" s="78"/>
    </row>
    <row r="20" spans="2:11" ht="27.75" customHeight="1">
      <c r="B20" s="73" t="s">
        <v>64</v>
      </c>
      <c r="C20" s="78">
        <v>910</v>
      </c>
      <c r="D20" s="75">
        <v>0</v>
      </c>
      <c r="E20" s="13">
        <v>14.683999999999999</v>
      </c>
      <c r="F20" s="13">
        <v>1.883</v>
      </c>
      <c r="G20" s="13">
        <v>0.73899999999999999</v>
      </c>
      <c r="H20" s="14">
        <v>0</v>
      </c>
      <c r="I20" s="14">
        <v>0</v>
      </c>
      <c r="J20" s="13">
        <v>0</v>
      </c>
      <c r="K20" s="78"/>
    </row>
    <row r="21" spans="2:11" ht="27.75" customHeight="1">
      <c r="B21" s="73" t="s">
        <v>65</v>
      </c>
      <c r="C21" s="78" t="s">
        <v>184</v>
      </c>
      <c r="D21" s="75">
        <v>8</v>
      </c>
      <c r="E21" s="13">
        <v>-0.67100000000000004</v>
      </c>
      <c r="F21" s="13">
        <v>0</v>
      </c>
      <c r="G21" s="13">
        <v>0</v>
      </c>
      <c r="H21" s="14">
        <v>0</v>
      </c>
      <c r="I21" s="14">
        <v>0</v>
      </c>
      <c r="J21" s="13">
        <v>0</v>
      </c>
      <c r="K21" s="78"/>
    </row>
    <row r="22" spans="2:11" ht="27.75" customHeight="1">
      <c r="B22" s="73" t="s">
        <v>66</v>
      </c>
      <c r="C22" s="78">
        <v>602</v>
      </c>
      <c r="D22" s="75">
        <v>8</v>
      </c>
      <c r="E22" s="13">
        <v>-0.58899999999999997</v>
      </c>
      <c r="F22" s="13">
        <v>0</v>
      </c>
      <c r="G22" s="13">
        <v>0</v>
      </c>
      <c r="H22" s="14">
        <v>0</v>
      </c>
      <c r="I22" s="14">
        <v>0</v>
      </c>
      <c r="J22" s="13">
        <v>0</v>
      </c>
      <c r="K22" s="78"/>
    </row>
    <row r="23" spans="2:11" ht="27.75" customHeight="1">
      <c r="B23" s="73" t="s">
        <v>67</v>
      </c>
      <c r="C23" s="78" t="s">
        <v>185</v>
      </c>
      <c r="D23" s="75">
        <v>0</v>
      </c>
      <c r="E23" s="13">
        <v>-0.67100000000000004</v>
      </c>
      <c r="F23" s="13">
        <v>0</v>
      </c>
      <c r="G23" s="13">
        <v>0</v>
      </c>
      <c r="H23" s="14">
        <v>0</v>
      </c>
      <c r="I23" s="14">
        <v>0</v>
      </c>
      <c r="J23" s="13">
        <v>0.13800000000000001</v>
      </c>
      <c r="K23" s="78"/>
    </row>
    <row r="24" spans="2:11" ht="27.75" customHeight="1">
      <c r="B24" s="73" t="s">
        <v>68</v>
      </c>
      <c r="C24" s="78" t="s">
        <v>186</v>
      </c>
      <c r="D24" s="75">
        <v>0</v>
      </c>
      <c r="E24" s="13">
        <v>-4.383</v>
      </c>
      <c r="F24" s="13">
        <v>-0.53500000000000003</v>
      </c>
      <c r="G24" s="13">
        <v>-0.14000000000000001</v>
      </c>
      <c r="H24" s="14">
        <v>0</v>
      </c>
      <c r="I24" s="14">
        <v>0</v>
      </c>
      <c r="J24" s="13">
        <v>0.13800000000000001</v>
      </c>
      <c r="K24" s="78"/>
    </row>
    <row r="25" spans="2:11" ht="27.75" customHeight="1">
      <c r="B25" s="73" t="s">
        <v>69</v>
      </c>
      <c r="C25" s="78">
        <v>609</v>
      </c>
      <c r="D25" s="75">
        <v>0</v>
      </c>
      <c r="E25" s="13">
        <v>-0.58899999999999997</v>
      </c>
      <c r="F25" s="13">
        <v>0</v>
      </c>
      <c r="G25" s="13">
        <v>0</v>
      </c>
      <c r="H25" s="14">
        <v>0</v>
      </c>
      <c r="I25" s="14">
        <v>0</v>
      </c>
      <c r="J25" s="13">
        <v>0.124</v>
      </c>
      <c r="K25" s="78"/>
    </row>
    <row r="26" spans="2:11" ht="27.75" customHeight="1">
      <c r="B26" s="73" t="s">
        <v>70</v>
      </c>
      <c r="C26" s="78">
        <v>610</v>
      </c>
      <c r="D26" s="75">
        <v>0</v>
      </c>
      <c r="E26" s="13">
        <v>-3.9550000000000001</v>
      </c>
      <c r="F26" s="13">
        <v>-0.45500000000000002</v>
      </c>
      <c r="G26" s="13">
        <v>-0.114</v>
      </c>
      <c r="H26" s="14">
        <v>0</v>
      </c>
      <c r="I26" s="14">
        <v>0</v>
      </c>
      <c r="J26" s="13">
        <v>0.124</v>
      </c>
      <c r="K26" s="78"/>
    </row>
    <row r="27" spans="2:11" ht="27.75" customHeight="1">
      <c r="B27" s="73" t="s">
        <v>71</v>
      </c>
      <c r="C27" s="78" t="s">
        <v>187</v>
      </c>
      <c r="D27" s="75">
        <v>0</v>
      </c>
      <c r="E27" s="13">
        <v>-0.33900000000000002</v>
      </c>
      <c r="F27" s="13">
        <v>0</v>
      </c>
      <c r="G27" s="13">
        <v>0</v>
      </c>
      <c r="H27" s="14">
        <v>84.78</v>
      </c>
      <c r="I27" s="14">
        <v>0</v>
      </c>
      <c r="J27" s="13">
        <v>0.10100000000000001</v>
      </c>
      <c r="K27" s="78"/>
    </row>
    <row r="28" spans="2:11" ht="27.75" customHeight="1">
      <c r="B28" s="73" t="s">
        <v>72</v>
      </c>
      <c r="C28" s="78" t="s">
        <v>188</v>
      </c>
      <c r="D28" s="75">
        <v>0</v>
      </c>
      <c r="E28" s="13">
        <v>-2.77</v>
      </c>
      <c r="F28" s="13">
        <v>-0.20100000000000001</v>
      </c>
      <c r="G28" s="13">
        <v>-2.7E-2</v>
      </c>
      <c r="H28" s="14">
        <v>84.78</v>
      </c>
      <c r="I28" s="14">
        <v>0</v>
      </c>
      <c r="J28" s="13">
        <v>0.10100000000000001</v>
      </c>
      <c r="K28" s="78"/>
    </row>
    <row r="29" spans="2:11" ht="27.75" customHeight="1">
      <c r="B29" s="73" t="s">
        <v>73</v>
      </c>
      <c r="C29" s="78">
        <v>614</v>
      </c>
      <c r="D29" s="75">
        <v>0</v>
      </c>
      <c r="E29" s="13">
        <v>-2.2829999999999999</v>
      </c>
      <c r="F29" s="13">
        <v>-0.16600000000000001</v>
      </c>
      <c r="G29" s="13">
        <v>-2.1999999999999999E-2</v>
      </c>
      <c r="H29" s="14">
        <v>84.78</v>
      </c>
      <c r="I29" s="14">
        <v>0</v>
      </c>
      <c r="J29" s="13">
        <v>5.2999999999999999E-2</v>
      </c>
      <c r="K29" s="78"/>
    </row>
    <row r="30" spans="2:11" ht="27.75" customHeight="1">
      <c r="B30" s="73" t="s">
        <v>74</v>
      </c>
      <c r="C30" s="78">
        <v>613</v>
      </c>
      <c r="D30" s="75">
        <v>0</v>
      </c>
      <c r="E30" s="13">
        <v>-0.27900000000000003</v>
      </c>
      <c r="F30" s="13">
        <v>0</v>
      </c>
      <c r="G30" s="13">
        <v>0</v>
      </c>
      <c r="H30" s="14">
        <v>84.78</v>
      </c>
      <c r="I30" s="14">
        <v>0</v>
      </c>
      <c r="J30" s="13">
        <v>5.2999999999999999E-2</v>
      </c>
      <c r="K30" s="78"/>
    </row>
    <row r="31" spans="2:11" ht="27.75" customHeight="1">
      <c r="B31" s="73" t="s">
        <v>75</v>
      </c>
      <c r="C31" s="78" t="s">
        <v>167</v>
      </c>
      <c r="D31" s="75">
        <v>1</v>
      </c>
      <c r="E31" s="13">
        <v>1.5416896640980384</v>
      </c>
      <c r="F31" s="13">
        <v>0</v>
      </c>
      <c r="G31" s="13">
        <v>0</v>
      </c>
      <c r="H31" s="14">
        <v>2.9583954313222383</v>
      </c>
      <c r="I31" s="14">
        <v>0</v>
      </c>
      <c r="J31" s="13">
        <v>0</v>
      </c>
      <c r="K31" s="78"/>
    </row>
    <row r="32" spans="2:11" ht="27.75" customHeight="1">
      <c r="B32" s="73" t="s">
        <v>76</v>
      </c>
      <c r="C32" s="78" t="s">
        <v>167</v>
      </c>
      <c r="D32" s="75">
        <v>2</v>
      </c>
      <c r="E32" s="13">
        <v>2.017692164957976</v>
      </c>
      <c r="F32" s="13">
        <v>0.2340124026573995</v>
      </c>
      <c r="G32" s="13">
        <v>0</v>
      </c>
      <c r="H32" s="14">
        <v>2.9583954313222383</v>
      </c>
      <c r="I32" s="14">
        <v>0</v>
      </c>
      <c r="J32" s="13">
        <v>0</v>
      </c>
      <c r="K32" s="78"/>
    </row>
    <row r="33" spans="2:11" ht="27.75" customHeight="1">
      <c r="B33" s="73" t="s">
        <v>77</v>
      </c>
      <c r="C33" s="78" t="s">
        <v>167</v>
      </c>
      <c r="D33" s="75">
        <v>2</v>
      </c>
      <c r="E33" s="13">
        <v>0.1555650631302031</v>
      </c>
      <c r="F33" s="13">
        <v>0</v>
      </c>
      <c r="G33" s="13">
        <v>0</v>
      </c>
      <c r="H33" s="14">
        <v>0</v>
      </c>
      <c r="I33" s="14">
        <v>0</v>
      </c>
      <c r="J33" s="13">
        <v>0</v>
      </c>
      <c r="K33" s="78"/>
    </row>
    <row r="34" spans="2:11" ht="27.75" customHeight="1">
      <c r="B34" s="73" t="s">
        <v>78</v>
      </c>
      <c r="C34" s="78" t="s">
        <v>167</v>
      </c>
      <c r="D34" s="75">
        <v>3</v>
      </c>
      <c r="E34" s="13">
        <v>1.3861246009678352</v>
      </c>
      <c r="F34" s="13">
        <v>0</v>
      </c>
      <c r="G34" s="13">
        <v>0</v>
      </c>
      <c r="H34" s="14">
        <v>3.7495169062151512</v>
      </c>
      <c r="I34" s="14">
        <v>0</v>
      </c>
      <c r="J34" s="13">
        <v>0</v>
      </c>
      <c r="K34" s="78"/>
    </row>
    <row r="35" spans="2:11" ht="27.75" customHeight="1">
      <c r="B35" s="73" t="s">
        <v>79</v>
      </c>
      <c r="C35" s="78" t="s">
        <v>167</v>
      </c>
      <c r="D35" s="75">
        <v>4</v>
      </c>
      <c r="E35" s="13">
        <v>1.8408532470407366</v>
      </c>
      <c r="F35" s="13">
        <v>0.26658799280004891</v>
      </c>
      <c r="G35" s="13">
        <v>0</v>
      </c>
      <c r="H35" s="14">
        <v>3.7495169062151512</v>
      </c>
      <c r="I35" s="14">
        <v>0</v>
      </c>
      <c r="J35" s="13">
        <v>0</v>
      </c>
      <c r="K35" s="78"/>
    </row>
    <row r="36" spans="2:11" ht="27.75" customHeight="1">
      <c r="B36" s="73" t="s">
        <v>80</v>
      </c>
      <c r="C36" s="78" t="s">
        <v>167</v>
      </c>
      <c r="D36" s="75">
        <v>4</v>
      </c>
      <c r="E36" s="13">
        <v>0.5271927139412439</v>
      </c>
      <c r="F36" s="13">
        <v>0</v>
      </c>
      <c r="G36" s="13">
        <v>0</v>
      </c>
      <c r="H36" s="14">
        <v>0</v>
      </c>
      <c r="I36" s="14">
        <v>0</v>
      </c>
      <c r="J36" s="13">
        <v>0</v>
      </c>
      <c r="K36" s="78"/>
    </row>
    <row r="37" spans="2:11" ht="27.75" customHeight="1">
      <c r="B37" s="73" t="s">
        <v>81</v>
      </c>
      <c r="C37" s="78" t="s">
        <v>167</v>
      </c>
      <c r="D37" s="75" t="s">
        <v>55</v>
      </c>
      <c r="E37" s="13">
        <v>1.0184857979293638</v>
      </c>
      <c r="F37" s="13">
        <v>0.14758736758506447</v>
      </c>
      <c r="G37" s="13">
        <v>0</v>
      </c>
      <c r="H37" s="14">
        <v>19.25283858226787</v>
      </c>
      <c r="I37" s="14">
        <v>0</v>
      </c>
      <c r="J37" s="13">
        <v>0</v>
      </c>
      <c r="K37" s="78"/>
    </row>
    <row r="38" spans="2:11" ht="27.75" customHeight="1">
      <c r="B38" s="73" t="s">
        <v>82</v>
      </c>
      <c r="C38" s="78" t="s">
        <v>167</v>
      </c>
      <c r="D38" s="75">
        <v>0</v>
      </c>
      <c r="E38" s="13">
        <v>5.7053819306983033</v>
      </c>
      <c r="F38" s="13">
        <v>0.52320386616867454</v>
      </c>
      <c r="G38" s="13">
        <v>0.10371004208680207</v>
      </c>
      <c r="H38" s="14">
        <v>14.446277016321853</v>
      </c>
      <c r="I38" s="14">
        <v>1.4891698350925426</v>
      </c>
      <c r="J38" s="13">
        <v>0.1642075666374366</v>
      </c>
      <c r="K38" s="78"/>
    </row>
    <row r="39" spans="2:11" ht="27.75" customHeight="1">
      <c r="B39" s="73" t="s">
        <v>83</v>
      </c>
      <c r="C39" s="78" t="s">
        <v>167</v>
      </c>
      <c r="D39" s="75" t="s">
        <v>63</v>
      </c>
      <c r="E39" s="13">
        <v>1.3269566923413905</v>
      </c>
      <c r="F39" s="13">
        <v>0</v>
      </c>
      <c r="G39" s="13">
        <v>0</v>
      </c>
      <c r="H39" s="14">
        <v>0</v>
      </c>
      <c r="I39" s="14">
        <v>0</v>
      </c>
      <c r="J39" s="13">
        <v>0</v>
      </c>
      <c r="K39" s="78"/>
    </row>
    <row r="40" spans="2:11" ht="27.75" customHeight="1">
      <c r="B40" s="73" t="s">
        <v>84</v>
      </c>
      <c r="C40" s="78" t="s">
        <v>167</v>
      </c>
      <c r="D40" s="75">
        <v>0</v>
      </c>
      <c r="E40" s="13">
        <v>9.762040115401291</v>
      </c>
      <c r="F40" s="13">
        <v>1.2518333926246685</v>
      </c>
      <c r="G40" s="13">
        <v>0.49129308398812005</v>
      </c>
      <c r="H40" s="14">
        <v>0</v>
      </c>
      <c r="I40" s="14">
        <v>0</v>
      </c>
      <c r="J40" s="13">
        <v>0</v>
      </c>
      <c r="K40" s="78"/>
    </row>
    <row r="41" spans="2:11" ht="27.75" customHeight="1">
      <c r="B41" s="73" t="s">
        <v>85</v>
      </c>
      <c r="C41" s="78" t="s">
        <v>167</v>
      </c>
      <c r="D41" s="75">
        <v>8</v>
      </c>
      <c r="E41" s="13">
        <v>-0.67100000000000004</v>
      </c>
      <c r="F41" s="13">
        <v>0</v>
      </c>
      <c r="G41" s="13">
        <v>0</v>
      </c>
      <c r="H41" s="14">
        <v>0</v>
      </c>
      <c r="I41" s="14">
        <v>0</v>
      </c>
      <c r="J41" s="13">
        <v>0</v>
      </c>
      <c r="K41" s="78"/>
    </row>
    <row r="42" spans="2:11" ht="27.75" customHeight="1">
      <c r="B42" s="73" t="s">
        <v>86</v>
      </c>
      <c r="C42" s="78" t="s">
        <v>167</v>
      </c>
      <c r="D42" s="75">
        <v>0</v>
      </c>
      <c r="E42" s="13">
        <v>-0.67100000000000004</v>
      </c>
      <c r="F42" s="13">
        <v>0</v>
      </c>
      <c r="G42" s="13">
        <v>0</v>
      </c>
      <c r="H42" s="14">
        <v>0</v>
      </c>
      <c r="I42" s="14">
        <v>0</v>
      </c>
      <c r="J42" s="13">
        <v>0.13800000000000001</v>
      </c>
      <c r="K42" s="78"/>
    </row>
    <row r="43" spans="2:11" ht="27.75" customHeight="1">
      <c r="B43" s="73" t="s">
        <v>87</v>
      </c>
      <c r="C43" s="78" t="s">
        <v>167</v>
      </c>
      <c r="D43" s="75">
        <v>0</v>
      </c>
      <c r="E43" s="13">
        <v>-4.383</v>
      </c>
      <c r="F43" s="13">
        <v>-0.53500000000000003</v>
      </c>
      <c r="G43" s="13">
        <v>-0.14000000000000001</v>
      </c>
      <c r="H43" s="14">
        <v>0</v>
      </c>
      <c r="I43" s="14">
        <v>0</v>
      </c>
      <c r="J43" s="13">
        <v>0.13800000000000001</v>
      </c>
      <c r="K43" s="78"/>
    </row>
    <row r="44" spans="2:11" ht="27.75" customHeight="1">
      <c r="B44" s="73" t="s">
        <v>88</v>
      </c>
      <c r="C44" s="78" t="s">
        <v>167</v>
      </c>
      <c r="D44" s="75">
        <v>1</v>
      </c>
      <c r="E44" s="13">
        <v>0.79519106185735511</v>
      </c>
      <c r="F44" s="13">
        <v>0</v>
      </c>
      <c r="G44" s="13">
        <v>0</v>
      </c>
      <c r="H44" s="14">
        <v>1.5259164403903538</v>
      </c>
      <c r="I44" s="14">
        <v>0</v>
      </c>
      <c r="J44" s="13">
        <v>0</v>
      </c>
      <c r="K44" s="78"/>
    </row>
    <row r="45" spans="2:11" ht="27.75" customHeight="1">
      <c r="B45" s="73" t="s">
        <v>89</v>
      </c>
      <c r="C45" s="78" t="s">
        <v>167</v>
      </c>
      <c r="D45" s="75">
        <v>2</v>
      </c>
      <c r="E45" s="13">
        <v>1.0407093026033087</v>
      </c>
      <c r="F45" s="13">
        <v>0.12070170494773134</v>
      </c>
      <c r="G45" s="13">
        <v>0</v>
      </c>
      <c r="H45" s="14">
        <v>1.5259164403903538</v>
      </c>
      <c r="I45" s="14">
        <v>0</v>
      </c>
      <c r="J45" s="13">
        <v>0</v>
      </c>
      <c r="K45" s="78"/>
    </row>
    <row r="46" spans="2:11" ht="27.75" customHeight="1">
      <c r="B46" s="73" t="s">
        <v>90</v>
      </c>
      <c r="C46" s="78" t="s">
        <v>167</v>
      </c>
      <c r="D46" s="75">
        <v>2</v>
      </c>
      <c r="E46" s="13">
        <v>8.0239201584571415E-2</v>
      </c>
      <c r="F46" s="13">
        <v>0</v>
      </c>
      <c r="G46" s="13">
        <v>0</v>
      </c>
      <c r="H46" s="14">
        <v>0</v>
      </c>
      <c r="I46" s="14">
        <v>0</v>
      </c>
      <c r="J46" s="13">
        <v>0</v>
      </c>
      <c r="K46" s="78"/>
    </row>
    <row r="47" spans="2:11" ht="27.75" customHeight="1">
      <c r="B47" s="73" t="s">
        <v>91</v>
      </c>
      <c r="C47" s="78" t="s">
        <v>167</v>
      </c>
      <c r="D47" s="75">
        <v>3</v>
      </c>
      <c r="E47" s="13">
        <v>0.71495186027278379</v>
      </c>
      <c r="F47" s="13">
        <v>0</v>
      </c>
      <c r="G47" s="13">
        <v>0</v>
      </c>
      <c r="H47" s="14">
        <v>1.9339704997306955</v>
      </c>
      <c r="I47" s="14">
        <v>0</v>
      </c>
      <c r="J47" s="13">
        <v>0</v>
      </c>
      <c r="K47" s="78"/>
    </row>
    <row r="48" spans="2:11" ht="27.75" customHeight="1">
      <c r="B48" s="73" t="s">
        <v>92</v>
      </c>
      <c r="C48" s="78" t="s">
        <v>167</v>
      </c>
      <c r="D48" s="75">
        <v>4</v>
      </c>
      <c r="E48" s="13">
        <v>0.94949721875076176</v>
      </c>
      <c r="F48" s="13">
        <v>0.13750393092056898</v>
      </c>
      <c r="G48" s="13">
        <v>0</v>
      </c>
      <c r="H48" s="14">
        <v>1.9339704997306955</v>
      </c>
      <c r="I48" s="14">
        <v>0</v>
      </c>
      <c r="J48" s="13">
        <v>0</v>
      </c>
      <c r="K48" s="78"/>
    </row>
    <row r="49" spans="2:11" ht="27.75" customHeight="1">
      <c r="B49" s="73" t="s">
        <v>93</v>
      </c>
      <c r="C49" s="78" t="s">
        <v>167</v>
      </c>
      <c r="D49" s="75">
        <v>4</v>
      </c>
      <c r="E49" s="13">
        <v>0.2719217387032698</v>
      </c>
      <c r="F49" s="13">
        <v>0</v>
      </c>
      <c r="G49" s="13">
        <v>0</v>
      </c>
      <c r="H49" s="14">
        <v>0</v>
      </c>
      <c r="I49" s="14">
        <v>0</v>
      </c>
      <c r="J49" s="13">
        <v>0</v>
      </c>
      <c r="K49" s="78"/>
    </row>
    <row r="50" spans="2:11" ht="27.75" customHeight="1">
      <c r="B50" s="73" t="s">
        <v>94</v>
      </c>
      <c r="C50" s="78" t="s">
        <v>167</v>
      </c>
      <c r="D50" s="75" t="s">
        <v>55</v>
      </c>
      <c r="E50" s="13">
        <v>0.52532673857933077</v>
      </c>
      <c r="F50" s="13">
        <v>7.6124370734080571E-2</v>
      </c>
      <c r="G50" s="13">
        <v>0</v>
      </c>
      <c r="H50" s="14">
        <v>9.9304584525178985</v>
      </c>
      <c r="I50" s="14">
        <v>0</v>
      </c>
      <c r="J50" s="13">
        <v>0</v>
      </c>
      <c r="K50" s="78"/>
    </row>
    <row r="51" spans="2:11" ht="27.75" customHeight="1">
      <c r="B51" s="73" t="s">
        <v>95</v>
      </c>
      <c r="C51" s="78" t="s">
        <v>167</v>
      </c>
      <c r="D51" s="75">
        <v>0</v>
      </c>
      <c r="E51" s="13">
        <v>2.9427898632427008</v>
      </c>
      <c r="F51" s="13">
        <v>0.2698643232780244</v>
      </c>
      <c r="G51" s="13">
        <v>5.3492801056380941E-2</v>
      </c>
      <c r="H51" s="14">
        <v>7.4512728650971658</v>
      </c>
      <c r="I51" s="14">
        <v>0.76810175875829056</v>
      </c>
      <c r="J51" s="13">
        <v>8.4696935005936488E-2</v>
      </c>
      <c r="K51" s="78"/>
    </row>
    <row r="52" spans="2:11" ht="27.75" customHeight="1">
      <c r="B52" s="73" t="s">
        <v>96</v>
      </c>
      <c r="C52" s="78" t="s">
        <v>167</v>
      </c>
      <c r="D52" s="75">
        <v>0</v>
      </c>
      <c r="E52" s="13">
        <v>3.1013027719987183</v>
      </c>
      <c r="F52" s="13">
        <v>0.22512517935621273</v>
      </c>
      <c r="G52" s="13">
        <v>3.0378337455296178E-2</v>
      </c>
      <c r="H52" s="14">
        <v>4.1607472907521732</v>
      </c>
      <c r="I52" s="14">
        <v>2.2621011997961618</v>
      </c>
      <c r="J52" s="13">
        <v>0.10306935922332632</v>
      </c>
      <c r="K52" s="78"/>
    </row>
    <row r="53" spans="2:11" ht="27.75" customHeight="1">
      <c r="B53" s="73" t="s">
        <v>97</v>
      </c>
      <c r="C53" s="78" t="s">
        <v>167</v>
      </c>
      <c r="D53" s="75">
        <v>0</v>
      </c>
      <c r="E53" s="13">
        <v>3.4381064417863136</v>
      </c>
      <c r="F53" s="13">
        <v>0.24993217822117161</v>
      </c>
      <c r="G53" s="13">
        <v>3.3242210896411988E-2</v>
      </c>
      <c r="H53" s="14">
        <v>71.470753427285771</v>
      </c>
      <c r="I53" s="14">
        <v>2.7886521363101169</v>
      </c>
      <c r="J53" s="13">
        <v>8.6183509731438498E-2</v>
      </c>
      <c r="K53" s="78"/>
    </row>
    <row r="54" spans="2:11" ht="27.75" customHeight="1">
      <c r="B54" s="73" t="s">
        <v>98</v>
      </c>
      <c r="C54" s="78" t="s">
        <v>167</v>
      </c>
      <c r="D54" s="75" t="s">
        <v>63</v>
      </c>
      <c r="E54" s="13">
        <v>0.68443353146497665</v>
      </c>
      <c r="F54" s="13">
        <v>0</v>
      </c>
      <c r="G54" s="13">
        <v>0</v>
      </c>
      <c r="H54" s="14">
        <v>0</v>
      </c>
      <c r="I54" s="14">
        <v>0</v>
      </c>
      <c r="J54" s="13">
        <v>0</v>
      </c>
      <c r="K54" s="78"/>
    </row>
    <row r="55" spans="2:11" ht="27.75" customHeight="1">
      <c r="B55" s="73" t="s">
        <v>99</v>
      </c>
      <c r="C55" s="78" t="s">
        <v>167</v>
      </c>
      <c r="D55" s="75">
        <v>0</v>
      </c>
      <c r="E55" s="13">
        <v>5.0351813507172931</v>
      </c>
      <c r="F55" s="13">
        <v>0.64568554095618791</v>
      </c>
      <c r="G55" s="13">
        <v>0.25340499987606102</v>
      </c>
      <c r="H55" s="14">
        <v>0</v>
      </c>
      <c r="I55" s="14">
        <v>0</v>
      </c>
      <c r="J55" s="13">
        <v>0</v>
      </c>
      <c r="K55" s="78"/>
    </row>
    <row r="56" spans="2:11" ht="27.75" customHeight="1">
      <c r="B56" s="73" t="s">
        <v>100</v>
      </c>
      <c r="C56" s="78" t="s">
        <v>167</v>
      </c>
      <c r="D56" s="75">
        <v>8</v>
      </c>
      <c r="E56" s="13">
        <v>-0.67100000000000004</v>
      </c>
      <c r="F56" s="13">
        <v>0</v>
      </c>
      <c r="G56" s="13">
        <v>0</v>
      </c>
      <c r="H56" s="14">
        <v>0</v>
      </c>
      <c r="I56" s="14">
        <v>0</v>
      </c>
      <c r="J56" s="13">
        <v>0</v>
      </c>
      <c r="K56" s="78"/>
    </row>
    <row r="57" spans="2:11" ht="27.75" customHeight="1">
      <c r="B57" s="73" t="s">
        <v>101</v>
      </c>
      <c r="C57" s="78" t="s">
        <v>167</v>
      </c>
      <c r="D57" s="75">
        <v>8</v>
      </c>
      <c r="E57" s="13">
        <v>-0.58899999999999997</v>
      </c>
      <c r="F57" s="13">
        <v>0</v>
      </c>
      <c r="G57" s="13">
        <v>0</v>
      </c>
      <c r="H57" s="14">
        <v>0</v>
      </c>
      <c r="I57" s="14">
        <v>0</v>
      </c>
      <c r="J57" s="13">
        <v>0</v>
      </c>
      <c r="K57" s="78"/>
    </row>
    <row r="58" spans="2:11" ht="27.75" customHeight="1">
      <c r="B58" s="73" t="s">
        <v>102</v>
      </c>
      <c r="C58" s="78" t="s">
        <v>167</v>
      </c>
      <c r="D58" s="75">
        <v>0</v>
      </c>
      <c r="E58" s="13">
        <v>-0.67100000000000004</v>
      </c>
      <c r="F58" s="13">
        <v>0</v>
      </c>
      <c r="G58" s="13">
        <v>0</v>
      </c>
      <c r="H58" s="14">
        <v>0</v>
      </c>
      <c r="I58" s="14">
        <v>0</v>
      </c>
      <c r="J58" s="13">
        <v>0.13800000000000001</v>
      </c>
      <c r="K58" s="78"/>
    </row>
    <row r="59" spans="2:11" ht="27.75" customHeight="1">
      <c r="B59" s="73" t="s">
        <v>103</v>
      </c>
      <c r="C59" s="78" t="s">
        <v>167</v>
      </c>
      <c r="D59" s="75">
        <v>0</v>
      </c>
      <c r="E59" s="13">
        <v>-4.383</v>
      </c>
      <c r="F59" s="13">
        <v>-0.53500000000000003</v>
      </c>
      <c r="G59" s="13">
        <v>-0.14000000000000001</v>
      </c>
      <c r="H59" s="14">
        <v>0</v>
      </c>
      <c r="I59" s="14">
        <v>0</v>
      </c>
      <c r="J59" s="13">
        <v>0.13800000000000001</v>
      </c>
      <c r="K59" s="78"/>
    </row>
    <row r="60" spans="2:11" ht="27.75" customHeight="1">
      <c r="B60" s="73" t="s">
        <v>104</v>
      </c>
      <c r="C60" s="78" t="s">
        <v>167</v>
      </c>
      <c r="D60" s="75">
        <v>0</v>
      </c>
      <c r="E60" s="13">
        <v>-0.58899999999999997</v>
      </c>
      <c r="F60" s="13">
        <v>0</v>
      </c>
      <c r="G60" s="13">
        <v>0</v>
      </c>
      <c r="H60" s="14">
        <v>0</v>
      </c>
      <c r="I60" s="14">
        <v>0</v>
      </c>
      <c r="J60" s="13">
        <v>0.124</v>
      </c>
      <c r="K60" s="78"/>
    </row>
    <row r="61" spans="2:11" ht="27.75" customHeight="1">
      <c r="B61" s="73" t="s">
        <v>105</v>
      </c>
      <c r="C61" s="78" t="s">
        <v>167</v>
      </c>
      <c r="D61" s="75">
        <v>0</v>
      </c>
      <c r="E61" s="13">
        <v>-3.9550000000000001</v>
      </c>
      <c r="F61" s="13">
        <v>-0.45500000000000002</v>
      </c>
      <c r="G61" s="13">
        <v>-0.114</v>
      </c>
      <c r="H61" s="14">
        <v>0</v>
      </c>
      <c r="I61" s="14">
        <v>0</v>
      </c>
      <c r="J61" s="13">
        <v>0.124</v>
      </c>
      <c r="K61" s="78"/>
    </row>
    <row r="62" spans="2:11" ht="27.75" customHeight="1">
      <c r="B62" s="73" t="s">
        <v>106</v>
      </c>
      <c r="C62" s="78" t="s">
        <v>167</v>
      </c>
      <c r="D62" s="75">
        <v>0</v>
      </c>
      <c r="E62" s="13">
        <v>-0.33900000000000002</v>
      </c>
      <c r="F62" s="13">
        <v>0</v>
      </c>
      <c r="G62" s="13">
        <v>0</v>
      </c>
      <c r="H62" s="14">
        <v>0</v>
      </c>
      <c r="I62" s="14">
        <v>0</v>
      </c>
      <c r="J62" s="13">
        <v>0.10100000000000001</v>
      </c>
      <c r="K62" s="78"/>
    </row>
    <row r="63" spans="2:11" ht="27.75" customHeight="1">
      <c r="B63" s="73" t="s">
        <v>107</v>
      </c>
      <c r="C63" s="79" t="s">
        <v>167</v>
      </c>
      <c r="D63" s="75">
        <v>0</v>
      </c>
      <c r="E63" s="13">
        <v>-2.77</v>
      </c>
      <c r="F63" s="13">
        <v>-0.20100000000000001</v>
      </c>
      <c r="G63" s="13">
        <v>-2.7E-2</v>
      </c>
      <c r="H63" s="14">
        <v>0</v>
      </c>
      <c r="I63" s="14">
        <v>0</v>
      </c>
      <c r="J63" s="13">
        <v>0.10100000000000001</v>
      </c>
      <c r="K63" s="79"/>
    </row>
    <row r="64" spans="2:11" ht="27.75" customHeight="1" thickBot="1"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6"/>
      <c r="C68" s="17"/>
      <c r="D68" s="17"/>
      <c r="E68" s="17"/>
      <c r="F68" s="17"/>
      <c r="G68" s="17"/>
      <c r="H68" s="17"/>
      <c r="I68" s="17"/>
      <c r="J68" s="17"/>
      <c r="K68" s="17"/>
    </row>
    <row r="69" spans="2:11" ht="27.75" customHeight="1">
      <c r="B69" s="33" t="s">
        <v>108</v>
      </c>
      <c r="C69" s="33"/>
      <c r="D69" s="33"/>
      <c r="E69" s="33"/>
      <c r="F69" s="33"/>
      <c r="G69" s="33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77" t="str">
        <f>C6</f>
        <v>100, 101, 110, 111, 160, 161</v>
      </c>
      <c r="D73" s="12">
        <f t="shared" ref="D73:D130" si="0">+D6</f>
        <v>1</v>
      </c>
      <c r="E73" s="13">
        <v>2.319</v>
      </c>
      <c r="F73" s="13">
        <v>0</v>
      </c>
      <c r="G73" s="13">
        <v>0</v>
      </c>
      <c r="H73" s="14">
        <v>4.45</v>
      </c>
      <c r="I73" s="14">
        <v>0</v>
      </c>
      <c r="J73" s="13">
        <v>0</v>
      </c>
      <c r="K73" s="77"/>
    </row>
    <row r="74" spans="2:11" ht="27.75" customHeight="1">
      <c r="B74" s="11" t="s">
        <v>49</v>
      </c>
      <c r="C74" s="78" t="str">
        <f t="shared" ref="C74:C130" si="1">C7</f>
        <v>114, 115, 118, 119, 120, 121, 162, 163</v>
      </c>
      <c r="D74" s="12">
        <f t="shared" si="0"/>
        <v>2</v>
      </c>
      <c r="E74" s="13">
        <v>3.0350000000000001</v>
      </c>
      <c r="F74" s="13">
        <v>0.35199999999999998</v>
      </c>
      <c r="G74" s="13">
        <v>0</v>
      </c>
      <c r="H74" s="14">
        <v>4.45</v>
      </c>
      <c r="I74" s="14">
        <v>0</v>
      </c>
      <c r="J74" s="13">
        <v>0</v>
      </c>
      <c r="K74" s="78"/>
    </row>
    <row r="75" spans="2:11" ht="27.75" customHeight="1">
      <c r="B75" s="11" t="s">
        <v>50</v>
      </c>
      <c r="C75" s="78" t="str">
        <f t="shared" si="1"/>
        <v>112, 113, 116, 117, 132, 133, 136, 137, 164, 165, 166</v>
      </c>
      <c r="D75" s="12">
        <f t="shared" si="0"/>
        <v>2</v>
      </c>
      <c r="E75" s="13">
        <v>0.23400000000000001</v>
      </c>
      <c r="F75" s="13">
        <v>0</v>
      </c>
      <c r="G75" s="13">
        <v>0</v>
      </c>
      <c r="H75" s="14">
        <v>0</v>
      </c>
      <c r="I75" s="14">
        <v>0</v>
      </c>
      <c r="J75" s="13">
        <v>0</v>
      </c>
      <c r="K75" s="78" t="s">
        <v>171</v>
      </c>
    </row>
    <row r="76" spans="2:11" ht="27.75" customHeight="1">
      <c r="B76" s="11" t="s">
        <v>51</v>
      </c>
      <c r="C76" s="78" t="str">
        <f t="shared" si="1"/>
        <v>201, 204</v>
      </c>
      <c r="D76" s="12">
        <f t="shared" si="0"/>
        <v>3</v>
      </c>
      <c r="E76" s="13">
        <v>2.085</v>
      </c>
      <c r="F76" s="13">
        <v>0</v>
      </c>
      <c r="G76" s="13">
        <v>0</v>
      </c>
      <c r="H76" s="14">
        <v>5.64</v>
      </c>
      <c r="I76" s="14">
        <v>0</v>
      </c>
      <c r="J76" s="13">
        <v>0</v>
      </c>
      <c r="K76" s="78" t="s">
        <v>173</v>
      </c>
    </row>
    <row r="77" spans="2:11" ht="27.75" customHeight="1">
      <c r="B77" s="11" t="s">
        <v>52</v>
      </c>
      <c r="C77" s="78" t="str">
        <f t="shared" si="1"/>
        <v>221, 224, 260</v>
      </c>
      <c r="D77" s="12">
        <f t="shared" si="0"/>
        <v>4</v>
      </c>
      <c r="E77" s="13">
        <v>2.7690000000000001</v>
      </c>
      <c r="F77" s="13">
        <v>0.40100000000000002</v>
      </c>
      <c r="G77" s="13">
        <v>0</v>
      </c>
      <c r="H77" s="14">
        <v>5.64</v>
      </c>
      <c r="I77" s="14">
        <v>0</v>
      </c>
      <c r="J77" s="13">
        <v>0</v>
      </c>
      <c r="K77" s="78" t="s">
        <v>175</v>
      </c>
    </row>
    <row r="78" spans="2:11" ht="27.75" customHeight="1">
      <c r="B78" s="11" t="s">
        <v>53</v>
      </c>
      <c r="C78" s="78" t="str">
        <f t="shared" si="1"/>
        <v>225, 240, 241, 301, 302</v>
      </c>
      <c r="D78" s="12">
        <f t="shared" si="0"/>
        <v>4</v>
      </c>
      <c r="E78" s="13">
        <v>0.79300000000000004</v>
      </c>
      <c r="F78" s="13">
        <v>0</v>
      </c>
      <c r="G78" s="13">
        <v>0</v>
      </c>
      <c r="H78" s="14">
        <v>0</v>
      </c>
      <c r="I78" s="14">
        <v>0</v>
      </c>
      <c r="J78" s="13">
        <v>0</v>
      </c>
      <c r="K78" s="78" t="s">
        <v>177</v>
      </c>
    </row>
    <row r="79" spans="2:11" ht="27.75" customHeight="1">
      <c r="B79" s="11" t="s">
        <v>54</v>
      </c>
      <c r="C79" s="78" t="str">
        <f t="shared" si="1"/>
        <v>400, 402</v>
      </c>
      <c r="D79" s="12" t="str">
        <f t="shared" si="0"/>
        <v>5-8</v>
      </c>
      <c r="E79" s="13">
        <v>1.532</v>
      </c>
      <c r="F79" s="13">
        <v>0.222</v>
      </c>
      <c r="G79" s="13">
        <v>0</v>
      </c>
      <c r="H79" s="14">
        <v>28.96</v>
      </c>
      <c r="I79" s="14">
        <v>0</v>
      </c>
      <c r="J79" s="13">
        <v>0</v>
      </c>
      <c r="K79" s="78"/>
    </row>
    <row r="80" spans="2:11" ht="27.75" customHeight="1">
      <c r="B80" s="11" t="s">
        <v>56</v>
      </c>
      <c r="C80" s="78">
        <f t="shared" si="1"/>
        <v>404</v>
      </c>
      <c r="D80" s="12" t="str">
        <f t="shared" si="0"/>
        <v>5-8</v>
      </c>
      <c r="E80" s="13">
        <v>1.369</v>
      </c>
      <c r="F80" s="13">
        <v>0.186</v>
      </c>
      <c r="G80" s="13">
        <v>0</v>
      </c>
      <c r="H80" s="14">
        <v>0</v>
      </c>
      <c r="I80" s="14">
        <v>0</v>
      </c>
      <c r="J80" s="13">
        <v>0</v>
      </c>
      <c r="K80" s="78"/>
    </row>
    <row r="81" spans="2:11" ht="27.75" customHeight="1">
      <c r="B81" s="11" t="s">
        <v>57</v>
      </c>
      <c r="C81" s="78"/>
      <c r="D81" s="12" t="str">
        <f t="shared" si="0"/>
        <v>5-8</v>
      </c>
      <c r="E81" s="13">
        <v>0.90100000000000002</v>
      </c>
      <c r="F81" s="13">
        <v>7.4999999999999997E-2</v>
      </c>
      <c r="G81" s="13">
        <v>0</v>
      </c>
      <c r="H81" s="14">
        <v>330.69</v>
      </c>
      <c r="I81" s="14">
        <v>0</v>
      </c>
      <c r="J81" s="13">
        <v>0</v>
      </c>
      <c r="K81" s="78">
        <v>401</v>
      </c>
    </row>
    <row r="82" spans="2:11" ht="27.75" customHeight="1">
      <c r="B82" s="11" t="s">
        <v>58</v>
      </c>
      <c r="C82" s="78" t="str">
        <f t="shared" si="1"/>
        <v>500, 504</v>
      </c>
      <c r="D82" s="12">
        <f t="shared" si="0"/>
        <v>0</v>
      </c>
      <c r="E82" s="13">
        <v>8.5820000000000007</v>
      </c>
      <c r="F82" s="13">
        <v>0.78700000000000003</v>
      </c>
      <c r="G82" s="13">
        <v>0.156</v>
      </c>
      <c r="H82" s="14">
        <v>21.73</v>
      </c>
      <c r="I82" s="14">
        <v>2.2400000000000002</v>
      </c>
      <c r="J82" s="13">
        <v>0.247</v>
      </c>
      <c r="K82" s="78"/>
    </row>
    <row r="83" spans="2:11" ht="27.75" customHeight="1">
      <c r="B83" s="11" t="s">
        <v>59</v>
      </c>
      <c r="C83" s="78" t="str">
        <f t="shared" si="1"/>
        <v>506, 507</v>
      </c>
      <c r="D83" s="12">
        <f t="shared" si="0"/>
        <v>0</v>
      </c>
      <c r="E83" s="13">
        <v>5.7169999999999996</v>
      </c>
      <c r="F83" s="13">
        <v>0.41499999999999998</v>
      </c>
      <c r="G83" s="13">
        <v>5.6000000000000001E-2</v>
      </c>
      <c r="H83" s="14">
        <v>7.67</v>
      </c>
      <c r="I83" s="14">
        <v>4.17</v>
      </c>
      <c r="J83" s="13">
        <v>0.19</v>
      </c>
      <c r="K83" s="78"/>
    </row>
    <row r="84" spans="2:11" ht="27.75" customHeight="1">
      <c r="B84" s="11" t="s">
        <v>60</v>
      </c>
      <c r="C84" s="78" t="str">
        <f t="shared" si="1"/>
        <v>501, 505</v>
      </c>
      <c r="D84" s="12">
        <f t="shared" si="0"/>
        <v>0</v>
      </c>
      <c r="E84" s="13">
        <v>5.585</v>
      </c>
      <c r="F84" s="13">
        <v>0.40600000000000003</v>
      </c>
      <c r="G84" s="13">
        <v>5.3999999999999999E-2</v>
      </c>
      <c r="H84" s="14">
        <v>116.1</v>
      </c>
      <c r="I84" s="14">
        <v>4.53</v>
      </c>
      <c r="J84" s="13">
        <v>0.14000000000000001</v>
      </c>
      <c r="K84" s="78"/>
    </row>
    <row r="85" spans="2:11" ht="27.75" customHeight="1">
      <c r="B85" s="11" t="s">
        <v>61</v>
      </c>
      <c r="C85" s="78"/>
      <c r="D85" s="12">
        <f t="shared" si="0"/>
        <v>0</v>
      </c>
      <c r="E85" s="13">
        <v>3.6269999999999998</v>
      </c>
      <c r="F85" s="13">
        <v>0.26400000000000001</v>
      </c>
      <c r="G85" s="13">
        <v>3.5000000000000003E-2</v>
      </c>
      <c r="H85" s="14">
        <v>250.14</v>
      </c>
      <c r="I85" s="14">
        <v>5.16</v>
      </c>
      <c r="J85" s="13">
        <v>9.7000000000000003E-2</v>
      </c>
      <c r="K85" s="78" t="s">
        <v>182</v>
      </c>
    </row>
    <row r="86" spans="2:11" ht="27.75" customHeight="1">
      <c r="B86" s="11" t="s">
        <v>62</v>
      </c>
      <c r="C86" s="78" t="str">
        <f t="shared" si="1"/>
        <v>900, 901, 902, 903, 904, 905, 906, 907, 908, 909</v>
      </c>
      <c r="D86" s="12" t="str">
        <f t="shared" si="0"/>
        <v>1&amp;8</v>
      </c>
      <c r="E86" s="13">
        <v>1.996</v>
      </c>
      <c r="F86" s="13">
        <v>0</v>
      </c>
      <c r="G86" s="13">
        <v>0</v>
      </c>
      <c r="H86" s="14">
        <v>0</v>
      </c>
      <c r="I86" s="14">
        <v>0</v>
      </c>
      <c r="J86" s="13">
        <v>0</v>
      </c>
      <c r="K86" s="78"/>
    </row>
    <row r="87" spans="2:11" ht="27.75" customHeight="1">
      <c r="B87" s="11" t="s">
        <v>64</v>
      </c>
      <c r="C87" s="78">
        <f t="shared" si="1"/>
        <v>910</v>
      </c>
      <c r="D87" s="12">
        <f t="shared" si="0"/>
        <v>0</v>
      </c>
      <c r="E87" s="13">
        <v>14.683999999999999</v>
      </c>
      <c r="F87" s="13">
        <v>1.883</v>
      </c>
      <c r="G87" s="13">
        <v>0.73899999999999999</v>
      </c>
      <c r="H87" s="14">
        <v>0</v>
      </c>
      <c r="I87" s="14">
        <v>0</v>
      </c>
      <c r="J87" s="13">
        <v>0</v>
      </c>
      <c r="K87" s="78"/>
    </row>
    <row r="88" spans="2:11" ht="27.75" customHeight="1">
      <c r="B88" s="11" t="s">
        <v>65</v>
      </c>
      <c r="C88" s="78" t="str">
        <f t="shared" si="1"/>
        <v>781, 782, 783, 784, 785</v>
      </c>
      <c r="D88" s="12">
        <f t="shared" si="0"/>
        <v>8</v>
      </c>
      <c r="E88" s="13">
        <v>-0.67100000000000004</v>
      </c>
      <c r="F88" s="13">
        <v>0</v>
      </c>
      <c r="G88" s="13">
        <v>0</v>
      </c>
      <c r="H88" s="14">
        <v>0</v>
      </c>
      <c r="I88" s="14">
        <v>0</v>
      </c>
      <c r="J88" s="13">
        <v>0</v>
      </c>
      <c r="K88" s="78"/>
    </row>
    <row r="89" spans="2:11" ht="27.75" customHeight="1">
      <c r="B89" s="11" t="s">
        <v>66</v>
      </c>
      <c r="C89" s="78">
        <f t="shared" si="1"/>
        <v>602</v>
      </c>
      <c r="D89" s="12">
        <f t="shared" si="0"/>
        <v>8</v>
      </c>
      <c r="E89" s="13">
        <v>-0.58899999999999997</v>
      </c>
      <c r="F89" s="13">
        <v>0</v>
      </c>
      <c r="G89" s="13">
        <v>0</v>
      </c>
      <c r="H89" s="14">
        <v>0</v>
      </c>
      <c r="I89" s="14">
        <v>0</v>
      </c>
      <c r="J89" s="13">
        <v>0</v>
      </c>
      <c r="K89" s="78"/>
    </row>
    <row r="90" spans="2:11" ht="27.75" customHeight="1">
      <c r="B90" s="11" t="s">
        <v>67</v>
      </c>
      <c r="C90" s="78" t="str">
        <f t="shared" si="1"/>
        <v>603, 608</v>
      </c>
      <c r="D90" s="12">
        <f t="shared" si="0"/>
        <v>0</v>
      </c>
      <c r="E90" s="13">
        <v>-0.67100000000000004</v>
      </c>
      <c r="F90" s="13">
        <v>0</v>
      </c>
      <c r="G90" s="13">
        <v>0</v>
      </c>
      <c r="H90" s="14">
        <v>0</v>
      </c>
      <c r="I90" s="14">
        <v>0</v>
      </c>
      <c r="J90" s="13">
        <v>0.13800000000000001</v>
      </c>
      <c r="K90" s="78"/>
    </row>
    <row r="91" spans="2:11" ht="27.75" customHeight="1">
      <c r="B91" s="11" t="s">
        <v>68</v>
      </c>
      <c r="C91" s="78" t="str">
        <f t="shared" si="1"/>
        <v>604, 607</v>
      </c>
      <c r="D91" s="12">
        <f t="shared" si="0"/>
        <v>0</v>
      </c>
      <c r="E91" s="13">
        <v>-4.383</v>
      </c>
      <c r="F91" s="13">
        <v>-0.53500000000000003</v>
      </c>
      <c r="G91" s="13">
        <v>-0.14000000000000001</v>
      </c>
      <c r="H91" s="14">
        <v>0</v>
      </c>
      <c r="I91" s="14">
        <v>0</v>
      </c>
      <c r="J91" s="13">
        <v>0.13800000000000001</v>
      </c>
      <c r="K91" s="78"/>
    </row>
    <row r="92" spans="2:11" ht="27.75" customHeight="1">
      <c r="B92" s="11" t="s">
        <v>69</v>
      </c>
      <c r="C92" s="78">
        <f t="shared" si="1"/>
        <v>609</v>
      </c>
      <c r="D92" s="12">
        <f t="shared" si="0"/>
        <v>0</v>
      </c>
      <c r="E92" s="13">
        <v>-0.58899999999999997</v>
      </c>
      <c r="F92" s="13">
        <v>0</v>
      </c>
      <c r="G92" s="13">
        <v>0</v>
      </c>
      <c r="H92" s="14">
        <v>0</v>
      </c>
      <c r="I92" s="14">
        <v>0</v>
      </c>
      <c r="J92" s="13">
        <v>0.124</v>
      </c>
      <c r="K92" s="78"/>
    </row>
    <row r="93" spans="2:11" ht="27.75" customHeight="1">
      <c r="B93" s="11" t="s">
        <v>70</v>
      </c>
      <c r="C93" s="78">
        <f t="shared" si="1"/>
        <v>610</v>
      </c>
      <c r="D93" s="12">
        <f t="shared" si="0"/>
        <v>0</v>
      </c>
      <c r="E93" s="13">
        <v>-3.9550000000000001</v>
      </c>
      <c r="F93" s="13">
        <v>-0.45500000000000002</v>
      </c>
      <c r="G93" s="13">
        <v>-0.114</v>
      </c>
      <c r="H93" s="14">
        <v>0</v>
      </c>
      <c r="I93" s="14">
        <v>0</v>
      </c>
      <c r="J93" s="13">
        <v>0.124</v>
      </c>
      <c r="K93" s="78"/>
    </row>
    <row r="94" spans="2:11" ht="27.75" customHeight="1">
      <c r="B94" s="11" t="s">
        <v>71</v>
      </c>
      <c r="C94" s="78" t="str">
        <f t="shared" si="1"/>
        <v>611, 612</v>
      </c>
      <c r="D94" s="12">
        <f t="shared" si="0"/>
        <v>0</v>
      </c>
      <c r="E94" s="13">
        <v>-0.33900000000000002</v>
      </c>
      <c r="F94" s="13">
        <v>0</v>
      </c>
      <c r="G94" s="13">
        <v>0</v>
      </c>
      <c r="H94" s="14">
        <v>84.78</v>
      </c>
      <c r="I94" s="14">
        <v>0</v>
      </c>
      <c r="J94" s="13">
        <v>0.10100000000000001</v>
      </c>
      <c r="K94" s="78"/>
    </row>
    <row r="95" spans="2:11" ht="27.75" customHeight="1">
      <c r="B95" s="11" t="s">
        <v>72</v>
      </c>
      <c r="C95" s="78" t="str">
        <f t="shared" si="1"/>
        <v>605, 606</v>
      </c>
      <c r="D95" s="12">
        <f t="shared" si="0"/>
        <v>0</v>
      </c>
      <c r="E95" s="13">
        <v>-2.77</v>
      </c>
      <c r="F95" s="13">
        <v>-0.20100000000000001</v>
      </c>
      <c r="G95" s="13">
        <v>-2.7E-2</v>
      </c>
      <c r="H95" s="14">
        <v>84.78</v>
      </c>
      <c r="I95" s="14">
        <v>0</v>
      </c>
      <c r="J95" s="13">
        <v>0.10100000000000001</v>
      </c>
      <c r="K95" s="78"/>
    </row>
    <row r="96" spans="2:11" ht="27.75" customHeight="1">
      <c r="B96" s="11" t="s">
        <v>73</v>
      </c>
      <c r="C96" s="78">
        <f t="shared" si="1"/>
        <v>614</v>
      </c>
      <c r="D96" s="12">
        <f t="shared" si="0"/>
        <v>0</v>
      </c>
      <c r="E96" s="13">
        <v>-2.2829999999999999</v>
      </c>
      <c r="F96" s="13">
        <v>-0.16600000000000001</v>
      </c>
      <c r="G96" s="13">
        <v>-2.1999999999999999E-2</v>
      </c>
      <c r="H96" s="14">
        <v>84.78</v>
      </c>
      <c r="I96" s="14">
        <v>0</v>
      </c>
      <c r="J96" s="13">
        <v>5.2999999999999999E-2</v>
      </c>
      <c r="K96" s="78"/>
    </row>
    <row r="97" spans="2:11" ht="27.75" customHeight="1">
      <c r="B97" s="11" t="s">
        <v>74</v>
      </c>
      <c r="C97" s="78">
        <f t="shared" si="1"/>
        <v>613</v>
      </c>
      <c r="D97" s="12">
        <f t="shared" si="0"/>
        <v>0</v>
      </c>
      <c r="E97" s="13">
        <v>-0.27900000000000003</v>
      </c>
      <c r="F97" s="13">
        <v>0</v>
      </c>
      <c r="G97" s="13">
        <v>0</v>
      </c>
      <c r="H97" s="14">
        <v>84.78</v>
      </c>
      <c r="I97" s="14">
        <v>0</v>
      </c>
      <c r="J97" s="13">
        <v>5.2999999999999999E-2</v>
      </c>
      <c r="K97" s="78"/>
    </row>
    <row r="98" spans="2:11" ht="27.75" customHeight="1">
      <c r="B98" s="11" t="s">
        <v>75</v>
      </c>
      <c r="C98" s="78" t="str">
        <f t="shared" si="1"/>
        <v>N/A</v>
      </c>
      <c r="D98" s="12">
        <f t="shared" si="0"/>
        <v>1</v>
      </c>
      <c r="E98" s="13">
        <v>1.5416896640980384</v>
      </c>
      <c r="F98" s="13">
        <v>0</v>
      </c>
      <c r="G98" s="13">
        <v>0</v>
      </c>
      <c r="H98" s="14">
        <v>2.9583954313222383</v>
      </c>
      <c r="I98" s="14">
        <v>0</v>
      </c>
      <c r="J98" s="13">
        <v>0</v>
      </c>
      <c r="K98" s="78"/>
    </row>
    <row r="99" spans="2:11" ht="27.75" customHeight="1">
      <c r="B99" s="11" t="s">
        <v>76</v>
      </c>
      <c r="C99" s="78" t="str">
        <f t="shared" si="1"/>
        <v>N/A</v>
      </c>
      <c r="D99" s="12">
        <f t="shared" si="0"/>
        <v>2</v>
      </c>
      <c r="E99" s="13">
        <v>2.017692164957976</v>
      </c>
      <c r="F99" s="13">
        <v>0.2340124026573995</v>
      </c>
      <c r="G99" s="13">
        <v>0</v>
      </c>
      <c r="H99" s="14">
        <v>2.9583954313222383</v>
      </c>
      <c r="I99" s="14">
        <v>0</v>
      </c>
      <c r="J99" s="13">
        <v>0</v>
      </c>
      <c r="K99" s="78"/>
    </row>
    <row r="100" spans="2:11" ht="27.75" customHeight="1">
      <c r="B100" s="11" t="s">
        <v>77</v>
      </c>
      <c r="C100" s="78" t="str">
        <f t="shared" si="1"/>
        <v>N/A</v>
      </c>
      <c r="D100" s="12">
        <f t="shared" si="0"/>
        <v>2</v>
      </c>
      <c r="E100" s="13">
        <v>0.1555650631302031</v>
      </c>
      <c r="F100" s="13">
        <v>0</v>
      </c>
      <c r="G100" s="13">
        <v>0</v>
      </c>
      <c r="H100" s="14">
        <v>0</v>
      </c>
      <c r="I100" s="14">
        <v>0</v>
      </c>
      <c r="J100" s="13">
        <v>0</v>
      </c>
      <c r="K100" s="78"/>
    </row>
    <row r="101" spans="2:11" ht="27.75" customHeight="1">
      <c r="B101" s="11" t="s">
        <v>78</v>
      </c>
      <c r="C101" s="78" t="str">
        <f t="shared" si="1"/>
        <v>N/A</v>
      </c>
      <c r="D101" s="12">
        <f t="shared" si="0"/>
        <v>3</v>
      </c>
      <c r="E101" s="13">
        <v>1.3861246009678352</v>
      </c>
      <c r="F101" s="13">
        <v>0</v>
      </c>
      <c r="G101" s="13">
        <v>0</v>
      </c>
      <c r="H101" s="14">
        <v>3.7495169062151512</v>
      </c>
      <c r="I101" s="14">
        <v>0</v>
      </c>
      <c r="J101" s="13">
        <v>0</v>
      </c>
      <c r="K101" s="78"/>
    </row>
    <row r="102" spans="2:11" ht="27.75" customHeight="1">
      <c r="B102" s="11" t="s">
        <v>79</v>
      </c>
      <c r="C102" s="78" t="str">
        <f t="shared" si="1"/>
        <v>N/A</v>
      </c>
      <c r="D102" s="12">
        <f t="shared" si="0"/>
        <v>4</v>
      </c>
      <c r="E102" s="13">
        <v>1.8408532470407366</v>
      </c>
      <c r="F102" s="13">
        <v>0.26658799280004891</v>
      </c>
      <c r="G102" s="13">
        <v>0</v>
      </c>
      <c r="H102" s="14">
        <v>3.7495169062151512</v>
      </c>
      <c r="I102" s="14">
        <v>0</v>
      </c>
      <c r="J102" s="13">
        <v>0</v>
      </c>
      <c r="K102" s="78"/>
    </row>
    <row r="103" spans="2:11" ht="27.75" customHeight="1">
      <c r="B103" s="11" t="s">
        <v>80</v>
      </c>
      <c r="C103" s="78" t="str">
        <f t="shared" si="1"/>
        <v>N/A</v>
      </c>
      <c r="D103" s="12">
        <f t="shared" si="0"/>
        <v>4</v>
      </c>
      <c r="E103" s="13">
        <v>0.5271927139412439</v>
      </c>
      <c r="F103" s="13">
        <v>0</v>
      </c>
      <c r="G103" s="13">
        <v>0</v>
      </c>
      <c r="H103" s="14">
        <v>0</v>
      </c>
      <c r="I103" s="14">
        <v>0</v>
      </c>
      <c r="J103" s="13">
        <v>0</v>
      </c>
      <c r="K103" s="78"/>
    </row>
    <row r="104" spans="2:11" ht="27.75" customHeight="1">
      <c r="B104" s="11" t="s">
        <v>81</v>
      </c>
      <c r="C104" s="78" t="str">
        <f t="shared" si="1"/>
        <v>N/A</v>
      </c>
      <c r="D104" s="12" t="str">
        <f t="shared" si="0"/>
        <v>5-8</v>
      </c>
      <c r="E104" s="13">
        <v>1.0184857979293638</v>
      </c>
      <c r="F104" s="13">
        <v>0.14758736758506447</v>
      </c>
      <c r="G104" s="13">
        <v>0</v>
      </c>
      <c r="H104" s="14">
        <v>19.25283858226787</v>
      </c>
      <c r="I104" s="14">
        <v>0</v>
      </c>
      <c r="J104" s="13">
        <v>0</v>
      </c>
      <c r="K104" s="78"/>
    </row>
    <row r="105" spans="2:11" ht="27.75" customHeight="1">
      <c r="B105" s="11" t="s">
        <v>82</v>
      </c>
      <c r="C105" s="78" t="str">
        <f t="shared" si="1"/>
        <v>N/A</v>
      </c>
      <c r="D105" s="12">
        <f t="shared" si="0"/>
        <v>0</v>
      </c>
      <c r="E105" s="13">
        <v>5.7053819306983033</v>
      </c>
      <c r="F105" s="13">
        <v>0.52320386616867454</v>
      </c>
      <c r="G105" s="13">
        <v>0.10371004208680207</v>
      </c>
      <c r="H105" s="14">
        <v>14.446277016321853</v>
      </c>
      <c r="I105" s="14">
        <v>1.4891698350925426</v>
      </c>
      <c r="J105" s="13">
        <v>0.1642075666374366</v>
      </c>
      <c r="K105" s="78"/>
    </row>
    <row r="106" spans="2:11" ht="27.75" customHeight="1">
      <c r="B106" s="11" t="s">
        <v>83</v>
      </c>
      <c r="C106" s="78" t="str">
        <f t="shared" si="1"/>
        <v>N/A</v>
      </c>
      <c r="D106" s="12" t="str">
        <f t="shared" si="0"/>
        <v>1&amp;8</v>
      </c>
      <c r="E106" s="13">
        <v>1.3269566923413905</v>
      </c>
      <c r="F106" s="13">
        <v>0</v>
      </c>
      <c r="G106" s="13">
        <v>0</v>
      </c>
      <c r="H106" s="14">
        <v>0</v>
      </c>
      <c r="I106" s="14">
        <v>0</v>
      </c>
      <c r="J106" s="13">
        <v>0</v>
      </c>
      <c r="K106" s="78"/>
    </row>
    <row r="107" spans="2:11" ht="27.75" customHeight="1">
      <c r="B107" s="11" t="s">
        <v>84</v>
      </c>
      <c r="C107" s="78" t="str">
        <f t="shared" si="1"/>
        <v>N/A</v>
      </c>
      <c r="D107" s="12">
        <f t="shared" si="0"/>
        <v>0</v>
      </c>
      <c r="E107" s="13">
        <v>9.762040115401291</v>
      </c>
      <c r="F107" s="13">
        <v>1.2518333926246685</v>
      </c>
      <c r="G107" s="13">
        <v>0.49129308398812005</v>
      </c>
      <c r="H107" s="14">
        <v>0</v>
      </c>
      <c r="I107" s="14">
        <v>0</v>
      </c>
      <c r="J107" s="13">
        <v>0</v>
      </c>
      <c r="K107" s="78"/>
    </row>
    <row r="108" spans="2:11" ht="27.75" customHeight="1">
      <c r="B108" s="11" t="s">
        <v>85</v>
      </c>
      <c r="C108" s="78" t="str">
        <f t="shared" si="1"/>
        <v>N/A</v>
      </c>
      <c r="D108" s="12">
        <f t="shared" si="0"/>
        <v>8</v>
      </c>
      <c r="E108" s="13">
        <v>-0.67100000000000004</v>
      </c>
      <c r="F108" s="13">
        <v>0</v>
      </c>
      <c r="G108" s="13">
        <v>0</v>
      </c>
      <c r="H108" s="14">
        <v>0</v>
      </c>
      <c r="I108" s="14">
        <v>0</v>
      </c>
      <c r="J108" s="13">
        <v>0</v>
      </c>
      <c r="K108" s="78"/>
    </row>
    <row r="109" spans="2:11" ht="27.75" customHeight="1">
      <c r="B109" s="11" t="s">
        <v>86</v>
      </c>
      <c r="C109" s="78" t="str">
        <f t="shared" si="1"/>
        <v>N/A</v>
      </c>
      <c r="D109" s="12">
        <f t="shared" si="0"/>
        <v>0</v>
      </c>
      <c r="E109" s="13">
        <v>-0.67100000000000004</v>
      </c>
      <c r="F109" s="13">
        <v>0</v>
      </c>
      <c r="G109" s="13">
        <v>0</v>
      </c>
      <c r="H109" s="14">
        <v>0</v>
      </c>
      <c r="I109" s="14">
        <v>0</v>
      </c>
      <c r="J109" s="13">
        <v>0.13800000000000001</v>
      </c>
      <c r="K109" s="78"/>
    </row>
    <row r="110" spans="2:11" ht="27.75" customHeight="1">
      <c r="B110" s="11" t="s">
        <v>87</v>
      </c>
      <c r="C110" s="78" t="str">
        <f t="shared" si="1"/>
        <v>N/A</v>
      </c>
      <c r="D110" s="12">
        <f t="shared" si="0"/>
        <v>0</v>
      </c>
      <c r="E110" s="13">
        <v>-4.383</v>
      </c>
      <c r="F110" s="13">
        <v>-0.53500000000000003</v>
      </c>
      <c r="G110" s="13">
        <v>-0.14000000000000001</v>
      </c>
      <c r="H110" s="14">
        <v>0</v>
      </c>
      <c r="I110" s="14">
        <v>0</v>
      </c>
      <c r="J110" s="13">
        <v>0.13800000000000001</v>
      </c>
      <c r="K110" s="78"/>
    </row>
    <row r="111" spans="2:11" ht="27.75" customHeight="1">
      <c r="B111" s="11" t="s">
        <v>88</v>
      </c>
      <c r="C111" s="78" t="str">
        <f t="shared" si="1"/>
        <v>N/A</v>
      </c>
      <c r="D111" s="12">
        <f t="shared" si="0"/>
        <v>1</v>
      </c>
      <c r="E111" s="13">
        <v>0.79519106185735511</v>
      </c>
      <c r="F111" s="13">
        <v>0</v>
      </c>
      <c r="G111" s="13">
        <v>0</v>
      </c>
      <c r="H111" s="14">
        <v>1.5259164403903538</v>
      </c>
      <c r="I111" s="14">
        <v>0</v>
      </c>
      <c r="J111" s="13">
        <v>0</v>
      </c>
      <c r="K111" s="78"/>
    </row>
    <row r="112" spans="2:11" ht="27.75" customHeight="1">
      <c r="B112" s="11" t="s">
        <v>89</v>
      </c>
      <c r="C112" s="78" t="str">
        <f t="shared" si="1"/>
        <v>N/A</v>
      </c>
      <c r="D112" s="12">
        <f t="shared" si="0"/>
        <v>2</v>
      </c>
      <c r="E112" s="13">
        <v>1.0407093026033087</v>
      </c>
      <c r="F112" s="13">
        <v>0.12070170494773134</v>
      </c>
      <c r="G112" s="13">
        <v>0</v>
      </c>
      <c r="H112" s="14">
        <v>1.5259164403903538</v>
      </c>
      <c r="I112" s="14">
        <v>0</v>
      </c>
      <c r="J112" s="13">
        <v>0</v>
      </c>
      <c r="K112" s="78"/>
    </row>
    <row r="113" spans="2:11" ht="27.75" customHeight="1">
      <c r="B113" s="11" t="s">
        <v>90</v>
      </c>
      <c r="C113" s="78" t="str">
        <f t="shared" si="1"/>
        <v>N/A</v>
      </c>
      <c r="D113" s="12">
        <f t="shared" si="0"/>
        <v>2</v>
      </c>
      <c r="E113" s="13">
        <v>8.0239201584571415E-2</v>
      </c>
      <c r="F113" s="13">
        <v>0</v>
      </c>
      <c r="G113" s="13">
        <v>0</v>
      </c>
      <c r="H113" s="14">
        <v>0</v>
      </c>
      <c r="I113" s="14">
        <v>0</v>
      </c>
      <c r="J113" s="13">
        <v>0</v>
      </c>
      <c r="K113" s="78"/>
    </row>
    <row r="114" spans="2:11" ht="27.75" customHeight="1">
      <c r="B114" s="11" t="s">
        <v>91</v>
      </c>
      <c r="C114" s="78" t="str">
        <f t="shared" si="1"/>
        <v>N/A</v>
      </c>
      <c r="D114" s="12">
        <f t="shared" si="0"/>
        <v>3</v>
      </c>
      <c r="E114" s="13">
        <v>0.71495186027278379</v>
      </c>
      <c r="F114" s="13">
        <v>0</v>
      </c>
      <c r="G114" s="13">
        <v>0</v>
      </c>
      <c r="H114" s="14">
        <v>1.9339704997306955</v>
      </c>
      <c r="I114" s="14">
        <v>0</v>
      </c>
      <c r="J114" s="13">
        <v>0</v>
      </c>
      <c r="K114" s="78"/>
    </row>
    <row r="115" spans="2:11" ht="27.75" customHeight="1">
      <c r="B115" s="11" t="s">
        <v>92</v>
      </c>
      <c r="C115" s="78" t="str">
        <f t="shared" si="1"/>
        <v>N/A</v>
      </c>
      <c r="D115" s="12">
        <f t="shared" si="0"/>
        <v>4</v>
      </c>
      <c r="E115" s="13">
        <v>0.94949721875076176</v>
      </c>
      <c r="F115" s="13">
        <v>0.13750393092056898</v>
      </c>
      <c r="G115" s="13">
        <v>0</v>
      </c>
      <c r="H115" s="14">
        <v>1.9339704997306955</v>
      </c>
      <c r="I115" s="14">
        <v>0</v>
      </c>
      <c r="J115" s="13">
        <v>0</v>
      </c>
      <c r="K115" s="78"/>
    </row>
    <row r="116" spans="2:11" ht="27.75" customHeight="1">
      <c r="B116" s="11" t="s">
        <v>93</v>
      </c>
      <c r="C116" s="78" t="str">
        <f t="shared" si="1"/>
        <v>N/A</v>
      </c>
      <c r="D116" s="12">
        <f t="shared" si="0"/>
        <v>4</v>
      </c>
      <c r="E116" s="13">
        <v>0.2719217387032698</v>
      </c>
      <c r="F116" s="13">
        <v>0</v>
      </c>
      <c r="G116" s="13">
        <v>0</v>
      </c>
      <c r="H116" s="14">
        <v>0</v>
      </c>
      <c r="I116" s="14">
        <v>0</v>
      </c>
      <c r="J116" s="13">
        <v>0</v>
      </c>
      <c r="K116" s="78"/>
    </row>
    <row r="117" spans="2:11" ht="27.75" customHeight="1">
      <c r="B117" s="11" t="s">
        <v>94</v>
      </c>
      <c r="C117" s="78" t="str">
        <f t="shared" si="1"/>
        <v>N/A</v>
      </c>
      <c r="D117" s="12" t="str">
        <f t="shared" si="0"/>
        <v>5-8</v>
      </c>
      <c r="E117" s="13">
        <v>0.52532673857933077</v>
      </c>
      <c r="F117" s="13">
        <v>7.6124370734080571E-2</v>
      </c>
      <c r="G117" s="13">
        <v>0</v>
      </c>
      <c r="H117" s="14">
        <v>9.9304584525178985</v>
      </c>
      <c r="I117" s="14">
        <v>0</v>
      </c>
      <c r="J117" s="13">
        <v>0</v>
      </c>
      <c r="K117" s="78"/>
    </row>
    <row r="118" spans="2:11" ht="27.75" customHeight="1">
      <c r="B118" s="11" t="s">
        <v>95</v>
      </c>
      <c r="C118" s="78" t="str">
        <f t="shared" si="1"/>
        <v>N/A</v>
      </c>
      <c r="D118" s="12">
        <f t="shared" si="0"/>
        <v>0</v>
      </c>
      <c r="E118" s="13">
        <v>2.9427898632427008</v>
      </c>
      <c r="F118" s="13">
        <v>0.2698643232780244</v>
      </c>
      <c r="G118" s="13">
        <v>5.3492801056380941E-2</v>
      </c>
      <c r="H118" s="14">
        <v>7.4512728650971658</v>
      </c>
      <c r="I118" s="14">
        <v>0.76810175875829056</v>
      </c>
      <c r="J118" s="13">
        <v>8.4696935005936488E-2</v>
      </c>
      <c r="K118" s="78"/>
    </row>
    <row r="119" spans="2:11" ht="27.75" customHeight="1">
      <c r="B119" s="11" t="s">
        <v>96</v>
      </c>
      <c r="C119" s="78" t="str">
        <f t="shared" si="1"/>
        <v>N/A</v>
      </c>
      <c r="D119" s="12">
        <f t="shared" si="0"/>
        <v>0</v>
      </c>
      <c r="E119" s="13">
        <v>3.1013027719987183</v>
      </c>
      <c r="F119" s="13">
        <v>0.22512517935621273</v>
      </c>
      <c r="G119" s="13">
        <v>3.0378337455296178E-2</v>
      </c>
      <c r="H119" s="14">
        <v>4.1607472907521732</v>
      </c>
      <c r="I119" s="14">
        <v>2.2621011997961618</v>
      </c>
      <c r="J119" s="13">
        <v>0.10306935922332632</v>
      </c>
      <c r="K119" s="78"/>
    </row>
    <row r="120" spans="2:11" ht="27.75" customHeight="1">
      <c r="B120" s="11" t="s">
        <v>97</v>
      </c>
      <c r="C120" s="78" t="str">
        <f t="shared" si="1"/>
        <v>N/A</v>
      </c>
      <c r="D120" s="12">
        <f t="shared" si="0"/>
        <v>0</v>
      </c>
      <c r="E120" s="13">
        <v>3.4381064417863136</v>
      </c>
      <c r="F120" s="13">
        <v>0.24993217822117161</v>
      </c>
      <c r="G120" s="13">
        <v>3.3242210896411988E-2</v>
      </c>
      <c r="H120" s="14">
        <v>71.470753427285771</v>
      </c>
      <c r="I120" s="14">
        <v>2.7886521363101169</v>
      </c>
      <c r="J120" s="13">
        <v>8.6183509731438498E-2</v>
      </c>
      <c r="K120" s="78"/>
    </row>
    <row r="121" spans="2:11" ht="27.75" customHeight="1">
      <c r="B121" s="11" t="s">
        <v>98</v>
      </c>
      <c r="C121" s="78" t="str">
        <f t="shared" si="1"/>
        <v>N/A</v>
      </c>
      <c r="D121" s="12" t="str">
        <f t="shared" si="0"/>
        <v>1&amp;8</v>
      </c>
      <c r="E121" s="13">
        <v>0.68443353146497665</v>
      </c>
      <c r="F121" s="13">
        <v>0</v>
      </c>
      <c r="G121" s="13">
        <v>0</v>
      </c>
      <c r="H121" s="14">
        <v>0</v>
      </c>
      <c r="I121" s="14">
        <v>0</v>
      </c>
      <c r="J121" s="13">
        <v>0</v>
      </c>
      <c r="K121" s="78"/>
    </row>
    <row r="122" spans="2:11" ht="27.75" customHeight="1">
      <c r="B122" s="11" t="s">
        <v>99</v>
      </c>
      <c r="C122" s="78" t="str">
        <f t="shared" si="1"/>
        <v>N/A</v>
      </c>
      <c r="D122" s="12">
        <f t="shared" si="0"/>
        <v>0</v>
      </c>
      <c r="E122" s="13">
        <v>5.0351813507172931</v>
      </c>
      <c r="F122" s="13">
        <v>0.64568554095618791</v>
      </c>
      <c r="G122" s="13">
        <v>0.25340499987606102</v>
      </c>
      <c r="H122" s="14">
        <v>0</v>
      </c>
      <c r="I122" s="14">
        <v>0</v>
      </c>
      <c r="J122" s="13">
        <v>0</v>
      </c>
      <c r="K122" s="78"/>
    </row>
    <row r="123" spans="2:11" ht="27.75" customHeight="1">
      <c r="B123" s="11" t="s">
        <v>100</v>
      </c>
      <c r="C123" s="78" t="str">
        <f t="shared" si="1"/>
        <v>N/A</v>
      </c>
      <c r="D123" s="12">
        <f t="shared" si="0"/>
        <v>8</v>
      </c>
      <c r="E123" s="13">
        <v>-0.67100000000000004</v>
      </c>
      <c r="F123" s="13">
        <v>0</v>
      </c>
      <c r="G123" s="13">
        <v>0</v>
      </c>
      <c r="H123" s="14">
        <v>0</v>
      </c>
      <c r="I123" s="14">
        <v>0</v>
      </c>
      <c r="J123" s="13">
        <v>0</v>
      </c>
      <c r="K123" s="78"/>
    </row>
    <row r="124" spans="2:11" ht="27.75" customHeight="1">
      <c r="B124" s="11" t="s">
        <v>101</v>
      </c>
      <c r="C124" s="78" t="str">
        <f t="shared" si="1"/>
        <v>N/A</v>
      </c>
      <c r="D124" s="12">
        <f t="shared" si="0"/>
        <v>8</v>
      </c>
      <c r="E124" s="13">
        <v>-0.58899999999999997</v>
      </c>
      <c r="F124" s="13">
        <v>0</v>
      </c>
      <c r="G124" s="13">
        <v>0</v>
      </c>
      <c r="H124" s="14">
        <v>0</v>
      </c>
      <c r="I124" s="14">
        <v>0</v>
      </c>
      <c r="J124" s="13">
        <v>0</v>
      </c>
      <c r="K124" s="78"/>
    </row>
    <row r="125" spans="2:11" ht="27.75" customHeight="1">
      <c r="B125" s="11" t="s">
        <v>102</v>
      </c>
      <c r="C125" s="78" t="str">
        <f t="shared" si="1"/>
        <v>N/A</v>
      </c>
      <c r="D125" s="12">
        <f t="shared" si="0"/>
        <v>0</v>
      </c>
      <c r="E125" s="13">
        <v>-0.67100000000000004</v>
      </c>
      <c r="F125" s="13">
        <v>0</v>
      </c>
      <c r="G125" s="13">
        <v>0</v>
      </c>
      <c r="H125" s="14">
        <v>0</v>
      </c>
      <c r="I125" s="14">
        <v>0</v>
      </c>
      <c r="J125" s="13">
        <v>0.13800000000000001</v>
      </c>
      <c r="K125" s="78"/>
    </row>
    <row r="126" spans="2:11" ht="27.75" customHeight="1">
      <c r="B126" s="11" t="s">
        <v>103</v>
      </c>
      <c r="C126" s="78" t="str">
        <f t="shared" si="1"/>
        <v>N/A</v>
      </c>
      <c r="D126" s="12">
        <f t="shared" si="0"/>
        <v>0</v>
      </c>
      <c r="E126" s="13">
        <v>-4.383</v>
      </c>
      <c r="F126" s="13">
        <v>-0.53500000000000003</v>
      </c>
      <c r="G126" s="13">
        <v>-0.14000000000000001</v>
      </c>
      <c r="H126" s="14">
        <v>0</v>
      </c>
      <c r="I126" s="14">
        <v>0</v>
      </c>
      <c r="J126" s="13">
        <v>0.13800000000000001</v>
      </c>
      <c r="K126" s="78"/>
    </row>
    <row r="127" spans="2:11" ht="27.75" customHeight="1">
      <c r="B127" s="11" t="s">
        <v>104</v>
      </c>
      <c r="C127" s="78" t="str">
        <f t="shared" si="1"/>
        <v>N/A</v>
      </c>
      <c r="D127" s="12">
        <f t="shared" si="0"/>
        <v>0</v>
      </c>
      <c r="E127" s="13">
        <v>-0.58899999999999997</v>
      </c>
      <c r="F127" s="13">
        <v>0</v>
      </c>
      <c r="G127" s="13">
        <v>0</v>
      </c>
      <c r="H127" s="14">
        <v>0</v>
      </c>
      <c r="I127" s="14">
        <v>0</v>
      </c>
      <c r="J127" s="13">
        <v>0.124</v>
      </c>
      <c r="K127" s="78"/>
    </row>
    <row r="128" spans="2:11" ht="27.75" customHeight="1">
      <c r="B128" s="11" t="s">
        <v>105</v>
      </c>
      <c r="C128" s="78" t="str">
        <f t="shared" si="1"/>
        <v>N/A</v>
      </c>
      <c r="D128" s="12">
        <f t="shared" si="0"/>
        <v>0</v>
      </c>
      <c r="E128" s="13">
        <v>-3.9550000000000001</v>
      </c>
      <c r="F128" s="13">
        <v>-0.45500000000000002</v>
      </c>
      <c r="G128" s="13">
        <v>-0.114</v>
      </c>
      <c r="H128" s="14">
        <v>0</v>
      </c>
      <c r="I128" s="14">
        <v>0</v>
      </c>
      <c r="J128" s="13">
        <v>0.124</v>
      </c>
      <c r="K128" s="78"/>
    </row>
    <row r="129" spans="2:11" ht="27.75" customHeight="1">
      <c r="B129" s="11" t="s">
        <v>106</v>
      </c>
      <c r="C129" s="78" t="str">
        <f t="shared" si="1"/>
        <v>N/A</v>
      </c>
      <c r="D129" s="12">
        <f t="shared" si="0"/>
        <v>0</v>
      </c>
      <c r="E129" s="13">
        <v>-0.33900000000000002</v>
      </c>
      <c r="F129" s="13">
        <v>0</v>
      </c>
      <c r="G129" s="13">
        <v>0</v>
      </c>
      <c r="H129" s="14">
        <v>0</v>
      </c>
      <c r="I129" s="14">
        <v>0</v>
      </c>
      <c r="J129" s="13">
        <v>0.10100000000000001</v>
      </c>
      <c r="K129" s="78"/>
    </row>
    <row r="130" spans="2:11" ht="27.75" customHeight="1">
      <c r="B130" s="11" t="s">
        <v>107</v>
      </c>
      <c r="C130" s="79" t="str">
        <f t="shared" si="1"/>
        <v>N/A</v>
      </c>
      <c r="D130" s="12">
        <f t="shared" si="0"/>
        <v>0</v>
      </c>
      <c r="E130" s="13">
        <v>-2.77</v>
      </c>
      <c r="F130" s="13">
        <v>-0.20100000000000001</v>
      </c>
      <c r="G130" s="13">
        <v>-2.7E-2</v>
      </c>
      <c r="H130" s="14">
        <v>0</v>
      </c>
      <c r="I130" s="14">
        <v>0</v>
      </c>
      <c r="J130" s="13">
        <v>0.10100000000000001</v>
      </c>
      <c r="K130" s="79"/>
    </row>
    <row r="131" spans="2:11" ht="27.75" customHeight="1" thickBot="1"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6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2:11" ht="27.75" customHeight="1">
      <c r="B136" s="33" t="s">
        <v>109</v>
      </c>
      <c r="C136" s="33"/>
      <c r="D136" s="33"/>
      <c r="E136" s="33"/>
      <c r="F136" s="33"/>
      <c r="G136" s="33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77" t="str">
        <f>C73</f>
        <v>100, 101, 110, 111, 160, 161</v>
      </c>
      <c r="D140" s="12">
        <f t="shared" ref="D140:D197" si="2">+D73</f>
        <v>1</v>
      </c>
      <c r="E140" s="13">
        <v>2.319</v>
      </c>
      <c r="F140" s="13">
        <v>0</v>
      </c>
      <c r="G140" s="13">
        <v>0</v>
      </c>
      <c r="H140" s="14">
        <v>4.45</v>
      </c>
      <c r="I140" s="14">
        <v>0</v>
      </c>
      <c r="J140" s="13">
        <v>0</v>
      </c>
      <c r="K140" s="77"/>
    </row>
    <row r="141" spans="2:11" ht="27.75" customHeight="1">
      <c r="B141" s="11" t="s">
        <v>49</v>
      </c>
      <c r="C141" s="78" t="str">
        <f t="shared" ref="C141:C197" si="3">C74</f>
        <v>114, 115, 118, 119, 120, 121, 162, 163</v>
      </c>
      <c r="D141" s="12">
        <f t="shared" si="2"/>
        <v>2</v>
      </c>
      <c r="E141" s="13">
        <v>3.0350000000000001</v>
      </c>
      <c r="F141" s="13">
        <v>0.35199999999999998</v>
      </c>
      <c r="G141" s="13">
        <v>0</v>
      </c>
      <c r="H141" s="14">
        <v>4.45</v>
      </c>
      <c r="I141" s="14">
        <v>0</v>
      </c>
      <c r="J141" s="13">
        <v>0</v>
      </c>
      <c r="K141" s="78"/>
    </row>
    <row r="142" spans="2:11" ht="27.75" customHeight="1">
      <c r="B142" s="11" t="s">
        <v>50</v>
      </c>
      <c r="C142" s="78" t="str">
        <f t="shared" si="3"/>
        <v>112, 113, 116, 117, 132, 133, 136, 137, 164, 165, 166</v>
      </c>
      <c r="D142" s="12">
        <f t="shared" si="2"/>
        <v>2</v>
      </c>
      <c r="E142" s="13">
        <v>0.23400000000000001</v>
      </c>
      <c r="F142" s="13">
        <v>0</v>
      </c>
      <c r="G142" s="13">
        <v>0</v>
      </c>
      <c r="H142" s="14">
        <v>0</v>
      </c>
      <c r="I142" s="14">
        <v>0</v>
      </c>
      <c r="J142" s="13">
        <v>0</v>
      </c>
      <c r="K142" s="78" t="s">
        <v>171</v>
      </c>
    </row>
    <row r="143" spans="2:11" ht="27.75" customHeight="1">
      <c r="B143" s="11" t="s">
        <v>51</v>
      </c>
      <c r="C143" s="78" t="str">
        <f t="shared" si="3"/>
        <v>201, 204</v>
      </c>
      <c r="D143" s="12">
        <f t="shared" si="2"/>
        <v>3</v>
      </c>
      <c r="E143" s="13">
        <v>2.085</v>
      </c>
      <c r="F143" s="13">
        <v>0</v>
      </c>
      <c r="G143" s="13">
        <v>0</v>
      </c>
      <c r="H143" s="14">
        <v>5.64</v>
      </c>
      <c r="I143" s="14">
        <v>0</v>
      </c>
      <c r="J143" s="13">
        <v>0</v>
      </c>
      <c r="K143" s="78" t="s">
        <v>173</v>
      </c>
    </row>
    <row r="144" spans="2:11" ht="27.75" customHeight="1">
      <c r="B144" s="11" t="s">
        <v>52</v>
      </c>
      <c r="C144" s="78" t="str">
        <f t="shared" si="3"/>
        <v>221, 224, 260</v>
      </c>
      <c r="D144" s="12">
        <f t="shared" si="2"/>
        <v>4</v>
      </c>
      <c r="E144" s="13">
        <v>2.7690000000000001</v>
      </c>
      <c r="F144" s="13">
        <v>0.40100000000000002</v>
      </c>
      <c r="G144" s="13">
        <v>0</v>
      </c>
      <c r="H144" s="14">
        <v>5.64</v>
      </c>
      <c r="I144" s="14">
        <v>0</v>
      </c>
      <c r="J144" s="13">
        <v>0</v>
      </c>
      <c r="K144" s="78" t="s">
        <v>175</v>
      </c>
    </row>
    <row r="145" spans="2:11" ht="27.75" customHeight="1">
      <c r="B145" s="11" t="s">
        <v>53</v>
      </c>
      <c r="C145" s="78" t="str">
        <f t="shared" si="3"/>
        <v>225, 240, 241, 301, 302</v>
      </c>
      <c r="D145" s="12">
        <f t="shared" si="2"/>
        <v>4</v>
      </c>
      <c r="E145" s="13">
        <v>0.79300000000000004</v>
      </c>
      <c r="F145" s="13">
        <v>0</v>
      </c>
      <c r="G145" s="13">
        <v>0</v>
      </c>
      <c r="H145" s="14">
        <v>0</v>
      </c>
      <c r="I145" s="14">
        <v>0</v>
      </c>
      <c r="J145" s="13">
        <v>0</v>
      </c>
      <c r="K145" s="78" t="s">
        <v>177</v>
      </c>
    </row>
    <row r="146" spans="2:11" ht="27.75" customHeight="1">
      <c r="B146" s="11" t="s">
        <v>54</v>
      </c>
      <c r="C146" s="78" t="str">
        <f t="shared" si="3"/>
        <v>400, 402</v>
      </c>
      <c r="D146" s="12" t="str">
        <f t="shared" si="2"/>
        <v>5-8</v>
      </c>
      <c r="E146" s="13">
        <v>1.532</v>
      </c>
      <c r="F146" s="13">
        <v>0.222</v>
      </c>
      <c r="G146" s="13">
        <v>0</v>
      </c>
      <c r="H146" s="14">
        <v>28.96</v>
      </c>
      <c r="I146" s="14">
        <v>0</v>
      </c>
      <c r="J146" s="13">
        <v>0</v>
      </c>
      <c r="K146" s="78"/>
    </row>
    <row r="147" spans="2:11" ht="27.75" customHeight="1">
      <c r="B147" s="11" t="s">
        <v>56</v>
      </c>
      <c r="C147" s="78">
        <f t="shared" si="3"/>
        <v>404</v>
      </c>
      <c r="D147" s="12" t="str">
        <f t="shared" si="2"/>
        <v>5-8</v>
      </c>
      <c r="E147" s="13">
        <v>1.369</v>
      </c>
      <c r="F147" s="13">
        <v>0.186</v>
      </c>
      <c r="G147" s="13">
        <v>0</v>
      </c>
      <c r="H147" s="14">
        <v>0</v>
      </c>
      <c r="I147" s="14">
        <v>0</v>
      </c>
      <c r="J147" s="13">
        <v>0</v>
      </c>
      <c r="K147" s="78"/>
    </row>
    <row r="148" spans="2:11" ht="27.75" customHeight="1">
      <c r="B148" s="11" t="s">
        <v>57</v>
      </c>
      <c r="C148" s="78"/>
      <c r="D148" s="12" t="str">
        <f t="shared" si="2"/>
        <v>5-8</v>
      </c>
      <c r="E148" s="13">
        <v>0.90100000000000002</v>
      </c>
      <c r="F148" s="13">
        <v>7.4999999999999997E-2</v>
      </c>
      <c r="G148" s="13">
        <v>0</v>
      </c>
      <c r="H148" s="14">
        <v>330.69</v>
      </c>
      <c r="I148" s="14">
        <v>0</v>
      </c>
      <c r="J148" s="13">
        <v>0</v>
      </c>
      <c r="K148" s="78">
        <v>401</v>
      </c>
    </row>
    <row r="149" spans="2:11" ht="27.75" customHeight="1">
      <c r="B149" s="11" t="s">
        <v>58</v>
      </c>
      <c r="C149" s="78" t="str">
        <f t="shared" si="3"/>
        <v>500, 504</v>
      </c>
      <c r="D149" s="12">
        <f t="shared" si="2"/>
        <v>0</v>
      </c>
      <c r="E149" s="13">
        <v>8.5820000000000007</v>
      </c>
      <c r="F149" s="13">
        <v>0.78700000000000003</v>
      </c>
      <c r="G149" s="13">
        <v>0.156</v>
      </c>
      <c r="H149" s="14">
        <v>21.73</v>
      </c>
      <c r="I149" s="14">
        <v>2.2400000000000002</v>
      </c>
      <c r="J149" s="13">
        <v>0.247</v>
      </c>
      <c r="K149" s="78"/>
    </row>
    <row r="150" spans="2:11" ht="27.75" customHeight="1">
      <c r="B150" s="11" t="s">
        <v>59</v>
      </c>
      <c r="C150" s="78" t="str">
        <f t="shared" si="3"/>
        <v>506, 507</v>
      </c>
      <c r="D150" s="12">
        <f t="shared" si="2"/>
        <v>0</v>
      </c>
      <c r="E150" s="13">
        <v>5.7169999999999996</v>
      </c>
      <c r="F150" s="13">
        <v>0.41499999999999998</v>
      </c>
      <c r="G150" s="13">
        <v>5.6000000000000001E-2</v>
      </c>
      <c r="H150" s="14">
        <v>7.67</v>
      </c>
      <c r="I150" s="14">
        <v>4.17</v>
      </c>
      <c r="J150" s="13">
        <v>0.19</v>
      </c>
      <c r="K150" s="78"/>
    </row>
    <row r="151" spans="2:11" ht="27.75" customHeight="1">
      <c r="B151" s="11" t="s">
        <v>60</v>
      </c>
      <c r="C151" s="78" t="str">
        <f t="shared" si="3"/>
        <v>501, 505</v>
      </c>
      <c r="D151" s="12">
        <f t="shared" si="2"/>
        <v>0</v>
      </c>
      <c r="E151" s="13">
        <v>5.585</v>
      </c>
      <c r="F151" s="13">
        <v>0.40600000000000003</v>
      </c>
      <c r="G151" s="13">
        <v>5.3999999999999999E-2</v>
      </c>
      <c r="H151" s="14">
        <v>116.1</v>
      </c>
      <c r="I151" s="14">
        <v>4.53</v>
      </c>
      <c r="J151" s="13">
        <v>0.14000000000000001</v>
      </c>
      <c r="K151" s="78"/>
    </row>
    <row r="152" spans="2:11" ht="27.75" customHeight="1">
      <c r="B152" s="11" t="s">
        <v>61</v>
      </c>
      <c r="C152" s="78"/>
      <c r="D152" s="12">
        <f t="shared" si="2"/>
        <v>0</v>
      </c>
      <c r="E152" s="13">
        <v>3.6269999999999998</v>
      </c>
      <c r="F152" s="13">
        <v>0.26400000000000001</v>
      </c>
      <c r="G152" s="13">
        <v>3.5000000000000003E-2</v>
      </c>
      <c r="H152" s="14">
        <v>250.14</v>
      </c>
      <c r="I152" s="14">
        <v>5.16</v>
      </c>
      <c r="J152" s="13">
        <v>9.7000000000000003E-2</v>
      </c>
      <c r="K152" s="78" t="s">
        <v>182</v>
      </c>
    </row>
    <row r="153" spans="2:11" ht="27.75" customHeight="1">
      <c r="B153" s="11" t="s">
        <v>62</v>
      </c>
      <c r="C153" s="78" t="str">
        <f t="shared" si="3"/>
        <v>900, 901, 902, 903, 904, 905, 906, 907, 908, 909</v>
      </c>
      <c r="D153" s="12" t="str">
        <f t="shared" si="2"/>
        <v>1&amp;8</v>
      </c>
      <c r="E153" s="13">
        <v>1.996</v>
      </c>
      <c r="F153" s="13">
        <v>0</v>
      </c>
      <c r="G153" s="13">
        <v>0</v>
      </c>
      <c r="H153" s="14">
        <v>0</v>
      </c>
      <c r="I153" s="14">
        <v>0</v>
      </c>
      <c r="J153" s="13">
        <v>0</v>
      </c>
      <c r="K153" s="78"/>
    </row>
    <row r="154" spans="2:11" ht="27.75" customHeight="1">
      <c r="B154" s="11" t="s">
        <v>64</v>
      </c>
      <c r="C154" s="78">
        <f t="shared" si="3"/>
        <v>910</v>
      </c>
      <c r="D154" s="12">
        <f t="shared" si="2"/>
        <v>0</v>
      </c>
      <c r="E154" s="13">
        <v>14.683999999999999</v>
      </c>
      <c r="F154" s="13">
        <v>1.883</v>
      </c>
      <c r="G154" s="13">
        <v>0.73899999999999999</v>
      </c>
      <c r="H154" s="14">
        <v>0</v>
      </c>
      <c r="I154" s="14">
        <v>0</v>
      </c>
      <c r="J154" s="13">
        <v>0</v>
      </c>
      <c r="K154" s="78"/>
    </row>
    <row r="155" spans="2:11" ht="27.75" customHeight="1">
      <c r="B155" s="11" t="s">
        <v>65</v>
      </c>
      <c r="C155" s="78" t="str">
        <f t="shared" si="3"/>
        <v>781, 782, 783, 784, 785</v>
      </c>
      <c r="D155" s="12">
        <f t="shared" si="2"/>
        <v>8</v>
      </c>
      <c r="E155" s="13">
        <v>-0.67100000000000004</v>
      </c>
      <c r="F155" s="13">
        <v>0</v>
      </c>
      <c r="G155" s="13">
        <v>0</v>
      </c>
      <c r="H155" s="14">
        <v>0</v>
      </c>
      <c r="I155" s="14">
        <v>0</v>
      </c>
      <c r="J155" s="13">
        <v>0</v>
      </c>
      <c r="K155" s="78"/>
    </row>
    <row r="156" spans="2:11" ht="27.75" customHeight="1">
      <c r="B156" s="11" t="s">
        <v>66</v>
      </c>
      <c r="C156" s="78">
        <f t="shared" si="3"/>
        <v>602</v>
      </c>
      <c r="D156" s="12">
        <f t="shared" si="2"/>
        <v>8</v>
      </c>
      <c r="E156" s="13">
        <v>-0.58899999999999997</v>
      </c>
      <c r="F156" s="13">
        <v>0</v>
      </c>
      <c r="G156" s="13">
        <v>0</v>
      </c>
      <c r="H156" s="14">
        <v>0</v>
      </c>
      <c r="I156" s="14">
        <v>0</v>
      </c>
      <c r="J156" s="13">
        <v>0</v>
      </c>
      <c r="K156" s="78"/>
    </row>
    <row r="157" spans="2:11" ht="27.75" customHeight="1">
      <c r="B157" s="11" t="s">
        <v>67</v>
      </c>
      <c r="C157" s="78" t="str">
        <f t="shared" si="3"/>
        <v>603, 608</v>
      </c>
      <c r="D157" s="12">
        <f t="shared" si="2"/>
        <v>0</v>
      </c>
      <c r="E157" s="13">
        <v>-0.67100000000000004</v>
      </c>
      <c r="F157" s="13">
        <v>0</v>
      </c>
      <c r="G157" s="13">
        <v>0</v>
      </c>
      <c r="H157" s="14">
        <v>0</v>
      </c>
      <c r="I157" s="14">
        <v>0</v>
      </c>
      <c r="J157" s="13">
        <v>0.13800000000000001</v>
      </c>
      <c r="K157" s="78"/>
    </row>
    <row r="158" spans="2:11" ht="27.75" customHeight="1">
      <c r="B158" s="11" t="s">
        <v>68</v>
      </c>
      <c r="C158" s="78" t="str">
        <f t="shared" si="3"/>
        <v>604, 607</v>
      </c>
      <c r="D158" s="12">
        <f t="shared" si="2"/>
        <v>0</v>
      </c>
      <c r="E158" s="13">
        <v>-4.383</v>
      </c>
      <c r="F158" s="13">
        <v>-0.53500000000000003</v>
      </c>
      <c r="G158" s="13">
        <v>-0.14000000000000001</v>
      </c>
      <c r="H158" s="14">
        <v>0</v>
      </c>
      <c r="I158" s="14">
        <v>0</v>
      </c>
      <c r="J158" s="13">
        <v>0.13800000000000001</v>
      </c>
      <c r="K158" s="78"/>
    </row>
    <row r="159" spans="2:11" ht="27.75" customHeight="1">
      <c r="B159" s="11" t="s">
        <v>69</v>
      </c>
      <c r="C159" s="78">
        <f t="shared" si="3"/>
        <v>609</v>
      </c>
      <c r="D159" s="12">
        <f t="shared" si="2"/>
        <v>0</v>
      </c>
      <c r="E159" s="13">
        <v>-0.58899999999999997</v>
      </c>
      <c r="F159" s="13">
        <v>0</v>
      </c>
      <c r="G159" s="13">
        <v>0</v>
      </c>
      <c r="H159" s="14">
        <v>0</v>
      </c>
      <c r="I159" s="14">
        <v>0</v>
      </c>
      <c r="J159" s="13">
        <v>0.124</v>
      </c>
      <c r="K159" s="78"/>
    </row>
    <row r="160" spans="2:11" ht="27.75" customHeight="1">
      <c r="B160" s="11" t="s">
        <v>70</v>
      </c>
      <c r="C160" s="78">
        <f t="shared" si="3"/>
        <v>610</v>
      </c>
      <c r="D160" s="12">
        <f t="shared" si="2"/>
        <v>0</v>
      </c>
      <c r="E160" s="13">
        <v>-3.9550000000000001</v>
      </c>
      <c r="F160" s="13">
        <v>-0.45500000000000002</v>
      </c>
      <c r="G160" s="13">
        <v>-0.114</v>
      </c>
      <c r="H160" s="14">
        <v>0</v>
      </c>
      <c r="I160" s="14">
        <v>0</v>
      </c>
      <c r="J160" s="13">
        <v>0.124</v>
      </c>
      <c r="K160" s="78"/>
    </row>
    <row r="161" spans="2:11" ht="27.75" customHeight="1">
      <c r="B161" s="11" t="s">
        <v>71</v>
      </c>
      <c r="C161" s="78" t="str">
        <f t="shared" si="3"/>
        <v>611, 612</v>
      </c>
      <c r="D161" s="12">
        <f t="shared" si="2"/>
        <v>0</v>
      </c>
      <c r="E161" s="13">
        <v>-0.33900000000000002</v>
      </c>
      <c r="F161" s="13">
        <v>0</v>
      </c>
      <c r="G161" s="13">
        <v>0</v>
      </c>
      <c r="H161" s="14">
        <v>84.78</v>
      </c>
      <c r="I161" s="14">
        <v>0</v>
      </c>
      <c r="J161" s="13">
        <v>0.10100000000000001</v>
      </c>
      <c r="K161" s="78"/>
    </row>
    <row r="162" spans="2:11" ht="27.75" customHeight="1">
      <c r="B162" s="11" t="s">
        <v>72</v>
      </c>
      <c r="C162" s="78" t="str">
        <f t="shared" si="3"/>
        <v>605, 606</v>
      </c>
      <c r="D162" s="12">
        <f t="shared" si="2"/>
        <v>0</v>
      </c>
      <c r="E162" s="13">
        <v>-2.77</v>
      </c>
      <c r="F162" s="13">
        <v>-0.20100000000000001</v>
      </c>
      <c r="G162" s="13">
        <v>-2.7E-2</v>
      </c>
      <c r="H162" s="14">
        <v>84.78</v>
      </c>
      <c r="I162" s="14">
        <v>0</v>
      </c>
      <c r="J162" s="13">
        <v>0.10100000000000001</v>
      </c>
      <c r="K162" s="78"/>
    </row>
    <row r="163" spans="2:11" ht="27.75" customHeight="1">
      <c r="B163" s="11" t="s">
        <v>73</v>
      </c>
      <c r="C163" s="78">
        <f t="shared" si="3"/>
        <v>614</v>
      </c>
      <c r="D163" s="12">
        <f t="shared" si="2"/>
        <v>0</v>
      </c>
      <c r="E163" s="13">
        <v>-2.2829999999999999</v>
      </c>
      <c r="F163" s="13">
        <v>-0.16600000000000001</v>
      </c>
      <c r="G163" s="13">
        <v>-2.1999999999999999E-2</v>
      </c>
      <c r="H163" s="14">
        <v>84.78</v>
      </c>
      <c r="I163" s="14">
        <v>0</v>
      </c>
      <c r="J163" s="13">
        <v>5.2999999999999999E-2</v>
      </c>
      <c r="K163" s="78"/>
    </row>
    <row r="164" spans="2:11" ht="27.75" customHeight="1">
      <c r="B164" s="11" t="s">
        <v>74</v>
      </c>
      <c r="C164" s="78">
        <f t="shared" si="3"/>
        <v>613</v>
      </c>
      <c r="D164" s="12">
        <f t="shared" si="2"/>
        <v>0</v>
      </c>
      <c r="E164" s="13">
        <v>-0.27900000000000003</v>
      </c>
      <c r="F164" s="13">
        <v>0</v>
      </c>
      <c r="G164" s="13">
        <v>0</v>
      </c>
      <c r="H164" s="14">
        <v>84.78</v>
      </c>
      <c r="I164" s="14">
        <v>0</v>
      </c>
      <c r="J164" s="13">
        <v>5.2999999999999999E-2</v>
      </c>
      <c r="K164" s="78"/>
    </row>
    <row r="165" spans="2:11" ht="27.75" customHeight="1">
      <c r="B165" s="11" t="s">
        <v>75</v>
      </c>
      <c r="C165" s="78" t="str">
        <f t="shared" si="3"/>
        <v>N/A</v>
      </c>
      <c r="D165" s="12">
        <f t="shared" si="2"/>
        <v>1</v>
      </c>
      <c r="E165" s="13">
        <v>1.5416896640980384</v>
      </c>
      <c r="F165" s="13">
        <v>0</v>
      </c>
      <c r="G165" s="13">
        <v>0</v>
      </c>
      <c r="H165" s="14">
        <v>2.9583954313222383</v>
      </c>
      <c r="I165" s="14">
        <v>0</v>
      </c>
      <c r="J165" s="13">
        <v>0</v>
      </c>
      <c r="K165" s="78"/>
    </row>
    <row r="166" spans="2:11" ht="27.75" customHeight="1">
      <c r="B166" s="11" t="s">
        <v>76</v>
      </c>
      <c r="C166" s="78" t="str">
        <f t="shared" si="3"/>
        <v>N/A</v>
      </c>
      <c r="D166" s="12">
        <f t="shared" si="2"/>
        <v>2</v>
      </c>
      <c r="E166" s="13">
        <v>2.017692164957976</v>
      </c>
      <c r="F166" s="13">
        <v>0.2340124026573995</v>
      </c>
      <c r="G166" s="13">
        <v>0</v>
      </c>
      <c r="H166" s="14">
        <v>2.9583954313222383</v>
      </c>
      <c r="I166" s="14">
        <v>0</v>
      </c>
      <c r="J166" s="13">
        <v>0</v>
      </c>
      <c r="K166" s="78"/>
    </row>
    <row r="167" spans="2:11" ht="27.75" customHeight="1">
      <c r="B167" s="11" t="s">
        <v>77</v>
      </c>
      <c r="C167" s="78" t="str">
        <f t="shared" si="3"/>
        <v>N/A</v>
      </c>
      <c r="D167" s="12">
        <f t="shared" si="2"/>
        <v>2</v>
      </c>
      <c r="E167" s="13">
        <v>0.1555650631302031</v>
      </c>
      <c r="F167" s="13">
        <v>0</v>
      </c>
      <c r="G167" s="13">
        <v>0</v>
      </c>
      <c r="H167" s="14">
        <v>0</v>
      </c>
      <c r="I167" s="14">
        <v>0</v>
      </c>
      <c r="J167" s="13">
        <v>0</v>
      </c>
      <c r="K167" s="78"/>
    </row>
    <row r="168" spans="2:11" ht="27.75" customHeight="1">
      <c r="B168" s="11" t="s">
        <v>78</v>
      </c>
      <c r="C168" s="78" t="str">
        <f t="shared" si="3"/>
        <v>N/A</v>
      </c>
      <c r="D168" s="12">
        <f t="shared" si="2"/>
        <v>3</v>
      </c>
      <c r="E168" s="13">
        <v>1.3861246009678352</v>
      </c>
      <c r="F168" s="13">
        <v>0</v>
      </c>
      <c r="G168" s="13">
        <v>0</v>
      </c>
      <c r="H168" s="14">
        <v>3.7495169062151512</v>
      </c>
      <c r="I168" s="14">
        <v>0</v>
      </c>
      <c r="J168" s="13">
        <v>0</v>
      </c>
      <c r="K168" s="78"/>
    </row>
    <row r="169" spans="2:11" ht="27.75" customHeight="1">
      <c r="B169" s="11" t="s">
        <v>79</v>
      </c>
      <c r="C169" s="78" t="str">
        <f t="shared" si="3"/>
        <v>N/A</v>
      </c>
      <c r="D169" s="12">
        <f t="shared" si="2"/>
        <v>4</v>
      </c>
      <c r="E169" s="13">
        <v>1.8408532470407366</v>
      </c>
      <c r="F169" s="13">
        <v>0.26658799280004891</v>
      </c>
      <c r="G169" s="13">
        <v>0</v>
      </c>
      <c r="H169" s="14">
        <v>3.7495169062151512</v>
      </c>
      <c r="I169" s="14">
        <v>0</v>
      </c>
      <c r="J169" s="13">
        <v>0</v>
      </c>
      <c r="K169" s="78"/>
    </row>
    <row r="170" spans="2:11" ht="27.75" customHeight="1">
      <c r="B170" s="11" t="s">
        <v>80</v>
      </c>
      <c r="C170" s="78" t="str">
        <f t="shared" si="3"/>
        <v>N/A</v>
      </c>
      <c r="D170" s="12">
        <f t="shared" si="2"/>
        <v>4</v>
      </c>
      <c r="E170" s="13">
        <v>0.5271927139412439</v>
      </c>
      <c r="F170" s="13">
        <v>0</v>
      </c>
      <c r="G170" s="13">
        <v>0</v>
      </c>
      <c r="H170" s="14">
        <v>0</v>
      </c>
      <c r="I170" s="14">
        <v>0</v>
      </c>
      <c r="J170" s="13">
        <v>0</v>
      </c>
      <c r="K170" s="78"/>
    </row>
    <row r="171" spans="2:11" ht="27.75" customHeight="1">
      <c r="B171" s="11" t="s">
        <v>81</v>
      </c>
      <c r="C171" s="78" t="str">
        <f t="shared" si="3"/>
        <v>N/A</v>
      </c>
      <c r="D171" s="12" t="str">
        <f t="shared" si="2"/>
        <v>5-8</v>
      </c>
      <c r="E171" s="13">
        <v>1.0184857979293638</v>
      </c>
      <c r="F171" s="13">
        <v>0.14758736758506447</v>
      </c>
      <c r="G171" s="13">
        <v>0</v>
      </c>
      <c r="H171" s="14">
        <v>19.25283858226787</v>
      </c>
      <c r="I171" s="14">
        <v>0</v>
      </c>
      <c r="J171" s="13">
        <v>0</v>
      </c>
      <c r="K171" s="78"/>
    </row>
    <row r="172" spans="2:11" ht="27.75" customHeight="1">
      <c r="B172" s="11" t="s">
        <v>82</v>
      </c>
      <c r="C172" s="78" t="str">
        <f t="shared" si="3"/>
        <v>N/A</v>
      </c>
      <c r="D172" s="12">
        <f t="shared" si="2"/>
        <v>0</v>
      </c>
      <c r="E172" s="13">
        <v>5.7053819306983033</v>
      </c>
      <c r="F172" s="13">
        <v>0.52320386616867454</v>
      </c>
      <c r="G172" s="13">
        <v>0.10371004208680207</v>
      </c>
      <c r="H172" s="14">
        <v>14.446277016321853</v>
      </c>
      <c r="I172" s="14">
        <v>1.4891698350925426</v>
      </c>
      <c r="J172" s="13">
        <v>0.1642075666374366</v>
      </c>
      <c r="K172" s="78"/>
    </row>
    <row r="173" spans="2:11" ht="27.75" customHeight="1">
      <c r="B173" s="11" t="s">
        <v>83</v>
      </c>
      <c r="C173" s="78" t="str">
        <f t="shared" si="3"/>
        <v>N/A</v>
      </c>
      <c r="D173" s="12" t="str">
        <f t="shared" si="2"/>
        <v>1&amp;8</v>
      </c>
      <c r="E173" s="13">
        <v>1.3269566923413905</v>
      </c>
      <c r="F173" s="13">
        <v>0</v>
      </c>
      <c r="G173" s="13">
        <v>0</v>
      </c>
      <c r="H173" s="14">
        <v>0</v>
      </c>
      <c r="I173" s="14">
        <v>0</v>
      </c>
      <c r="J173" s="13">
        <v>0</v>
      </c>
      <c r="K173" s="78"/>
    </row>
    <row r="174" spans="2:11" ht="27.75" customHeight="1">
      <c r="B174" s="11" t="s">
        <v>84</v>
      </c>
      <c r="C174" s="78" t="str">
        <f t="shared" si="3"/>
        <v>N/A</v>
      </c>
      <c r="D174" s="12">
        <f t="shared" si="2"/>
        <v>0</v>
      </c>
      <c r="E174" s="13">
        <v>9.762040115401291</v>
      </c>
      <c r="F174" s="13">
        <v>1.2518333926246685</v>
      </c>
      <c r="G174" s="13">
        <v>0.49129308398812005</v>
      </c>
      <c r="H174" s="14">
        <v>0</v>
      </c>
      <c r="I174" s="14">
        <v>0</v>
      </c>
      <c r="J174" s="13">
        <v>0</v>
      </c>
      <c r="K174" s="78"/>
    </row>
    <row r="175" spans="2:11" ht="27.75" customHeight="1">
      <c r="B175" s="11" t="s">
        <v>85</v>
      </c>
      <c r="C175" s="78" t="str">
        <f t="shared" si="3"/>
        <v>N/A</v>
      </c>
      <c r="D175" s="12">
        <f t="shared" si="2"/>
        <v>8</v>
      </c>
      <c r="E175" s="13">
        <v>-0.67100000000000004</v>
      </c>
      <c r="F175" s="13">
        <v>0</v>
      </c>
      <c r="G175" s="13">
        <v>0</v>
      </c>
      <c r="H175" s="14">
        <v>0</v>
      </c>
      <c r="I175" s="14">
        <v>0</v>
      </c>
      <c r="J175" s="13">
        <v>0</v>
      </c>
      <c r="K175" s="78"/>
    </row>
    <row r="176" spans="2:11" ht="27.75" customHeight="1">
      <c r="B176" s="11" t="s">
        <v>86</v>
      </c>
      <c r="C176" s="78" t="str">
        <f t="shared" si="3"/>
        <v>N/A</v>
      </c>
      <c r="D176" s="12">
        <f t="shared" si="2"/>
        <v>0</v>
      </c>
      <c r="E176" s="13">
        <v>-0.67100000000000004</v>
      </c>
      <c r="F176" s="13">
        <v>0</v>
      </c>
      <c r="G176" s="13">
        <v>0</v>
      </c>
      <c r="H176" s="14">
        <v>0</v>
      </c>
      <c r="I176" s="14">
        <v>0</v>
      </c>
      <c r="J176" s="13">
        <v>0.13800000000000001</v>
      </c>
      <c r="K176" s="78"/>
    </row>
    <row r="177" spans="2:11" ht="27.75" customHeight="1">
      <c r="B177" s="11" t="s">
        <v>87</v>
      </c>
      <c r="C177" s="78" t="str">
        <f t="shared" si="3"/>
        <v>N/A</v>
      </c>
      <c r="D177" s="12">
        <f t="shared" si="2"/>
        <v>0</v>
      </c>
      <c r="E177" s="13">
        <v>-4.383</v>
      </c>
      <c r="F177" s="13">
        <v>-0.53500000000000003</v>
      </c>
      <c r="G177" s="13">
        <v>-0.14000000000000001</v>
      </c>
      <c r="H177" s="14">
        <v>0</v>
      </c>
      <c r="I177" s="14">
        <v>0</v>
      </c>
      <c r="J177" s="13">
        <v>0.13800000000000001</v>
      </c>
      <c r="K177" s="78"/>
    </row>
    <row r="178" spans="2:11" ht="27.75" customHeight="1">
      <c r="B178" s="11" t="s">
        <v>88</v>
      </c>
      <c r="C178" s="78" t="str">
        <f t="shared" si="3"/>
        <v>N/A</v>
      </c>
      <c r="D178" s="12">
        <f t="shared" si="2"/>
        <v>1</v>
      </c>
      <c r="E178" s="13">
        <v>0.79519106185735511</v>
      </c>
      <c r="F178" s="13">
        <v>0</v>
      </c>
      <c r="G178" s="13">
        <v>0</v>
      </c>
      <c r="H178" s="14">
        <v>1.5259164403903538</v>
      </c>
      <c r="I178" s="14">
        <v>0</v>
      </c>
      <c r="J178" s="13">
        <v>0</v>
      </c>
      <c r="K178" s="78"/>
    </row>
    <row r="179" spans="2:11" ht="27.75" customHeight="1">
      <c r="B179" s="11" t="s">
        <v>89</v>
      </c>
      <c r="C179" s="78" t="str">
        <f t="shared" si="3"/>
        <v>N/A</v>
      </c>
      <c r="D179" s="12">
        <f t="shared" si="2"/>
        <v>2</v>
      </c>
      <c r="E179" s="13">
        <v>1.0407093026033087</v>
      </c>
      <c r="F179" s="13">
        <v>0.12070170494773134</v>
      </c>
      <c r="G179" s="13">
        <v>0</v>
      </c>
      <c r="H179" s="14">
        <v>1.5259164403903538</v>
      </c>
      <c r="I179" s="14">
        <v>0</v>
      </c>
      <c r="J179" s="13">
        <v>0</v>
      </c>
      <c r="K179" s="78"/>
    </row>
    <row r="180" spans="2:11" ht="27.75" customHeight="1">
      <c r="B180" s="11" t="s">
        <v>90</v>
      </c>
      <c r="C180" s="78" t="str">
        <f t="shared" si="3"/>
        <v>N/A</v>
      </c>
      <c r="D180" s="12">
        <f t="shared" si="2"/>
        <v>2</v>
      </c>
      <c r="E180" s="13">
        <v>8.0239201584571415E-2</v>
      </c>
      <c r="F180" s="13">
        <v>0</v>
      </c>
      <c r="G180" s="13">
        <v>0</v>
      </c>
      <c r="H180" s="14">
        <v>0</v>
      </c>
      <c r="I180" s="14">
        <v>0</v>
      </c>
      <c r="J180" s="13">
        <v>0</v>
      </c>
      <c r="K180" s="78"/>
    </row>
    <row r="181" spans="2:11" ht="27.75" customHeight="1">
      <c r="B181" s="11" t="s">
        <v>91</v>
      </c>
      <c r="C181" s="78" t="str">
        <f t="shared" si="3"/>
        <v>N/A</v>
      </c>
      <c r="D181" s="12">
        <f t="shared" si="2"/>
        <v>3</v>
      </c>
      <c r="E181" s="13">
        <v>0.71495186027278379</v>
      </c>
      <c r="F181" s="13">
        <v>0</v>
      </c>
      <c r="G181" s="13">
        <v>0</v>
      </c>
      <c r="H181" s="14">
        <v>1.9339704997306955</v>
      </c>
      <c r="I181" s="14">
        <v>0</v>
      </c>
      <c r="J181" s="13">
        <v>0</v>
      </c>
      <c r="K181" s="78"/>
    </row>
    <row r="182" spans="2:11" ht="27.75" customHeight="1">
      <c r="B182" s="11" t="s">
        <v>92</v>
      </c>
      <c r="C182" s="78" t="str">
        <f t="shared" si="3"/>
        <v>N/A</v>
      </c>
      <c r="D182" s="12">
        <f t="shared" si="2"/>
        <v>4</v>
      </c>
      <c r="E182" s="13">
        <v>0.94949721875076176</v>
      </c>
      <c r="F182" s="13">
        <v>0.13750393092056898</v>
      </c>
      <c r="G182" s="13">
        <v>0</v>
      </c>
      <c r="H182" s="14">
        <v>1.9339704997306955</v>
      </c>
      <c r="I182" s="14">
        <v>0</v>
      </c>
      <c r="J182" s="13">
        <v>0</v>
      </c>
      <c r="K182" s="78"/>
    </row>
    <row r="183" spans="2:11" ht="27.75" customHeight="1">
      <c r="B183" s="11" t="s">
        <v>93</v>
      </c>
      <c r="C183" s="78" t="str">
        <f t="shared" si="3"/>
        <v>N/A</v>
      </c>
      <c r="D183" s="12">
        <f t="shared" si="2"/>
        <v>4</v>
      </c>
      <c r="E183" s="13">
        <v>0.2719217387032698</v>
      </c>
      <c r="F183" s="13">
        <v>0</v>
      </c>
      <c r="G183" s="13">
        <v>0</v>
      </c>
      <c r="H183" s="14">
        <v>0</v>
      </c>
      <c r="I183" s="14">
        <v>0</v>
      </c>
      <c r="J183" s="13">
        <v>0</v>
      </c>
      <c r="K183" s="78"/>
    </row>
    <row r="184" spans="2:11" ht="27.75" customHeight="1">
      <c r="B184" s="11" t="s">
        <v>94</v>
      </c>
      <c r="C184" s="78" t="str">
        <f t="shared" si="3"/>
        <v>N/A</v>
      </c>
      <c r="D184" s="12" t="str">
        <f t="shared" si="2"/>
        <v>5-8</v>
      </c>
      <c r="E184" s="13">
        <v>0.52532673857933077</v>
      </c>
      <c r="F184" s="13">
        <v>7.6124370734080571E-2</v>
      </c>
      <c r="G184" s="13">
        <v>0</v>
      </c>
      <c r="H184" s="14">
        <v>9.9304584525178985</v>
      </c>
      <c r="I184" s="14">
        <v>0</v>
      </c>
      <c r="J184" s="13">
        <v>0</v>
      </c>
      <c r="K184" s="78"/>
    </row>
    <row r="185" spans="2:11" ht="27.75" customHeight="1">
      <c r="B185" s="11" t="s">
        <v>95</v>
      </c>
      <c r="C185" s="78" t="str">
        <f t="shared" si="3"/>
        <v>N/A</v>
      </c>
      <c r="D185" s="12">
        <f t="shared" si="2"/>
        <v>0</v>
      </c>
      <c r="E185" s="13">
        <v>2.9427898632427008</v>
      </c>
      <c r="F185" s="13">
        <v>0.2698643232780244</v>
      </c>
      <c r="G185" s="13">
        <v>5.3492801056380941E-2</v>
      </c>
      <c r="H185" s="14">
        <v>7.4512728650971658</v>
      </c>
      <c r="I185" s="14">
        <v>0.76810175875829056</v>
      </c>
      <c r="J185" s="13">
        <v>8.4696935005936488E-2</v>
      </c>
      <c r="K185" s="78"/>
    </row>
    <row r="186" spans="2:11" ht="27.75" customHeight="1">
      <c r="B186" s="11" t="s">
        <v>96</v>
      </c>
      <c r="C186" s="78" t="str">
        <f t="shared" si="3"/>
        <v>N/A</v>
      </c>
      <c r="D186" s="12">
        <f t="shared" si="2"/>
        <v>0</v>
      </c>
      <c r="E186" s="13">
        <v>3.1013027719987183</v>
      </c>
      <c r="F186" s="13">
        <v>0.22512517935621273</v>
      </c>
      <c r="G186" s="13">
        <v>3.0378337455296178E-2</v>
      </c>
      <c r="H186" s="14">
        <v>4.1607472907521732</v>
      </c>
      <c r="I186" s="14">
        <v>2.2621011997961618</v>
      </c>
      <c r="J186" s="13">
        <v>0.10306935922332632</v>
      </c>
      <c r="K186" s="78"/>
    </row>
    <row r="187" spans="2:11" ht="27.75" customHeight="1">
      <c r="B187" s="11" t="s">
        <v>97</v>
      </c>
      <c r="C187" s="78" t="str">
        <f t="shared" si="3"/>
        <v>N/A</v>
      </c>
      <c r="D187" s="12">
        <f t="shared" si="2"/>
        <v>0</v>
      </c>
      <c r="E187" s="13">
        <v>3.4381064417863136</v>
      </c>
      <c r="F187" s="13">
        <v>0.24993217822117161</v>
      </c>
      <c r="G187" s="13">
        <v>3.3242210896411988E-2</v>
      </c>
      <c r="H187" s="14">
        <v>71.470753427285771</v>
      </c>
      <c r="I187" s="14">
        <v>2.7886521363101169</v>
      </c>
      <c r="J187" s="13">
        <v>8.6183509731438498E-2</v>
      </c>
      <c r="K187" s="78"/>
    </row>
    <row r="188" spans="2:11" ht="27.75" customHeight="1">
      <c r="B188" s="11" t="s">
        <v>98</v>
      </c>
      <c r="C188" s="78" t="str">
        <f t="shared" si="3"/>
        <v>N/A</v>
      </c>
      <c r="D188" s="12" t="str">
        <f t="shared" si="2"/>
        <v>1&amp;8</v>
      </c>
      <c r="E188" s="13">
        <v>0.68443353146497665</v>
      </c>
      <c r="F188" s="13">
        <v>0</v>
      </c>
      <c r="G188" s="13">
        <v>0</v>
      </c>
      <c r="H188" s="14">
        <v>0</v>
      </c>
      <c r="I188" s="14">
        <v>0</v>
      </c>
      <c r="J188" s="13">
        <v>0</v>
      </c>
      <c r="K188" s="78"/>
    </row>
    <row r="189" spans="2:11" ht="27.75" customHeight="1">
      <c r="B189" s="11" t="s">
        <v>99</v>
      </c>
      <c r="C189" s="78" t="str">
        <f t="shared" si="3"/>
        <v>N/A</v>
      </c>
      <c r="D189" s="12">
        <f t="shared" si="2"/>
        <v>0</v>
      </c>
      <c r="E189" s="13">
        <v>5.0351813507172931</v>
      </c>
      <c r="F189" s="13">
        <v>0.64568554095618791</v>
      </c>
      <c r="G189" s="13">
        <v>0.25340499987606102</v>
      </c>
      <c r="H189" s="14">
        <v>0</v>
      </c>
      <c r="I189" s="14">
        <v>0</v>
      </c>
      <c r="J189" s="13">
        <v>0</v>
      </c>
      <c r="K189" s="78"/>
    </row>
    <row r="190" spans="2:11" ht="27.75" customHeight="1">
      <c r="B190" s="11" t="s">
        <v>100</v>
      </c>
      <c r="C190" s="78" t="str">
        <f t="shared" si="3"/>
        <v>N/A</v>
      </c>
      <c r="D190" s="12">
        <f t="shared" si="2"/>
        <v>8</v>
      </c>
      <c r="E190" s="13">
        <v>-0.67100000000000004</v>
      </c>
      <c r="F190" s="13">
        <v>0</v>
      </c>
      <c r="G190" s="13">
        <v>0</v>
      </c>
      <c r="H190" s="14">
        <v>0</v>
      </c>
      <c r="I190" s="14">
        <v>0</v>
      </c>
      <c r="J190" s="13">
        <v>0</v>
      </c>
      <c r="K190" s="78"/>
    </row>
    <row r="191" spans="2:11" ht="27.75" customHeight="1">
      <c r="B191" s="11" t="s">
        <v>101</v>
      </c>
      <c r="C191" s="78" t="str">
        <f t="shared" si="3"/>
        <v>N/A</v>
      </c>
      <c r="D191" s="12">
        <f t="shared" si="2"/>
        <v>8</v>
      </c>
      <c r="E191" s="13">
        <v>-0.58899999999999997</v>
      </c>
      <c r="F191" s="13">
        <v>0</v>
      </c>
      <c r="G191" s="13">
        <v>0</v>
      </c>
      <c r="H191" s="14">
        <v>0</v>
      </c>
      <c r="I191" s="14">
        <v>0</v>
      </c>
      <c r="J191" s="13">
        <v>0</v>
      </c>
      <c r="K191" s="78"/>
    </row>
    <row r="192" spans="2:11" ht="27.75" customHeight="1">
      <c r="B192" s="11" t="s">
        <v>102</v>
      </c>
      <c r="C192" s="78" t="str">
        <f t="shared" si="3"/>
        <v>N/A</v>
      </c>
      <c r="D192" s="12">
        <f t="shared" si="2"/>
        <v>0</v>
      </c>
      <c r="E192" s="13">
        <v>-0.67100000000000004</v>
      </c>
      <c r="F192" s="13">
        <v>0</v>
      </c>
      <c r="G192" s="13">
        <v>0</v>
      </c>
      <c r="H192" s="14">
        <v>0</v>
      </c>
      <c r="I192" s="14">
        <v>0</v>
      </c>
      <c r="J192" s="13">
        <v>0.13800000000000001</v>
      </c>
      <c r="K192" s="78"/>
    </row>
    <row r="193" spans="2:11" ht="27.75" customHeight="1">
      <c r="B193" s="11" t="s">
        <v>103</v>
      </c>
      <c r="C193" s="78" t="str">
        <f t="shared" si="3"/>
        <v>N/A</v>
      </c>
      <c r="D193" s="12">
        <f t="shared" si="2"/>
        <v>0</v>
      </c>
      <c r="E193" s="13">
        <v>-4.383</v>
      </c>
      <c r="F193" s="13">
        <v>-0.53500000000000003</v>
      </c>
      <c r="G193" s="13">
        <v>-0.14000000000000001</v>
      </c>
      <c r="H193" s="14">
        <v>0</v>
      </c>
      <c r="I193" s="14">
        <v>0</v>
      </c>
      <c r="J193" s="13">
        <v>0.13800000000000001</v>
      </c>
      <c r="K193" s="78"/>
    </row>
    <row r="194" spans="2:11" ht="27.75" customHeight="1">
      <c r="B194" s="11" t="s">
        <v>104</v>
      </c>
      <c r="C194" s="78" t="str">
        <f t="shared" si="3"/>
        <v>N/A</v>
      </c>
      <c r="D194" s="12">
        <f t="shared" si="2"/>
        <v>0</v>
      </c>
      <c r="E194" s="13">
        <v>-0.58899999999999997</v>
      </c>
      <c r="F194" s="13">
        <v>0</v>
      </c>
      <c r="G194" s="13">
        <v>0</v>
      </c>
      <c r="H194" s="14">
        <v>0</v>
      </c>
      <c r="I194" s="14">
        <v>0</v>
      </c>
      <c r="J194" s="13">
        <v>0.124</v>
      </c>
      <c r="K194" s="78"/>
    </row>
    <row r="195" spans="2:11" ht="27.75" customHeight="1">
      <c r="B195" s="11" t="s">
        <v>105</v>
      </c>
      <c r="C195" s="78" t="str">
        <f t="shared" si="3"/>
        <v>N/A</v>
      </c>
      <c r="D195" s="12">
        <f t="shared" si="2"/>
        <v>0</v>
      </c>
      <c r="E195" s="13">
        <v>-3.9550000000000001</v>
      </c>
      <c r="F195" s="13">
        <v>-0.45500000000000002</v>
      </c>
      <c r="G195" s="13">
        <v>-0.114</v>
      </c>
      <c r="H195" s="14">
        <v>0</v>
      </c>
      <c r="I195" s="14">
        <v>0</v>
      </c>
      <c r="J195" s="13">
        <v>0.124</v>
      </c>
      <c r="K195" s="78"/>
    </row>
    <row r="196" spans="2:11" ht="27.75" customHeight="1">
      <c r="B196" s="11" t="s">
        <v>106</v>
      </c>
      <c r="C196" s="78" t="str">
        <f t="shared" si="3"/>
        <v>N/A</v>
      </c>
      <c r="D196" s="12">
        <f t="shared" si="2"/>
        <v>0</v>
      </c>
      <c r="E196" s="13">
        <v>-0.33900000000000002</v>
      </c>
      <c r="F196" s="13">
        <v>0</v>
      </c>
      <c r="G196" s="13">
        <v>0</v>
      </c>
      <c r="H196" s="14">
        <v>0</v>
      </c>
      <c r="I196" s="14">
        <v>0</v>
      </c>
      <c r="J196" s="13">
        <v>0.10100000000000001</v>
      </c>
      <c r="K196" s="78"/>
    </row>
    <row r="197" spans="2:11" ht="27.75" customHeight="1">
      <c r="B197" s="11" t="s">
        <v>107</v>
      </c>
      <c r="C197" s="79" t="str">
        <f t="shared" si="3"/>
        <v>N/A</v>
      </c>
      <c r="D197" s="12">
        <f t="shared" si="2"/>
        <v>0</v>
      </c>
      <c r="E197" s="13">
        <v>-2.77</v>
      </c>
      <c r="F197" s="13">
        <v>-0.20100000000000001</v>
      </c>
      <c r="G197" s="13">
        <v>-2.7E-2</v>
      </c>
      <c r="H197" s="14">
        <v>0</v>
      </c>
      <c r="I197" s="14">
        <v>0</v>
      </c>
      <c r="J197" s="13">
        <v>0.10100000000000001</v>
      </c>
      <c r="K197" s="79"/>
    </row>
    <row r="198" spans="2:11" ht="27.75" customHeight="1" thickBot="1"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6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2:11" ht="27.75" customHeight="1">
      <c r="B203" s="33" t="s">
        <v>110</v>
      </c>
      <c r="C203" s="33"/>
      <c r="D203" s="33"/>
      <c r="E203" s="33"/>
      <c r="F203" s="33"/>
      <c r="G203" s="33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77" t="str">
        <f>C140</f>
        <v>100, 101, 110, 111, 160, 161</v>
      </c>
      <c r="D207" s="12">
        <f t="shared" ref="D207:D264" si="4">+D140</f>
        <v>1</v>
      </c>
      <c r="E207" s="13">
        <v>2.319</v>
      </c>
      <c r="F207" s="13">
        <v>0</v>
      </c>
      <c r="G207" s="13">
        <v>0</v>
      </c>
      <c r="H207" s="14">
        <v>4.45</v>
      </c>
      <c r="I207" s="14">
        <v>0</v>
      </c>
      <c r="J207" s="13">
        <v>0</v>
      </c>
      <c r="K207" s="77"/>
    </row>
    <row r="208" spans="2:11" ht="27.75" customHeight="1">
      <c r="B208" s="11" t="s">
        <v>49</v>
      </c>
      <c r="C208" s="78" t="str">
        <f t="shared" ref="C208:C264" si="5">C141</f>
        <v>114, 115, 118, 119, 120, 121, 162, 163</v>
      </c>
      <c r="D208" s="12">
        <f t="shared" si="4"/>
        <v>2</v>
      </c>
      <c r="E208" s="13">
        <v>3.0350000000000001</v>
      </c>
      <c r="F208" s="13">
        <v>0.35199999999999998</v>
      </c>
      <c r="G208" s="13">
        <v>0</v>
      </c>
      <c r="H208" s="14">
        <v>4.45</v>
      </c>
      <c r="I208" s="14">
        <v>0</v>
      </c>
      <c r="J208" s="13">
        <v>0</v>
      </c>
      <c r="K208" s="78"/>
    </row>
    <row r="209" spans="2:11" ht="27.75" customHeight="1">
      <c r="B209" s="11" t="s">
        <v>50</v>
      </c>
      <c r="C209" s="78" t="str">
        <f t="shared" si="5"/>
        <v>112, 113, 116, 117, 132, 133, 136, 137, 164, 165, 166</v>
      </c>
      <c r="D209" s="12">
        <f t="shared" si="4"/>
        <v>2</v>
      </c>
      <c r="E209" s="13">
        <v>0.23400000000000001</v>
      </c>
      <c r="F209" s="13">
        <v>0</v>
      </c>
      <c r="G209" s="13">
        <v>0</v>
      </c>
      <c r="H209" s="14">
        <v>0</v>
      </c>
      <c r="I209" s="14">
        <v>0</v>
      </c>
      <c r="J209" s="13">
        <v>0</v>
      </c>
      <c r="K209" s="78" t="s">
        <v>171</v>
      </c>
    </row>
    <row r="210" spans="2:11" ht="27.75" customHeight="1">
      <c r="B210" s="11" t="s">
        <v>51</v>
      </c>
      <c r="C210" s="78" t="str">
        <f t="shared" si="5"/>
        <v>201, 204</v>
      </c>
      <c r="D210" s="12">
        <f t="shared" si="4"/>
        <v>3</v>
      </c>
      <c r="E210" s="13">
        <v>2.085</v>
      </c>
      <c r="F210" s="13">
        <v>0</v>
      </c>
      <c r="G210" s="13">
        <v>0</v>
      </c>
      <c r="H210" s="14">
        <v>5.64</v>
      </c>
      <c r="I210" s="14">
        <v>0</v>
      </c>
      <c r="J210" s="13">
        <v>0</v>
      </c>
      <c r="K210" s="78" t="s">
        <v>173</v>
      </c>
    </row>
    <row r="211" spans="2:11" ht="27.75" customHeight="1">
      <c r="B211" s="11" t="s">
        <v>52</v>
      </c>
      <c r="C211" s="78" t="str">
        <f t="shared" si="5"/>
        <v>221, 224, 260</v>
      </c>
      <c r="D211" s="12">
        <f t="shared" si="4"/>
        <v>4</v>
      </c>
      <c r="E211" s="13">
        <v>2.7690000000000001</v>
      </c>
      <c r="F211" s="13">
        <v>0.40100000000000002</v>
      </c>
      <c r="G211" s="13">
        <v>0</v>
      </c>
      <c r="H211" s="14">
        <v>5.64</v>
      </c>
      <c r="I211" s="14">
        <v>0</v>
      </c>
      <c r="J211" s="13">
        <v>0</v>
      </c>
      <c r="K211" s="78" t="s">
        <v>175</v>
      </c>
    </row>
    <row r="212" spans="2:11" ht="27.75" customHeight="1">
      <c r="B212" s="11" t="s">
        <v>53</v>
      </c>
      <c r="C212" s="78" t="str">
        <f t="shared" si="5"/>
        <v>225, 240, 241, 301, 302</v>
      </c>
      <c r="D212" s="12">
        <f t="shared" si="4"/>
        <v>4</v>
      </c>
      <c r="E212" s="13">
        <v>0.79300000000000004</v>
      </c>
      <c r="F212" s="13">
        <v>0</v>
      </c>
      <c r="G212" s="13">
        <v>0</v>
      </c>
      <c r="H212" s="14">
        <v>0</v>
      </c>
      <c r="I212" s="14">
        <v>0</v>
      </c>
      <c r="J212" s="13">
        <v>0</v>
      </c>
      <c r="K212" s="78" t="s">
        <v>177</v>
      </c>
    </row>
    <row r="213" spans="2:11" ht="27.75" customHeight="1">
      <c r="B213" s="11" t="s">
        <v>54</v>
      </c>
      <c r="C213" s="78" t="str">
        <f t="shared" si="5"/>
        <v>400, 402</v>
      </c>
      <c r="D213" s="12" t="str">
        <f t="shared" si="4"/>
        <v>5-8</v>
      </c>
      <c r="E213" s="13">
        <v>1.532</v>
      </c>
      <c r="F213" s="13">
        <v>0.222</v>
      </c>
      <c r="G213" s="13">
        <v>0</v>
      </c>
      <c r="H213" s="14">
        <v>28.96</v>
      </c>
      <c r="I213" s="14">
        <v>0</v>
      </c>
      <c r="J213" s="13">
        <v>0</v>
      </c>
      <c r="K213" s="78"/>
    </row>
    <row r="214" spans="2:11" ht="27.75" customHeight="1">
      <c r="B214" s="11" t="s">
        <v>56</v>
      </c>
      <c r="C214" s="78">
        <f t="shared" si="5"/>
        <v>404</v>
      </c>
      <c r="D214" s="12" t="str">
        <f t="shared" si="4"/>
        <v>5-8</v>
      </c>
      <c r="E214" s="13">
        <v>1.369</v>
      </c>
      <c r="F214" s="13">
        <v>0.186</v>
      </c>
      <c r="G214" s="13">
        <v>0</v>
      </c>
      <c r="H214" s="14">
        <v>0</v>
      </c>
      <c r="I214" s="14">
        <v>0</v>
      </c>
      <c r="J214" s="13">
        <v>0</v>
      </c>
      <c r="K214" s="78"/>
    </row>
    <row r="215" spans="2:11" ht="27.75" customHeight="1">
      <c r="B215" s="11" t="s">
        <v>57</v>
      </c>
      <c r="C215" s="78"/>
      <c r="D215" s="12" t="str">
        <f t="shared" si="4"/>
        <v>5-8</v>
      </c>
      <c r="E215" s="13">
        <v>0.90100000000000002</v>
      </c>
      <c r="F215" s="13">
        <v>7.4999999999999997E-2</v>
      </c>
      <c r="G215" s="13">
        <v>0</v>
      </c>
      <c r="H215" s="14">
        <v>330.25</v>
      </c>
      <c r="I215" s="14">
        <v>0</v>
      </c>
      <c r="J215" s="13">
        <v>0</v>
      </c>
      <c r="K215" s="78">
        <v>401</v>
      </c>
    </row>
    <row r="216" spans="2:11" ht="27.75" customHeight="1">
      <c r="B216" s="11" t="s">
        <v>58</v>
      </c>
      <c r="C216" s="78" t="str">
        <f t="shared" si="5"/>
        <v>500, 504</v>
      </c>
      <c r="D216" s="12">
        <f t="shared" si="4"/>
        <v>0</v>
      </c>
      <c r="E216" s="13">
        <v>8.5820000000000007</v>
      </c>
      <c r="F216" s="13">
        <v>0.78700000000000003</v>
      </c>
      <c r="G216" s="13">
        <v>0.156</v>
      </c>
      <c r="H216" s="14">
        <v>21.73</v>
      </c>
      <c r="I216" s="14">
        <v>2.2400000000000002</v>
      </c>
      <c r="J216" s="13">
        <v>0.247</v>
      </c>
      <c r="K216" s="78"/>
    </row>
    <row r="217" spans="2:11" ht="27.75" customHeight="1">
      <c r="B217" s="11" t="s">
        <v>59</v>
      </c>
      <c r="C217" s="78" t="str">
        <f t="shared" si="5"/>
        <v>506, 507</v>
      </c>
      <c r="D217" s="12">
        <f t="shared" si="4"/>
        <v>0</v>
      </c>
      <c r="E217" s="13">
        <v>5.7169999999999996</v>
      </c>
      <c r="F217" s="13">
        <v>0.41499999999999998</v>
      </c>
      <c r="G217" s="13">
        <v>5.6000000000000001E-2</v>
      </c>
      <c r="H217" s="14">
        <v>7.67</v>
      </c>
      <c r="I217" s="14">
        <v>4.17</v>
      </c>
      <c r="J217" s="13">
        <v>0.19</v>
      </c>
      <c r="K217" s="78"/>
    </row>
    <row r="218" spans="2:11" ht="27.75" customHeight="1">
      <c r="B218" s="11" t="s">
        <v>60</v>
      </c>
      <c r="C218" s="78" t="str">
        <f t="shared" si="5"/>
        <v>501, 505</v>
      </c>
      <c r="D218" s="12">
        <f t="shared" si="4"/>
        <v>0</v>
      </c>
      <c r="E218" s="13">
        <v>5.585</v>
      </c>
      <c r="F218" s="13">
        <v>0.40600000000000003</v>
      </c>
      <c r="G218" s="13">
        <v>5.3999999999999999E-2</v>
      </c>
      <c r="H218" s="14">
        <v>115.65</v>
      </c>
      <c r="I218" s="14">
        <v>4.53</v>
      </c>
      <c r="J218" s="13">
        <v>0.14000000000000001</v>
      </c>
      <c r="K218" s="78"/>
    </row>
    <row r="219" spans="2:11" ht="27.75" customHeight="1">
      <c r="B219" s="11" t="s">
        <v>61</v>
      </c>
      <c r="C219" s="78"/>
      <c r="D219" s="12">
        <f t="shared" si="4"/>
        <v>0</v>
      </c>
      <c r="E219" s="13">
        <v>3.6269999999999998</v>
      </c>
      <c r="F219" s="13">
        <v>0.26400000000000001</v>
      </c>
      <c r="G219" s="13">
        <v>3.5000000000000003E-2</v>
      </c>
      <c r="H219" s="14">
        <v>249.17</v>
      </c>
      <c r="I219" s="14">
        <v>5.16</v>
      </c>
      <c r="J219" s="13">
        <v>9.7000000000000003E-2</v>
      </c>
      <c r="K219" s="78" t="s">
        <v>182</v>
      </c>
    </row>
    <row r="220" spans="2:11" ht="27.75" customHeight="1">
      <c r="B220" s="11" t="s">
        <v>62</v>
      </c>
      <c r="C220" s="78" t="str">
        <f t="shared" si="5"/>
        <v>900, 901, 902, 903, 904, 905, 906, 907, 908, 909</v>
      </c>
      <c r="D220" s="12" t="str">
        <f t="shared" si="4"/>
        <v>1&amp;8</v>
      </c>
      <c r="E220" s="13">
        <v>1.996</v>
      </c>
      <c r="F220" s="13">
        <v>0</v>
      </c>
      <c r="G220" s="13">
        <v>0</v>
      </c>
      <c r="H220" s="14">
        <v>0</v>
      </c>
      <c r="I220" s="14">
        <v>0</v>
      </c>
      <c r="J220" s="13">
        <v>0</v>
      </c>
      <c r="K220" s="78"/>
    </row>
    <row r="221" spans="2:11" ht="27.75" customHeight="1">
      <c r="B221" s="11" t="s">
        <v>64</v>
      </c>
      <c r="C221" s="78">
        <f t="shared" si="5"/>
        <v>910</v>
      </c>
      <c r="D221" s="12">
        <f t="shared" si="4"/>
        <v>0</v>
      </c>
      <c r="E221" s="13">
        <v>14.683999999999999</v>
      </c>
      <c r="F221" s="13">
        <v>1.883</v>
      </c>
      <c r="G221" s="13">
        <v>0.73899999999999999</v>
      </c>
      <c r="H221" s="14">
        <v>0</v>
      </c>
      <c r="I221" s="14">
        <v>0</v>
      </c>
      <c r="J221" s="13">
        <v>0</v>
      </c>
      <c r="K221" s="78"/>
    </row>
    <row r="222" spans="2:11" ht="27.75" customHeight="1">
      <c r="B222" s="11" t="s">
        <v>65</v>
      </c>
      <c r="C222" s="78" t="str">
        <f t="shared" si="5"/>
        <v>781, 782, 783, 784, 785</v>
      </c>
      <c r="D222" s="12">
        <f t="shared" si="4"/>
        <v>8</v>
      </c>
      <c r="E222" s="13">
        <v>-0.67100000000000004</v>
      </c>
      <c r="F222" s="13">
        <v>0</v>
      </c>
      <c r="G222" s="13">
        <v>0</v>
      </c>
      <c r="H222" s="14">
        <v>0</v>
      </c>
      <c r="I222" s="14">
        <v>0</v>
      </c>
      <c r="J222" s="13">
        <v>0</v>
      </c>
      <c r="K222" s="78"/>
    </row>
    <row r="223" spans="2:11" ht="27.75" customHeight="1">
      <c r="B223" s="11" t="s">
        <v>66</v>
      </c>
      <c r="C223" s="78">
        <f t="shared" si="5"/>
        <v>602</v>
      </c>
      <c r="D223" s="12">
        <f t="shared" si="4"/>
        <v>8</v>
      </c>
      <c r="E223" s="13">
        <v>-0.58899999999999997</v>
      </c>
      <c r="F223" s="13">
        <v>0</v>
      </c>
      <c r="G223" s="13">
        <v>0</v>
      </c>
      <c r="H223" s="14">
        <v>0</v>
      </c>
      <c r="I223" s="14">
        <v>0</v>
      </c>
      <c r="J223" s="13">
        <v>0</v>
      </c>
      <c r="K223" s="78"/>
    </row>
    <row r="224" spans="2:11" ht="27.75" customHeight="1">
      <c r="B224" s="11" t="s">
        <v>67</v>
      </c>
      <c r="C224" s="78" t="str">
        <f t="shared" si="5"/>
        <v>603, 608</v>
      </c>
      <c r="D224" s="12">
        <f t="shared" si="4"/>
        <v>0</v>
      </c>
      <c r="E224" s="13">
        <v>-0.67100000000000004</v>
      </c>
      <c r="F224" s="13">
        <v>0</v>
      </c>
      <c r="G224" s="13">
        <v>0</v>
      </c>
      <c r="H224" s="14">
        <v>0</v>
      </c>
      <c r="I224" s="14">
        <v>0</v>
      </c>
      <c r="J224" s="13">
        <v>0.13800000000000001</v>
      </c>
      <c r="K224" s="78"/>
    </row>
    <row r="225" spans="2:11" ht="27.75" customHeight="1">
      <c r="B225" s="11" t="s">
        <v>68</v>
      </c>
      <c r="C225" s="78" t="str">
        <f t="shared" si="5"/>
        <v>604, 607</v>
      </c>
      <c r="D225" s="12">
        <f t="shared" si="4"/>
        <v>0</v>
      </c>
      <c r="E225" s="13">
        <v>-4.383</v>
      </c>
      <c r="F225" s="13">
        <v>-0.53500000000000003</v>
      </c>
      <c r="G225" s="13">
        <v>-0.14000000000000001</v>
      </c>
      <c r="H225" s="14">
        <v>0</v>
      </c>
      <c r="I225" s="14">
        <v>0</v>
      </c>
      <c r="J225" s="13">
        <v>0.13800000000000001</v>
      </c>
      <c r="K225" s="78"/>
    </row>
    <row r="226" spans="2:11" ht="27.75" customHeight="1">
      <c r="B226" s="11" t="s">
        <v>69</v>
      </c>
      <c r="C226" s="78">
        <f t="shared" si="5"/>
        <v>609</v>
      </c>
      <c r="D226" s="12">
        <f t="shared" si="4"/>
        <v>0</v>
      </c>
      <c r="E226" s="13">
        <v>-0.58899999999999997</v>
      </c>
      <c r="F226" s="13">
        <v>0</v>
      </c>
      <c r="G226" s="13">
        <v>0</v>
      </c>
      <c r="H226" s="14">
        <v>0</v>
      </c>
      <c r="I226" s="14">
        <v>0</v>
      </c>
      <c r="J226" s="13">
        <v>0.124</v>
      </c>
      <c r="K226" s="78"/>
    </row>
    <row r="227" spans="2:11" ht="27.75" customHeight="1">
      <c r="B227" s="11" t="s">
        <v>70</v>
      </c>
      <c r="C227" s="78">
        <f t="shared" si="5"/>
        <v>610</v>
      </c>
      <c r="D227" s="12">
        <f t="shared" si="4"/>
        <v>0</v>
      </c>
      <c r="E227" s="13">
        <v>-3.9550000000000001</v>
      </c>
      <c r="F227" s="13">
        <v>-0.45500000000000002</v>
      </c>
      <c r="G227" s="13">
        <v>-0.114</v>
      </c>
      <c r="H227" s="14">
        <v>0</v>
      </c>
      <c r="I227" s="14">
        <v>0</v>
      </c>
      <c r="J227" s="13">
        <v>0.124</v>
      </c>
      <c r="K227" s="78"/>
    </row>
    <row r="228" spans="2:11" ht="27.75" customHeight="1">
      <c r="B228" s="11" t="s">
        <v>71</v>
      </c>
      <c r="C228" s="78" t="str">
        <f t="shared" si="5"/>
        <v>611, 612</v>
      </c>
      <c r="D228" s="12">
        <f t="shared" si="4"/>
        <v>0</v>
      </c>
      <c r="E228" s="13">
        <v>-0.33900000000000002</v>
      </c>
      <c r="F228" s="13">
        <v>0</v>
      </c>
      <c r="G228" s="13">
        <v>0</v>
      </c>
      <c r="H228" s="14">
        <v>84.45</v>
      </c>
      <c r="I228" s="14">
        <v>0</v>
      </c>
      <c r="J228" s="13">
        <v>0.10100000000000001</v>
      </c>
      <c r="K228" s="78"/>
    </row>
    <row r="229" spans="2:11" ht="27.75" customHeight="1">
      <c r="B229" s="11" t="s">
        <v>72</v>
      </c>
      <c r="C229" s="78" t="str">
        <f t="shared" si="5"/>
        <v>605, 606</v>
      </c>
      <c r="D229" s="12">
        <f t="shared" si="4"/>
        <v>0</v>
      </c>
      <c r="E229" s="13">
        <v>-2.77</v>
      </c>
      <c r="F229" s="13">
        <v>-0.20100000000000001</v>
      </c>
      <c r="G229" s="13">
        <v>-2.7E-2</v>
      </c>
      <c r="H229" s="14">
        <v>84.45</v>
      </c>
      <c r="I229" s="14">
        <v>0</v>
      </c>
      <c r="J229" s="13">
        <v>0.10100000000000001</v>
      </c>
      <c r="K229" s="78"/>
    </row>
    <row r="230" spans="2:11" ht="27.75" customHeight="1">
      <c r="B230" s="11" t="s">
        <v>73</v>
      </c>
      <c r="C230" s="78">
        <f t="shared" si="5"/>
        <v>614</v>
      </c>
      <c r="D230" s="12">
        <f t="shared" si="4"/>
        <v>0</v>
      </c>
      <c r="E230" s="13">
        <v>-2.2829999999999999</v>
      </c>
      <c r="F230" s="13">
        <v>-0.16600000000000001</v>
      </c>
      <c r="G230" s="13">
        <v>-2.1999999999999999E-2</v>
      </c>
      <c r="H230" s="14">
        <v>84.45</v>
      </c>
      <c r="I230" s="14">
        <v>0</v>
      </c>
      <c r="J230" s="13">
        <v>5.2999999999999999E-2</v>
      </c>
      <c r="K230" s="78"/>
    </row>
    <row r="231" spans="2:11" ht="27.75" customHeight="1">
      <c r="B231" s="11" t="s">
        <v>74</v>
      </c>
      <c r="C231" s="78">
        <f t="shared" si="5"/>
        <v>613</v>
      </c>
      <c r="D231" s="12">
        <f t="shared" si="4"/>
        <v>0</v>
      </c>
      <c r="E231" s="13">
        <v>-0.27900000000000003</v>
      </c>
      <c r="F231" s="13">
        <v>0</v>
      </c>
      <c r="G231" s="13">
        <v>0</v>
      </c>
      <c r="H231" s="14">
        <v>84.45</v>
      </c>
      <c r="I231" s="14">
        <v>0</v>
      </c>
      <c r="J231" s="13">
        <v>5.2999999999999999E-2</v>
      </c>
      <c r="K231" s="78"/>
    </row>
    <row r="232" spans="2:11" ht="27.75" customHeight="1">
      <c r="B232" s="11" t="s">
        <v>75</v>
      </c>
      <c r="C232" s="78" t="str">
        <f t="shared" si="5"/>
        <v>N/A</v>
      </c>
      <c r="D232" s="12">
        <f t="shared" si="4"/>
        <v>1</v>
      </c>
      <c r="E232" s="13">
        <v>1.5416896640980384</v>
      </c>
      <c r="F232" s="13">
        <v>0</v>
      </c>
      <c r="G232" s="13">
        <v>0</v>
      </c>
      <c r="H232" s="14">
        <v>2.9583954313222383</v>
      </c>
      <c r="I232" s="14">
        <v>0</v>
      </c>
      <c r="J232" s="13">
        <v>0</v>
      </c>
      <c r="K232" s="78"/>
    </row>
    <row r="233" spans="2:11" ht="27.75" customHeight="1">
      <c r="B233" s="11" t="s">
        <v>76</v>
      </c>
      <c r="C233" s="78" t="str">
        <f t="shared" si="5"/>
        <v>N/A</v>
      </c>
      <c r="D233" s="12">
        <f t="shared" si="4"/>
        <v>2</v>
      </c>
      <c r="E233" s="13">
        <v>2.017692164957976</v>
      </c>
      <c r="F233" s="13">
        <v>0.2340124026573995</v>
      </c>
      <c r="G233" s="13">
        <v>0</v>
      </c>
      <c r="H233" s="14">
        <v>2.9583954313222383</v>
      </c>
      <c r="I233" s="14">
        <v>0</v>
      </c>
      <c r="J233" s="13">
        <v>0</v>
      </c>
      <c r="K233" s="78"/>
    </row>
    <row r="234" spans="2:11" ht="27.75" customHeight="1">
      <c r="B234" s="11" t="s">
        <v>77</v>
      </c>
      <c r="C234" s="78" t="str">
        <f t="shared" si="5"/>
        <v>N/A</v>
      </c>
      <c r="D234" s="12">
        <f t="shared" si="4"/>
        <v>2</v>
      </c>
      <c r="E234" s="13">
        <v>0.1555650631302031</v>
      </c>
      <c r="F234" s="13">
        <v>0</v>
      </c>
      <c r="G234" s="13">
        <v>0</v>
      </c>
      <c r="H234" s="14">
        <v>0</v>
      </c>
      <c r="I234" s="14">
        <v>0</v>
      </c>
      <c r="J234" s="13">
        <v>0</v>
      </c>
      <c r="K234" s="78"/>
    </row>
    <row r="235" spans="2:11" ht="27.75" customHeight="1">
      <c r="B235" s="11" t="s">
        <v>78</v>
      </c>
      <c r="C235" s="78" t="str">
        <f t="shared" si="5"/>
        <v>N/A</v>
      </c>
      <c r="D235" s="12">
        <f t="shared" si="4"/>
        <v>3</v>
      </c>
      <c r="E235" s="13">
        <v>1.3861246009678352</v>
      </c>
      <c r="F235" s="13">
        <v>0</v>
      </c>
      <c r="G235" s="13">
        <v>0</v>
      </c>
      <c r="H235" s="14">
        <v>3.7495169062151512</v>
      </c>
      <c r="I235" s="14">
        <v>0</v>
      </c>
      <c r="J235" s="13">
        <v>0</v>
      </c>
      <c r="K235" s="78"/>
    </row>
    <row r="236" spans="2:11" ht="27.75" customHeight="1">
      <c r="B236" s="11" t="s">
        <v>79</v>
      </c>
      <c r="C236" s="78" t="str">
        <f t="shared" si="5"/>
        <v>N/A</v>
      </c>
      <c r="D236" s="12">
        <f t="shared" si="4"/>
        <v>4</v>
      </c>
      <c r="E236" s="13">
        <v>1.8408532470407366</v>
      </c>
      <c r="F236" s="13">
        <v>0.26658799280004891</v>
      </c>
      <c r="G236" s="13">
        <v>0</v>
      </c>
      <c r="H236" s="14">
        <v>3.7495169062151512</v>
      </c>
      <c r="I236" s="14">
        <v>0</v>
      </c>
      <c r="J236" s="13">
        <v>0</v>
      </c>
      <c r="K236" s="78"/>
    </row>
    <row r="237" spans="2:11" ht="27.75" customHeight="1">
      <c r="B237" s="11" t="s">
        <v>80</v>
      </c>
      <c r="C237" s="78" t="str">
        <f t="shared" si="5"/>
        <v>N/A</v>
      </c>
      <c r="D237" s="12">
        <f t="shared" si="4"/>
        <v>4</v>
      </c>
      <c r="E237" s="13">
        <v>0.5271927139412439</v>
      </c>
      <c r="F237" s="13">
        <v>0</v>
      </c>
      <c r="G237" s="13">
        <v>0</v>
      </c>
      <c r="H237" s="14">
        <v>0</v>
      </c>
      <c r="I237" s="14">
        <v>0</v>
      </c>
      <c r="J237" s="13">
        <v>0</v>
      </c>
      <c r="K237" s="78"/>
    </row>
    <row r="238" spans="2:11" ht="27.75" customHeight="1">
      <c r="B238" s="11" t="s">
        <v>81</v>
      </c>
      <c r="C238" s="78" t="str">
        <f t="shared" si="5"/>
        <v>N/A</v>
      </c>
      <c r="D238" s="12" t="str">
        <f t="shared" si="4"/>
        <v>5-8</v>
      </c>
      <c r="E238" s="13">
        <v>1.0184857979293638</v>
      </c>
      <c r="F238" s="13">
        <v>0.14758736758506447</v>
      </c>
      <c r="G238" s="13">
        <v>0</v>
      </c>
      <c r="H238" s="14">
        <v>19.25283858226787</v>
      </c>
      <c r="I238" s="14">
        <v>0</v>
      </c>
      <c r="J238" s="13">
        <v>0</v>
      </c>
      <c r="K238" s="78"/>
    </row>
    <row r="239" spans="2:11" ht="27.75" customHeight="1">
      <c r="B239" s="11" t="s">
        <v>82</v>
      </c>
      <c r="C239" s="78" t="str">
        <f t="shared" si="5"/>
        <v>N/A</v>
      </c>
      <c r="D239" s="12">
        <f t="shared" si="4"/>
        <v>0</v>
      </c>
      <c r="E239" s="13">
        <v>5.7053819306983033</v>
      </c>
      <c r="F239" s="13">
        <v>0.52320386616867454</v>
      </c>
      <c r="G239" s="13">
        <v>0.10371004208680207</v>
      </c>
      <c r="H239" s="14">
        <v>14.446277016321853</v>
      </c>
      <c r="I239" s="14">
        <v>1.4891698350925426</v>
      </c>
      <c r="J239" s="13">
        <v>0.1642075666374366</v>
      </c>
      <c r="K239" s="78"/>
    </row>
    <row r="240" spans="2:11" ht="27.75" customHeight="1">
      <c r="B240" s="11" t="s">
        <v>83</v>
      </c>
      <c r="C240" s="78" t="str">
        <f t="shared" si="5"/>
        <v>N/A</v>
      </c>
      <c r="D240" s="12" t="str">
        <f t="shared" si="4"/>
        <v>1&amp;8</v>
      </c>
      <c r="E240" s="13">
        <v>1.3269566923413905</v>
      </c>
      <c r="F240" s="13">
        <v>0</v>
      </c>
      <c r="G240" s="13">
        <v>0</v>
      </c>
      <c r="H240" s="14">
        <v>0</v>
      </c>
      <c r="I240" s="14">
        <v>0</v>
      </c>
      <c r="J240" s="13">
        <v>0</v>
      </c>
      <c r="K240" s="78"/>
    </row>
    <row r="241" spans="2:11" ht="27.75" customHeight="1">
      <c r="B241" s="11" t="s">
        <v>84</v>
      </c>
      <c r="C241" s="78" t="str">
        <f t="shared" si="5"/>
        <v>N/A</v>
      </c>
      <c r="D241" s="12">
        <f t="shared" si="4"/>
        <v>0</v>
      </c>
      <c r="E241" s="13">
        <v>9.762040115401291</v>
      </c>
      <c r="F241" s="13">
        <v>1.2518333926246685</v>
      </c>
      <c r="G241" s="13">
        <v>0.49129308398812005</v>
      </c>
      <c r="H241" s="14">
        <v>0</v>
      </c>
      <c r="I241" s="14">
        <v>0</v>
      </c>
      <c r="J241" s="13">
        <v>0</v>
      </c>
      <c r="K241" s="78"/>
    </row>
    <row r="242" spans="2:11" ht="27.75" customHeight="1">
      <c r="B242" s="11" t="s">
        <v>85</v>
      </c>
      <c r="C242" s="78" t="str">
        <f t="shared" si="5"/>
        <v>N/A</v>
      </c>
      <c r="D242" s="12">
        <f t="shared" si="4"/>
        <v>8</v>
      </c>
      <c r="E242" s="13">
        <v>-0.67100000000000004</v>
      </c>
      <c r="F242" s="13">
        <v>0</v>
      </c>
      <c r="G242" s="13">
        <v>0</v>
      </c>
      <c r="H242" s="14">
        <v>0</v>
      </c>
      <c r="I242" s="14">
        <v>0</v>
      </c>
      <c r="J242" s="13">
        <v>0</v>
      </c>
      <c r="K242" s="78"/>
    </row>
    <row r="243" spans="2:11" ht="27.75" customHeight="1">
      <c r="B243" s="11" t="s">
        <v>86</v>
      </c>
      <c r="C243" s="78" t="str">
        <f t="shared" si="5"/>
        <v>N/A</v>
      </c>
      <c r="D243" s="12">
        <f t="shared" si="4"/>
        <v>0</v>
      </c>
      <c r="E243" s="13">
        <v>-0.67100000000000004</v>
      </c>
      <c r="F243" s="13">
        <v>0</v>
      </c>
      <c r="G243" s="13">
        <v>0</v>
      </c>
      <c r="H243" s="14">
        <v>0</v>
      </c>
      <c r="I243" s="14">
        <v>0</v>
      </c>
      <c r="J243" s="13">
        <v>0.13800000000000001</v>
      </c>
      <c r="K243" s="78"/>
    </row>
    <row r="244" spans="2:11" ht="27.75" customHeight="1">
      <c r="B244" s="11" t="s">
        <v>87</v>
      </c>
      <c r="C244" s="78" t="str">
        <f t="shared" si="5"/>
        <v>N/A</v>
      </c>
      <c r="D244" s="12">
        <f t="shared" si="4"/>
        <v>0</v>
      </c>
      <c r="E244" s="13">
        <v>-4.383</v>
      </c>
      <c r="F244" s="13">
        <v>-0.53500000000000003</v>
      </c>
      <c r="G244" s="13">
        <v>-0.14000000000000001</v>
      </c>
      <c r="H244" s="14">
        <v>0</v>
      </c>
      <c r="I244" s="14">
        <v>0</v>
      </c>
      <c r="J244" s="13">
        <v>0.13800000000000001</v>
      </c>
      <c r="K244" s="78"/>
    </row>
    <row r="245" spans="2:11" ht="27.75" customHeight="1">
      <c r="B245" s="11" t="s">
        <v>88</v>
      </c>
      <c r="C245" s="78" t="str">
        <f t="shared" si="5"/>
        <v>N/A</v>
      </c>
      <c r="D245" s="12">
        <f t="shared" si="4"/>
        <v>1</v>
      </c>
      <c r="E245" s="13">
        <v>0.79519106185735511</v>
      </c>
      <c r="F245" s="13">
        <v>0</v>
      </c>
      <c r="G245" s="13">
        <v>0</v>
      </c>
      <c r="H245" s="14">
        <v>1.5259164403903538</v>
      </c>
      <c r="I245" s="14">
        <v>0</v>
      </c>
      <c r="J245" s="13">
        <v>0</v>
      </c>
      <c r="K245" s="78"/>
    </row>
    <row r="246" spans="2:11" ht="27.75" customHeight="1">
      <c r="B246" s="11" t="s">
        <v>89</v>
      </c>
      <c r="C246" s="78" t="str">
        <f t="shared" si="5"/>
        <v>N/A</v>
      </c>
      <c r="D246" s="12">
        <f t="shared" si="4"/>
        <v>2</v>
      </c>
      <c r="E246" s="13">
        <v>1.0407093026033087</v>
      </c>
      <c r="F246" s="13">
        <v>0.12070170494773134</v>
      </c>
      <c r="G246" s="13">
        <v>0</v>
      </c>
      <c r="H246" s="14">
        <v>1.5259164403903538</v>
      </c>
      <c r="I246" s="14">
        <v>0</v>
      </c>
      <c r="J246" s="13">
        <v>0</v>
      </c>
      <c r="K246" s="78"/>
    </row>
    <row r="247" spans="2:11" ht="27.75" customHeight="1">
      <c r="B247" s="11" t="s">
        <v>90</v>
      </c>
      <c r="C247" s="78" t="str">
        <f t="shared" si="5"/>
        <v>N/A</v>
      </c>
      <c r="D247" s="12">
        <f t="shared" si="4"/>
        <v>2</v>
      </c>
      <c r="E247" s="13">
        <v>8.0239201584571415E-2</v>
      </c>
      <c r="F247" s="13">
        <v>0</v>
      </c>
      <c r="G247" s="13">
        <v>0</v>
      </c>
      <c r="H247" s="14">
        <v>0</v>
      </c>
      <c r="I247" s="14">
        <v>0</v>
      </c>
      <c r="J247" s="13">
        <v>0</v>
      </c>
      <c r="K247" s="78"/>
    </row>
    <row r="248" spans="2:11" ht="27.75" customHeight="1">
      <c r="B248" s="11" t="s">
        <v>91</v>
      </c>
      <c r="C248" s="78" t="str">
        <f t="shared" si="5"/>
        <v>N/A</v>
      </c>
      <c r="D248" s="12">
        <f t="shared" si="4"/>
        <v>3</v>
      </c>
      <c r="E248" s="13">
        <v>0.71495186027278379</v>
      </c>
      <c r="F248" s="13">
        <v>0</v>
      </c>
      <c r="G248" s="13">
        <v>0</v>
      </c>
      <c r="H248" s="14">
        <v>1.9339704997306955</v>
      </c>
      <c r="I248" s="14">
        <v>0</v>
      </c>
      <c r="J248" s="13">
        <v>0</v>
      </c>
      <c r="K248" s="78"/>
    </row>
    <row r="249" spans="2:11" ht="27.75" customHeight="1">
      <c r="B249" s="11" t="s">
        <v>92</v>
      </c>
      <c r="C249" s="78" t="str">
        <f t="shared" si="5"/>
        <v>N/A</v>
      </c>
      <c r="D249" s="12">
        <f t="shared" si="4"/>
        <v>4</v>
      </c>
      <c r="E249" s="13">
        <v>0.94949721875076176</v>
      </c>
      <c r="F249" s="13">
        <v>0.13750393092056898</v>
      </c>
      <c r="G249" s="13">
        <v>0</v>
      </c>
      <c r="H249" s="14">
        <v>1.9339704997306955</v>
      </c>
      <c r="I249" s="14">
        <v>0</v>
      </c>
      <c r="J249" s="13">
        <v>0</v>
      </c>
      <c r="K249" s="78"/>
    </row>
    <row r="250" spans="2:11" ht="27.75" customHeight="1">
      <c r="B250" s="11" t="s">
        <v>93</v>
      </c>
      <c r="C250" s="78" t="str">
        <f t="shared" si="5"/>
        <v>N/A</v>
      </c>
      <c r="D250" s="12">
        <f t="shared" si="4"/>
        <v>4</v>
      </c>
      <c r="E250" s="13">
        <v>0.2719217387032698</v>
      </c>
      <c r="F250" s="13">
        <v>0</v>
      </c>
      <c r="G250" s="13">
        <v>0</v>
      </c>
      <c r="H250" s="14">
        <v>0</v>
      </c>
      <c r="I250" s="14">
        <v>0</v>
      </c>
      <c r="J250" s="13">
        <v>0</v>
      </c>
      <c r="K250" s="78"/>
    </row>
    <row r="251" spans="2:11" ht="27.75" customHeight="1">
      <c r="B251" s="11" t="s">
        <v>94</v>
      </c>
      <c r="C251" s="78" t="str">
        <f t="shared" si="5"/>
        <v>N/A</v>
      </c>
      <c r="D251" s="12" t="str">
        <f t="shared" si="4"/>
        <v>5-8</v>
      </c>
      <c r="E251" s="13">
        <v>0.52532673857933077</v>
      </c>
      <c r="F251" s="13">
        <v>7.6124370734080571E-2</v>
      </c>
      <c r="G251" s="13">
        <v>0</v>
      </c>
      <c r="H251" s="14">
        <v>9.9304584525178985</v>
      </c>
      <c r="I251" s="14">
        <v>0</v>
      </c>
      <c r="J251" s="13">
        <v>0</v>
      </c>
      <c r="K251" s="78"/>
    </row>
    <row r="252" spans="2:11" ht="27.75" customHeight="1">
      <c r="B252" s="11" t="s">
        <v>95</v>
      </c>
      <c r="C252" s="78" t="str">
        <f t="shared" si="5"/>
        <v>N/A</v>
      </c>
      <c r="D252" s="12">
        <f t="shared" si="4"/>
        <v>0</v>
      </c>
      <c r="E252" s="13">
        <v>2.9427898632427008</v>
      </c>
      <c r="F252" s="13">
        <v>0.2698643232780244</v>
      </c>
      <c r="G252" s="13">
        <v>5.3492801056380941E-2</v>
      </c>
      <c r="H252" s="14">
        <v>7.4512728650971658</v>
      </c>
      <c r="I252" s="14">
        <v>0.76810175875829056</v>
      </c>
      <c r="J252" s="13">
        <v>8.4696935005936488E-2</v>
      </c>
      <c r="K252" s="78"/>
    </row>
    <row r="253" spans="2:11" ht="27.75" customHeight="1">
      <c r="B253" s="11" t="s">
        <v>96</v>
      </c>
      <c r="C253" s="78" t="str">
        <f t="shared" si="5"/>
        <v>N/A</v>
      </c>
      <c r="D253" s="12">
        <f t="shared" si="4"/>
        <v>0</v>
      </c>
      <c r="E253" s="13">
        <v>3.1013027719987183</v>
      </c>
      <c r="F253" s="13">
        <v>0.22512517935621273</v>
      </c>
      <c r="G253" s="13">
        <v>3.0378337455296178E-2</v>
      </c>
      <c r="H253" s="14">
        <v>4.1607472907521732</v>
      </c>
      <c r="I253" s="14">
        <v>2.2621011997961618</v>
      </c>
      <c r="J253" s="13">
        <v>0.10306935922332632</v>
      </c>
      <c r="K253" s="78"/>
    </row>
    <row r="254" spans="2:11" ht="27.75" customHeight="1">
      <c r="B254" s="11" t="s">
        <v>97</v>
      </c>
      <c r="C254" s="78" t="str">
        <f t="shared" si="5"/>
        <v>N/A</v>
      </c>
      <c r="D254" s="12">
        <f t="shared" si="4"/>
        <v>0</v>
      </c>
      <c r="E254" s="13">
        <v>3.4381064417863136</v>
      </c>
      <c r="F254" s="13">
        <v>0.24993217822117161</v>
      </c>
      <c r="G254" s="13">
        <v>3.3242210896411988E-2</v>
      </c>
      <c r="H254" s="14">
        <v>71.193735003149015</v>
      </c>
      <c r="I254" s="14">
        <v>2.7886521363101169</v>
      </c>
      <c r="J254" s="13">
        <v>8.6183509731438498E-2</v>
      </c>
      <c r="K254" s="78"/>
    </row>
    <row r="255" spans="2:11" ht="27.75" customHeight="1">
      <c r="B255" s="11" t="s">
        <v>98</v>
      </c>
      <c r="C255" s="78" t="str">
        <f t="shared" si="5"/>
        <v>N/A</v>
      </c>
      <c r="D255" s="12" t="str">
        <f t="shared" si="4"/>
        <v>1&amp;8</v>
      </c>
      <c r="E255" s="13">
        <v>0.68443353146497665</v>
      </c>
      <c r="F255" s="13">
        <v>0</v>
      </c>
      <c r="G255" s="13">
        <v>0</v>
      </c>
      <c r="H255" s="14">
        <v>0</v>
      </c>
      <c r="I255" s="14">
        <v>0</v>
      </c>
      <c r="J255" s="13">
        <v>0</v>
      </c>
      <c r="K255" s="78"/>
    </row>
    <row r="256" spans="2:11" ht="27.75" customHeight="1">
      <c r="B256" s="11" t="s">
        <v>99</v>
      </c>
      <c r="C256" s="78" t="str">
        <f t="shared" si="5"/>
        <v>N/A</v>
      </c>
      <c r="D256" s="12">
        <f t="shared" si="4"/>
        <v>0</v>
      </c>
      <c r="E256" s="13">
        <v>5.0351813507172931</v>
      </c>
      <c r="F256" s="13">
        <v>0.64568554095618791</v>
      </c>
      <c r="G256" s="13">
        <v>0.25340499987606102</v>
      </c>
      <c r="H256" s="14">
        <v>0</v>
      </c>
      <c r="I256" s="14">
        <v>0</v>
      </c>
      <c r="J256" s="13">
        <v>0</v>
      </c>
      <c r="K256" s="78"/>
    </row>
    <row r="257" spans="2:11" ht="27.75" customHeight="1">
      <c r="B257" s="11" t="s">
        <v>100</v>
      </c>
      <c r="C257" s="78" t="str">
        <f t="shared" si="5"/>
        <v>N/A</v>
      </c>
      <c r="D257" s="12">
        <f t="shared" si="4"/>
        <v>8</v>
      </c>
      <c r="E257" s="13">
        <v>-0.67100000000000004</v>
      </c>
      <c r="F257" s="13">
        <v>0</v>
      </c>
      <c r="G257" s="13">
        <v>0</v>
      </c>
      <c r="H257" s="14">
        <v>0</v>
      </c>
      <c r="I257" s="14">
        <v>0</v>
      </c>
      <c r="J257" s="13">
        <v>0</v>
      </c>
      <c r="K257" s="78"/>
    </row>
    <row r="258" spans="2:11" ht="27.75" customHeight="1">
      <c r="B258" s="11" t="s">
        <v>101</v>
      </c>
      <c r="C258" s="78" t="str">
        <f t="shared" si="5"/>
        <v>N/A</v>
      </c>
      <c r="D258" s="12">
        <f t="shared" si="4"/>
        <v>8</v>
      </c>
      <c r="E258" s="13">
        <v>-0.58899999999999997</v>
      </c>
      <c r="F258" s="13">
        <v>0</v>
      </c>
      <c r="G258" s="13">
        <v>0</v>
      </c>
      <c r="H258" s="14">
        <v>0</v>
      </c>
      <c r="I258" s="14">
        <v>0</v>
      </c>
      <c r="J258" s="13">
        <v>0</v>
      </c>
      <c r="K258" s="78"/>
    </row>
    <row r="259" spans="2:11" ht="27.75" customHeight="1">
      <c r="B259" s="11" t="s">
        <v>102</v>
      </c>
      <c r="C259" s="78" t="str">
        <f t="shared" si="5"/>
        <v>N/A</v>
      </c>
      <c r="D259" s="12">
        <f t="shared" si="4"/>
        <v>0</v>
      </c>
      <c r="E259" s="13">
        <v>-0.67100000000000004</v>
      </c>
      <c r="F259" s="13">
        <v>0</v>
      </c>
      <c r="G259" s="13">
        <v>0</v>
      </c>
      <c r="H259" s="14">
        <v>0</v>
      </c>
      <c r="I259" s="14">
        <v>0</v>
      </c>
      <c r="J259" s="13">
        <v>0.13800000000000001</v>
      </c>
      <c r="K259" s="78"/>
    </row>
    <row r="260" spans="2:11" ht="27.75" customHeight="1">
      <c r="B260" s="11" t="s">
        <v>103</v>
      </c>
      <c r="C260" s="78" t="str">
        <f t="shared" si="5"/>
        <v>N/A</v>
      </c>
      <c r="D260" s="12">
        <f t="shared" si="4"/>
        <v>0</v>
      </c>
      <c r="E260" s="13">
        <v>-4.383</v>
      </c>
      <c r="F260" s="13">
        <v>-0.53500000000000003</v>
      </c>
      <c r="G260" s="13">
        <v>-0.14000000000000001</v>
      </c>
      <c r="H260" s="14">
        <v>0</v>
      </c>
      <c r="I260" s="14">
        <v>0</v>
      </c>
      <c r="J260" s="13">
        <v>0.13800000000000001</v>
      </c>
      <c r="K260" s="78"/>
    </row>
    <row r="261" spans="2:11" ht="27.75" customHeight="1">
      <c r="B261" s="11" t="s">
        <v>104</v>
      </c>
      <c r="C261" s="78" t="str">
        <f t="shared" si="5"/>
        <v>N/A</v>
      </c>
      <c r="D261" s="12">
        <f t="shared" si="4"/>
        <v>0</v>
      </c>
      <c r="E261" s="13">
        <v>-0.58899999999999997</v>
      </c>
      <c r="F261" s="13">
        <v>0</v>
      </c>
      <c r="G261" s="13">
        <v>0</v>
      </c>
      <c r="H261" s="14">
        <v>0</v>
      </c>
      <c r="I261" s="14">
        <v>0</v>
      </c>
      <c r="J261" s="13">
        <v>0.124</v>
      </c>
      <c r="K261" s="78"/>
    </row>
    <row r="262" spans="2:11" ht="27.75" customHeight="1">
      <c r="B262" s="11" t="s">
        <v>105</v>
      </c>
      <c r="C262" s="78" t="str">
        <f t="shared" si="5"/>
        <v>N/A</v>
      </c>
      <c r="D262" s="12">
        <f t="shared" si="4"/>
        <v>0</v>
      </c>
      <c r="E262" s="13">
        <v>-3.9550000000000001</v>
      </c>
      <c r="F262" s="13">
        <v>-0.45500000000000002</v>
      </c>
      <c r="G262" s="13">
        <v>-0.114</v>
      </c>
      <c r="H262" s="14">
        <v>0</v>
      </c>
      <c r="I262" s="14">
        <v>0</v>
      </c>
      <c r="J262" s="13">
        <v>0.124</v>
      </c>
      <c r="K262" s="78"/>
    </row>
    <row r="263" spans="2:11" ht="27.75" customHeight="1">
      <c r="B263" s="11" t="s">
        <v>106</v>
      </c>
      <c r="C263" s="78" t="str">
        <f t="shared" si="5"/>
        <v>N/A</v>
      </c>
      <c r="D263" s="12">
        <f t="shared" si="4"/>
        <v>0</v>
      </c>
      <c r="E263" s="13">
        <v>-0.33900000000000002</v>
      </c>
      <c r="F263" s="13">
        <v>0</v>
      </c>
      <c r="G263" s="13">
        <v>0</v>
      </c>
      <c r="H263" s="14">
        <v>0</v>
      </c>
      <c r="I263" s="14">
        <v>0</v>
      </c>
      <c r="J263" s="13">
        <v>0.10100000000000001</v>
      </c>
      <c r="K263" s="78"/>
    </row>
    <row r="264" spans="2:11" ht="27.75" customHeight="1">
      <c r="B264" s="11" t="s">
        <v>107</v>
      </c>
      <c r="C264" s="79" t="str">
        <f t="shared" si="5"/>
        <v>N/A</v>
      </c>
      <c r="D264" s="12">
        <f t="shared" si="4"/>
        <v>0</v>
      </c>
      <c r="E264" s="13">
        <v>-2.77</v>
      </c>
      <c r="F264" s="13">
        <v>-0.20100000000000001</v>
      </c>
      <c r="G264" s="13">
        <v>-2.7E-2</v>
      </c>
      <c r="H264" s="14">
        <v>0</v>
      </c>
      <c r="I264" s="14">
        <v>0</v>
      </c>
      <c r="J264" s="13">
        <v>0.10100000000000001</v>
      </c>
      <c r="K264" s="79"/>
    </row>
    <row r="265" spans="2:11" ht="27.75" customHeight="1" thickBot="1"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6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2:11" ht="27.75" customHeight="1">
      <c r="B270" s="33" t="s">
        <v>111</v>
      </c>
      <c r="C270" s="33"/>
      <c r="D270" s="33"/>
      <c r="E270" s="33"/>
      <c r="F270" s="33"/>
      <c r="G270" s="33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77" t="str">
        <f>C207</f>
        <v>100, 101, 110, 111, 160, 161</v>
      </c>
      <c r="D274" s="12">
        <f t="shared" ref="D274:D331" si="6">+D207</f>
        <v>1</v>
      </c>
      <c r="E274" s="13">
        <v>2.3180000000000001</v>
      </c>
      <c r="F274" s="13">
        <v>0</v>
      </c>
      <c r="G274" s="13">
        <v>0</v>
      </c>
      <c r="H274" s="14">
        <v>4.4400000000000004</v>
      </c>
      <c r="I274" s="14">
        <v>0</v>
      </c>
      <c r="J274" s="13">
        <v>0</v>
      </c>
      <c r="K274" s="77"/>
    </row>
    <row r="275" spans="2:11" ht="27.75" customHeight="1">
      <c r="B275" s="11" t="s">
        <v>49</v>
      </c>
      <c r="C275" s="78" t="str">
        <f>C208</f>
        <v>114, 115, 118, 119, 120, 121, 162, 163</v>
      </c>
      <c r="D275" s="12">
        <f t="shared" si="6"/>
        <v>2</v>
      </c>
      <c r="E275" s="13">
        <v>3.0339999999999998</v>
      </c>
      <c r="F275" s="13">
        <v>0.35099999999999998</v>
      </c>
      <c r="G275" s="13">
        <v>0</v>
      </c>
      <c r="H275" s="14">
        <v>4.4400000000000004</v>
      </c>
      <c r="I275" s="14">
        <v>0</v>
      </c>
      <c r="J275" s="13">
        <v>0</v>
      </c>
      <c r="K275" s="78"/>
    </row>
    <row r="276" spans="2:11" ht="27.75" customHeight="1">
      <c r="B276" s="11" t="s">
        <v>50</v>
      </c>
      <c r="C276" s="78" t="str">
        <f t="shared" ref="C276:C331" si="7">C209</f>
        <v>112, 113, 116, 117, 132, 133, 136, 137, 164, 165, 166</v>
      </c>
      <c r="D276" s="12">
        <f t="shared" si="6"/>
        <v>2</v>
      </c>
      <c r="E276" s="13">
        <v>0.23400000000000001</v>
      </c>
      <c r="F276" s="13">
        <v>0</v>
      </c>
      <c r="G276" s="13">
        <v>0</v>
      </c>
      <c r="H276" s="14">
        <v>0</v>
      </c>
      <c r="I276" s="14">
        <v>0</v>
      </c>
      <c r="J276" s="13">
        <v>0</v>
      </c>
      <c r="K276" s="78" t="s">
        <v>171</v>
      </c>
    </row>
    <row r="277" spans="2:11" ht="27.75" customHeight="1">
      <c r="B277" s="11" t="s">
        <v>51</v>
      </c>
      <c r="C277" s="78" t="str">
        <f t="shared" si="7"/>
        <v>201, 204</v>
      </c>
      <c r="D277" s="12">
        <f t="shared" si="6"/>
        <v>3</v>
      </c>
      <c r="E277" s="13">
        <v>2.0840000000000001</v>
      </c>
      <c r="F277" s="13">
        <v>0</v>
      </c>
      <c r="G277" s="13">
        <v>0</v>
      </c>
      <c r="H277" s="14">
        <v>5.63</v>
      </c>
      <c r="I277" s="14">
        <v>0</v>
      </c>
      <c r="J277" s="13">
        <v>0</v>
      </c>
      <c r="K277" s="78" t="s">
        <v>173</v>
      </c>
    </row>
    <row r="278" spans="2:11" ht="27.75" customHeight="1">
      <c r="B278" s="11" t="s">
        <v>52</v>
      </c>
      <c r="C278" s="78" t="str">
        <f t="shared" si="7"/>
        <v>221, 224, 260</v>
      </c>
      <c r="D278" s="12">
        <f t="shared" si="6"/>
        <v>4</v>
      </c>
      <c r="E278" s="13">
        <v>2.7690000000000001</v>
      </c>
      <c r="F278" s="13">
        <v>0.40100000000000002</v>
      </c>
      <c r="G278" s="13">
        <v>0</v>
      </c>
      <c r="H278" s="14">
        <v>5.63</v>
      </c>
      <c r="I278" s="14">
        <v>0</v>
      </c>
      <c r="J278" s="13">
        <v>0</v>
      </c>
      <c r="K278" s="78" t="s">
        <v>175</v>
      </c>
    </row>
    <row r="279" spans="2:11" ht="27.75" customHeight="1">
      <c r="B279" s="11" t="s">
        <v>53</v>
      </c>
      <c r="C279" s="78" t="str">
        <f t="shared" si="7"/>
        <v>225, 240, 241, 301, 302</v>
      </c>
      <c r="D279" s="12">
        <f t="shared" si="6"/>
        <v>4</v>
      </c>
      <c r="E279" s="13">
        <v>0.79300000000000004</v>
      </c>
      <c r="F279" s="13">
        <v>0</v>
      </c>
      <c r="G279" s="13">
        <v>0</v>
      </c>
      <c r="H279" s="14">
        <v>0</v>
      </c>
      <c r="I279" s="14">
        <v>0</v>
      </c>
      <c r="J279" s="13">
        <v>0</v>
      </c>
      <c r="K279" s="78" t="s">
        <v>177</v>
      </c>
    </row>
    <row r="280" spans="2:11" ht="27.75" customHeight="1">
      <c r="B280" s="11" t="s">
        <v>54</v>
      </c>
      <c r="C280" s="78" t="str">
        <f t="shared" si="7"/>
        <v>400, 402</v>
      </c>
      <c r="D280" s="12" t="str">
        <f t="shared" si="6"/>
        <v>5-8</v>
      </c>
      <c r="E280" s="13">
        <v>1.5309999999999999</v>
      </c>
      <c r="F280" s="13">
        <v>0.222</v>
      </c>
      <c r="G280" s="13">
        <v>0</v>
      </c>
      <c r="H280" s="14">
        <v>28.85</v>
      </c>
      <c r="I280" s="14">
        <v>0</v>
      </c>
      <c r="J280" s="13">
        <v>0</v>
      </c>
      <c r="K280" s="78"/>
    </row>
    <row r="281" spans="2:11" ht="27.75" customHeight="1">
      <c r="B281" s="11" t="s">
        <v>56</v>
      </c>
      <c r="C281" s="78">
        <f t="shared" si="7"/>
        <v>404</v>
      </c>
      <c r="D281" s="12" t="str">
        <f t="shared" si="6"/>
        <v>5-8</v>
      </c>
      <c r="E281" s="13">
        <v>1.369</v>
      </c>
      <c r="F281" s="13">
        <v>0.186</v>
      </c>
      <c r="G281" s="13">
        <v>0</v>
      </c>
      <c r="H281" s="14">
        <v>0</v>
      </c>
      <c r="I281" s="14">
        <v>0</v>
      </c>
      <c r="J281" s="13">
        <v>0</v>
      </c>
      <c r="K281" s="78"/>
    </row>
    <row r="282" spans="2:11" ht="27.75" customHeight="1">
      <c r="B282" s="11" t="s">
        <v>57</v>
      </c>
      <c r="C282" s="78"/>
      <c r="D282" s="12" t="str">
        <f t="shared" si="6"/>
        <v>5-8</v>
      </c>
      <c r="E282" s="13">
        <v>0.90200000000000002</v>
      </c>
      <c r="F282" s="13">
        <v>7.4999999999999997E-2</v>
      </c>
      <c r="G282" s="13">
        <v>0</v>
      </c>
      <c r="H282" s="14">
        <v>334.38</v>
      </c>
      <c r="I282" s="14">
        <v>0</v>
      </c>
      <c r="J282" s="13">
        <v>0</v>
      </c>
      <c r="K282" s="78">
        <v>401</v>
      </c>
    </row>
    <row r="283" spans="2:11" ht="27.75" customHeight="1">
      <c r="B283" s="11" t="s">
        <v>58</v>
      </c>
      <c r="C283" s="78" t="str">
        <f t="shared" si="7"/>
        <v>500, 504</v>
      </c>
      <c r="D283" s="12">
        <f t="shared" si="6"/>
        <v>0</v>
      </c>
      <c r="E283" s="13">
        <v>8.5820000000000007</v>
      </c>
      <c r="F283" s="13">
        <v>0.78600000000000003</v>
      </c>
      <c r="G283" s="13">
        <v>0.156</v>
      </c>
      <c r="H283" s="14">
        <v>21.7</v>
      </c>
      <c r="I283" s="14">
        <v>2.23</v>
      </c>
      <c r="J283" s="13">
        <v>0.247</v>
      </c>
      <c r="K283" s="78"/>
    </row>
    <row r="284" spans="2:11" ht="27.75" customHeight="1">
      <c r="B284" s="11" t="s">
        <v>59</v>
      </c>
      <c r="C284" s="78" t="str">
        <f t="shared" si="7"/>
        <v>506, 507</v>
      </c>
      <c r="D284" s="12">
        <f t="shared" si="6"/>
        <v>0</v>
      </c>
      <c r="E284" s="13">
        <v>5.7190000000000003</v>
      </c>
      <c r="F284" s="13">
        <v>0.41599999999999998</v>
      </c>
      <c r="G284" s="13">
        <v>5.6000000000000001E-2</v>
      </c>
      <c r="H284" s="14">
        <v>7.66</v>
      </c>
      <c r="I284" s="14">
        <v>4.16</v>
      </c>
      <c r="J284" s="13">
        <v>0.19</v>
      </c>
      <c r="K284" s="78"/>
    </row>
    <row r="285" spans="2:11" ht="27.75" customHeight="1">
      <c r="B285" s="11" t="s">
        <v>60</v>
      </c>
      <c r="C285" s="78" t="str">
        <f t="shared" si="7"/>
        <v>501, 505</v>
      </c>
      <c r="D285" s="12">
        <f t="shared" si="6"/>
        <v>0</v>
      </c>
      <c r="E285" s="13">
        <v>5.5890000000000004</v>
      </c>
      <c r="F285" s="13">
        <v>0.40600000000000003</v>
      </c>
      <c r="G285" s="13">
        <v>5.3999999999999999E-2</v>
      </c>
      <c r="H285" s="14">
        <v>120.92</v>
      </c>
      <c r="I285" s="14">
        <v>4.53</v>
      </c>
      <c r="J285" s="13">
        <v>0.14000000000000001</v>
      </c>
      <c r="K285" s="78"/>
    </row>
    <row r="286" spans="2:11" ht="27.75" customHeight="1">
      <c r="B286" s="11" t="s">
        <v>61</v>
      </c>
      <c r="C286" s="78"/>
      <c r="D286" s="12">
        <f t="shared" si="6"/>
        <v>0</v>
      </c>
      <c r="E286" s="13">
        <v>3.6339999999999999</v>
      </c>
      <c r="F286" s="13">
        <v>0.26400000000000001</v>
      </c>
      <c r="G286" s="13">
        <v>3.5000000000000003E-2</v>
      </c>
      <c r="H286" s="14">
        <v>260.52999999999997</v>
      </c>
      <c r="I286" s="14">
        <v>5.15</v>
      </c>
      <c r="J286" s="13">
        <v>9.8000000000000004E-2</v>
      </c>
      <c r="K286" s="78" t="s">
        <v>182</v>
      </c>
    </row>
    <row r="287" spans="2:11" ht="27.75" customHeight="1">
      <c r="B287" s="11" t="s">
        <v>62</v>
      </c>
      <c r="C287" s="78" t="str">
        <f t="shared" si="7"/>
        <v>900, 901, 902, 903, 904, 905, 906, 907, 908, 909</v>
      </c>
      <c r="D287" s="12" t="str">
        <f t="shared" si="6"/>
        <v>1&amp;8</v>
      </c>
      <c r="E287" s="13">
        <v>1.996</v>
      </c>
      <c r="F287" s="13">
        <v>0</v>
      </c>
      <c r="G287" s="13">
        <v>0</v>
      </c>
      <c r="H287" s="14">
        <v>0</v>
      </c>
      <c r="I287" s="14">
        <v>0</v>
      </c>
      <c r="J287" s="13">
        <v>0</v>
      </c>
      <c r="K287" s="78"/>
    </row>
    <row r="288" spans="2:11" ht="27.75" customHeight="1">
      <c r="B288" s="11" t="s">
        <v>64</v>
      </c>
      <c r="C288" s="78">
        <f t="shared" si="7"/>
        <v>910</v>
      </c>
      <c r="D288" s="12">
        <f t="shared" si="6"/>
        <v>0</v>
      </c>
      <c r="E288" s="13">
        <v>14.682</v>
      </c>
      <c r="F288" s="13">
        <v>1.8819999999999999</v>
      </c>
      <c r="G288" s="13">
        <v>0.73899999999999999</v>
      </c>
      <c r="H288" s="14">
        <v>0</v>
      </c>
      <c r="I288" s="14">
        <v>0</v>
      </c>
      <c r="J288" s="13">
        <v>0</v>
      </c>
      <c r="K288" s="78"/>
    </row>
    <row r="289" spans="2:11" ht="27.75" customHeight="1">
      <c r="B289" s="11" t="s">
        <v>65</v>
      </c>
      <c r="C289" s="78" t="str">
        <f t="shared" si="7"/>
        <v>781, 782, 783, 784, 785</v>
      </c>
      <c r="D289" s="12">
        <f t="shared" si="6"/>
        <v>8</v>
      </c>
      <c r="E289" s="13">
        <v>-0.67</v>
      </c>
      <c r="F289" s="13">
        <v>0</v>
      </c>
      <c r="G289" s="13">
        <v>0</v>
      </c>
      <c r="H289" s="14">
        <v>0</v>
      </c>
      <c r="I289" s="14">
        <v>0</v>
      </c>
      <c r="J289" s="13">
        <v>0</v>
      </c>
      <c r="K289" s="78"/>
    </row>
    <row r="290" spans="2:11" ht="27.75" customHeight="1">
      <c r="B290" s="11" t="s">
        <v>66</v>
      </c>
      <c r="C290" s="78">
        <f t="shared" si="7"/>
        <v>602</v>
      </c>
      <c r="D290" s="12">
        <f t="shared" si="6"/>
        <v>8</v>
      </c>
      <c r="E290" s="13">
        <v>-0.58799999999999997</v>
      </c>
      <c r="F290" s="13">
        <v>0</v>
      </c>
      <c r="G290" s="13">
        <v>0</v>
      </c>
      <c r="H290" s="14">
        <v>0</v>
      </c>
      <c r="I290" s="14">
        <v>0</v>
      </c>
      <c r="J290" s="13">
        <v>0</v>
      </c>
      <c r="K290" s="78"/>
    </row>
    <row r="291" spans="2:11" ht="27.75" customHeight="1">
      <c r="B291" s="11" t="s">
        <v>67</v>
      </c>
      <c r="C291" s="78" t="str">
        <f t="shared" si="7"/>
        <v>603, 608</v>
      </c>
      <c r="D291" s="12">
        <f t="shared" si="6"/>
        <v>0</v>
      </c>
      <c r="E291" s="13">
        <v>-0.67</v>
      </c>
      <c r="F291" s="13">
        <v>0</v>
      </c>
      <c r="G291" s="13">
        <v>0</v>
      </c>
      <c r="H291" s="14">
        <v>0</v>
      </c>
      <c r="I291" s="14">
        <v>0</v>
      </c>
      <c r="J291" s="13">
        <v>0.13800000000000001</v>
      </c>
      <c r="K291" s="78"/>
    </row>
    <row r="292" spans="2:11" ht="27.75" customHeight="1">
      <c r="B292" s="11" t="s">
        <v>68</v>
      </c>
      <c r="C292" s="78" t="str">
        <f t="shared" si="7"/>
        <v>604, 607</v>
      </c>
      <c r="D292" s="12">
        <f t="shared" si="6"/>
        <v>0</v>
      </c>
      <c r="E292" s="13">
        <v>-4.3739999999999997</v>
      </c>
      <c r="F292" s="13">
        <v>-0.53400000000000003</v>
      </c>
      <c r="G292" s="13">
        <v>-0.13900000000000001</v>
      </c>
      <c r="H292" s="14">
        <v>0</v>
      </c>
      <c r="I292" s="14">
        <v>0</v>
      </c>
      <c r="J292" s="13">
        <v>0.13800000000000001</v>
      </c>
      <c r="K292" s="78"/>
    </row>
    <row r="293" spans="2:11" ht="27.75" customHeight="1">
      <c r="B293" s="11" t="s">
        <v>69</v>
      </c>
      <c r="C293" s="78">
        <f t="shared" si="7"/>
        <v>609</v>
      </c>
      <c r="D293" s="12">
        <f t="shared" si="6"/>
        <v>0</v>
      </c>
      <c r="E293" s="13">
        <v>-0.58799999999999997</v>
      </c>
      <c r="F293" s="13">
        <v>0</v>
      </c>
      <c r="G293" s="13">
        <v>0</v>
      </c>
      <c r="H293" s="14">
        <v>0</v>
      </c>
      <c r="I293" s="14">
        <v>0</v>
      </c>
      <c r="J293" s="13">
        <v>0.124</v>
      </c>
      <c r="K293" s="78"/>
    </row>
    <row r="294" spans="2:11" ht="27.75" customHeight="1">
      <c r="B294" s="11" t="s">
        <v>70</v>
      </c>
      <c r="C294" s="78">
        <f t="shared" si="7"/>
        <v>610</v>
      </c>
      <c r="D294" s="12">
        <f t="shared" si="6"/>
        <v>0</v>
      </c>
      <c r="E294" s="13">
        <v>-3.9470000000000001</v>
      </c>
      <c r="F294" s="13">
        <v>-0.45400000000000001</v>
      </c>
      <c r="G294" s="13">
        <v>-0.113</v>
      </c>
      <c r="H294" s="14">
        <v>0</v>
      </c>
      <c r="I294" s="14">
        <v>0</v>
      </c>
      <c r="J294" s="13">
        <v>0.124</v>
      </c>
      <c r="K294" s="78"/>
    </row>
    <row r="295" spans="2:11" ht="27.75" customHeight="1">
      <c r="B295" s="11" t="s">
        <v>71</v>
      </c>
      <c r="C295" s="78" t="str">
        <f t="shared" si="7"/>
        <v>611, 612</v>
      </c>
      <c r="D295" s="12">
        <f t="shared" si="6"/>
        <v>0</v>
      </c>
      <c r="E295" s="13">
        <v>-0.33800000000000002</v>
      </c>
      <c r="F295" s="13">
        <v>0</v>
      </c>
      <c r="G295" s="13">
        <v>0</v>
      </c>
      <c r="H295" s="14">
        <v>88.3</v>
      </c>
      <c r="I295" s="14">
        <v>0</v>
      </c>
      <c r="J295" s="13">
        <v>0.10100000000000001</v>
      </c>
      <c r="K295" s="78"/>
    </row>
    <row r="296" spans="2:11" ht="27.75" customHeight="1">
      <c r="B296" s="11" t="s">
        <v>72</v>
      </c>
      <c r="C296" s="78" t="str">
        <f t="shared" si="7"/>
        <v>605, 606</v>
      </c>
      <c r="D296" s="12">
        <f t="shared" si="6"/>
        <v>0</v>
      </c>
      <c r="E296" s="13">
        <v>-2.7650000000000001</v>
      </c>
      <c r="F296" s="13">
        <v>-0.20100000000000001</v>
      </c>
      <c r="G296" s="13">
        <v>-2.7E-2</v>
      </c>
      <c r="H296" s="14">
        <v>88.3</v>
      </c>
      <c r="I296" s="14">
        <v>0</v>
      </c>
      <c r="J296" s="13">
        <v>0.10100000000000001</v>
      </c>
      <c r="K296" s="78"/>
    </row>
    <row r="297" spans="2:11" ht="27.75" customHeight="1">
      <c r="B297" s="11" t="s">
        <v>73</v>
      </c>
      <c r="C297" s="78">
        <f t="shared" si="7"/>
        <v>614</v>
      </c>
      <c r="D297" s="12">
        <f t="shared" si="6"/>
        <v>0</v>
      </c>
      <c r="E297" s="13">
        <v>-2.2789999999999999</v>
      </c>
      <c r="F297" s="13">
        <v>-0.16600000000000001</v>
      </c>
      <c r="G297" s="13">
        <v>-2.1999999999999999E-2</v>
      </c>
      <c r="H297" s="14">
        <v>88.3</v>
      </c>
      <c r="I297" s="14">
        <v>0</v>
      </c>
      <c r="J297" s="13">
        <v>5.2999999999999999E-2</v>
      </c>
      <c r="K297" s="78"/>
    </row>
    <row r="298" spans="2:11" ht="27.75" customHeight="1">
      <c r="B298" s="11" t="s">
        <v>74</v>
      </c>
      <c r="C298" s="78">
        <f t="shared" si="7"/>
        <v>613</v>
      </c>
      <c r="D298" s="12">
        <f t="shared" si="6"/>
        <v>0</v>
      </c>
      <c r="E298" s="13">
        <v>-0.27900000000000003</v>
      </c>
      <c r="F298" s="13">
        <v>0</v>
      </c>
      <c r="G298" s="13">
        <v>0</v>
      </c>
      <c r="H298" s="14">
        <v>88.3</v>
      </c>
      <c r="I298" s="14">
        <v>0</v>
      </c>
      <c r="J298" s="13">
        <v>5.2999999999999999E-2</v>
      </c>
      <c r="K298" s="78"/>
    </row>
    <row r="299" spans="2:11" ht="27.75" customHeight="1">
      <c r="B299" s="11" t="s">
        <v>75</v>
      </c>
      <c r="C299" s="78" t="str">
        <f t="shared" si="7"/>
        <v>N/A</v>
      </c>
      <c r="D299" s="12">
        <f t="shared" si="6"/>
        <v>1</v>
      </c>
      <c r="E299" s="13">
        <v>1.5410248561359434</v>
      </c>
      <c r="F299" s="13">
        <v>0</v>
      </c>
      <c r="G299" s="13">
        <v>0</v>
      </c>
      <c r="H299" s="14">
        <v>2.9517473517012895</v>
      </c>
      <c r="I299" s="14">
        <v>0</v>
      </c>
      <c r="J299" s="13">
        <v>0</v>
      </c>
      <c r="K299" s="78"/>
    </row>
    <row r="300" spans="2:11" ht="27.75" customHeight="1">
      <c r="B300" s="11" t="s">
        <v>76</v>
      </c>
      <c r="C300" s="78" t="str">
        <f t="shared" si="7"/>
        <v>N/A</v>
      </c>
      <c r="D300" s="12">
        <f t="shared" si="6"/>
        <v>2</v>
      </c>
      <c r="E300" s="13">
        <v>2.017027356995881</v>
      </c>
      <c r="F300" s="13">
        <v>0.23334759469530464</v>
      </c>
      <c r="G300" s="13">
        <v>0</v>
      </c>
      <c r="H300" s="14">
        <v>2.9517473517012895</v>
      </c>
      <c r="I300" s="14">
        <v>0</v>
      </c>
      <c r="J300" s="13">
        <v>0</v>
      </c>
      <c r="K300" s="78"/>
    </row>
    <row r="301" spans="2:11" ht="27.75" customHeight="1">
      <c r="B301" s="11" t="s">
        <v>77</v>
      </c>
      <c r="C301" s="78" t="str">
        <f t="shared" si="7"/>
        <v>N/A</v>
      </c>
      <c r="D301" s="12">
        <f t="shared" si="6"/>
        <v>2</v>
      </c>
      <c r="E301" s="13">
        <v>0.1555650631302031</v>
      </c>
      <c r="F301" s="13">
        <v>0</v>
      </c>
      <c r="G301" s="13">
        <v>0</v>
      </c>
      <c r="H301" s="14">
        <v>0</v>
      </c>
      <c r="I301" s="14">
        <v>0</v>
      </c>
      <c r="J301" s="13">
        <v>0</v>
      </c>
      <c r="K301" s="78"/>
    </row>
    <row r="302" spans="2:11" ht="27.75" customHeight="1">
      <c r="B302" s="11" t="s">
        <v>78</v>
      </c>
      <c r="C302" s="78" t="str">
        <f t="shared" si="7"/>
        <v>N/A</v>
      </c>
      <c r="D302" s="12">
        <f t="shared" si="6"/>
        <v>3</v>
      </c>
      <c r="E302" s="13">
        <v>1.3854597930057404</v>
      </c>
      <c r="F302" s="13">
        <v>0</v>
      </c>
      <c r="G302" s="13">
        <v>0</v>
      </c>
      <c r="H302" s="14">
        <v>3.7428688265942025</v>
      </c>
      <c r="I302" s="14">
        <v>0</v>
      </c>
      <c r="J302" s="13">
        <v>0</v>
      </c>
      <c r="K302" s="78"/>
    </row>
    <row r="303" spans="2:11" ht="27.75" customHeight="1">
      <c r="B303" s="11" t="s">
        <v>79</v>
      </c>
      <c r="C303" s="78" t="str">
        <f t="shared" si="7"/>
        <v>N/A</v>
      </c>
      <c r="D303" s="12">
        <f t="shared" si="6"/>
        <v>4</v>
      </c>
      <c r="E303" s="13">
        <v>1.8408532470407366</v>
      </c>
      <c r="F303" s="13">
        <v>0.26658799280004891</v>
      </c>
      <c r="G303" s="13">
        <v>0</v>
      </c>
      <c r="H303" s="14">
        <v>3.7428688265942025</v>
      </c>
      <c r="I303" s="14">
        <v>0</v>
      </c>
      <c r="J303" s="13">
        <v>0</v>
      </c>
      <c r="K303" s="78"/>
    </row>
    <row r="304" spans="2:11" ht="27.75" customHeight="1">
      <c r="B304" s="11" t="s">
        <v>80</v>
      </c>
      <c r="C304" s="78" t="str">
        <f t="shared" si="7"/>
        <v>N/A</v>
      </c>
      <c r="D304" s="12">
        <f t="shared" si="6"/>
        <v>4</v>
      </c>
      <c r="E304" s="13">
        <v>0.5271927139412439</v>
      </c>
      <c r="F304" s="13">
        <v>0</v>
      </c>
      <c r="G304" s="13">
        <v>0</v>
      </c>
      <c r="H304" s="14">
        <v>0</v>
      </c>
      <c r="I304" s="14">
        <v>0</v>
      </c>
      <c r="J304" s="13">
        <v>0</v>
      </c>
      <c r="K304" s="78"/>
    </row>
    <row r="305" spans="2:11" ht="27.75" customHeight="1">
      <c r="B305" s="11" t="s">
        <v>81</v>
      </c>
      <c r="C305" s="78" t="str">
        <f t="shared" si="7"/>
        <v>N/A</v>
      </c>
      <c r="D305" s="12" t="str">
        <f t="shared" si="6"/>
        <v>5-8</v>
      </c>
      <c r="E305" s="13">
        <v>1.017820989967269</v>
      </c>
      <c r="F305" s="13">
        <v>0.14758736758506447</v>
      </c>
      <c r="G305" s="13">
        <v>0</v>
      </c>
      <c r="H305" s="14">
        <v>19.179709706437432</v>
      </c>
      <c r="I305" s="14">
        <v>0</v>
      </c>
      <c r="J305" s="13">
        <v>0</v>
      </c>
      <c r="K305" s="78"/>
    </row>
    <row r="306" spans="2:11" ht="27.75" customHeight="1">
      <c r="B306" s="11" t="s">
        <v>82</v>
      </c>
      <c r="C306" s="78" t="str">
        <f t="shared" si="7"/>
        <v>N/A</v>
      </c>
      <c r="D306" s="12">
        <f t="shared" si="6"/>
        <v>0</v>
      </c>
      <c r="E306" s="13">
        <v>5.7053819306983033</v>
      </c>
      <c r="F306" s="13">
        <v>0.52253905820657964</v>
      </c>
      <c r="G306" s="13">
        <v>0.10371004208680207</v>
      </c>
      <c r="H306" s="14">
        <v>14.426332777459004</v>
      </c>
      <c r="I306" s="14">
        <v>1.4825217554715935</v>
      </c>
      <c r="J306" s="13">
        <v>0.1642075666374366</v>
      </c>
      <c r="K306" s="78"/>
    </row>
    <row r="307" spans="2:11" ht="27.75" customHeight="1">
      <c r="B307" s="11" t="s">
        <v>83</v>
      </c>
      <c r="C307" s="78" t="str">
        <f t="shared" si="7"/>
        <v>N/A</v>
      </c>
      <c r="D307" s="12" t="str">
        <f t="shared" si="6"/>
        <v>1&amp;8</v>
      </c>
      <c r="E307" s="13">
        <v>1.3269566923413905</v>
      </c>
      <c r="F307" s="13">
        <v>0</v>
      </c>
      <c r="G307" s="13">
        <v>0</v>
      </c>
      <c r="H307" s="14">
        <v>0</v>
      </c>
      <c r="I307" s="14">
        <v>0</v>
      </c>
      <c r="J307" s="13">
        <v>0</v>
      </c>
      <c r="K307" s="78"/>
    </row>
    <row r="308" spans="2:11" ht="27.75" customHeight="1">
      <c r="B308" s="11" t="s">
        <v>84</v>
      </c>
      <c r="C308" s="78" t="str">
        <f t="shared" si="7"/>
        <v>N/A</v>
      </c>
      <c r="D308" s="12">
        <f t="shared" si="6"/>
        <v>0</v>
      </c>
      <c r="E308" s="13">
        <v>9.7607104994771028</v>
      </c>
      <c r="F308" s="13">
        <v>1.2511685846625735</v>
      </c>
      <c r="G308" s="13">
        <v>0.49129308398812005</v>
      </c>
      <c r="H308" s="14">
        <v>0</v>
      </c>
      <c r="I308" s="14">
        <v>0</v>
      </c>
      <c r="J308" s="13">
        <v>0</v>
      </c>
      <c r="K308" s="78"/>
    </row>
    <row r="309" spans="2:11" ht="27.75" customHeight="1">
      <c r="B309" s="11" t="s">
        <v>85</v>
      </c>
      <c r="C309" s="78" t="str">
        <f t="shared" si="7"/>
        <v>N/A</v>
      </c>
      <c r="D309" s="12">
        <f t="shared" si="6"/>
        <v>8</v>
      </c>
      <c r="E309" s="13">
        <v>-0.67</v>
      </c>
      <c r="F309" s="13">
        <v>0</v>
      </c>
      <c r="G309" s="13">
        <v>0</v>
      </c>
      <c r="H309" s="14">
        <v>0</v>
      </c>
      <c r="I309" s="14">
        <v>0</v>
      </c>
      <c r="J309" s="13">
        <v>0</v>
      </c>
      <c r="K309" s="78"/>
    </row>
    <row r="310" spans="2:11" ht="27.75" customHeight="1">
      <c r="B310" s="11" t="s">
        <v>86</v>
      </c>
      <c r="C310" s="78" t="str">
        <f t="shared" si="7"/>
        <v>N/A</v>
      </c>
      <c r="D310" s="12">
        <f t="shared" si="6"/>
        <v>0</v>
      </c>
      <c r="E310" s="13">
        <v>-0.67</v>
      </c>
      <c r="F310" s="13">
        <v>0</v>
      </c>
      <c r="G310" s="13">
        <v>0</v>
      </c>
      <c r="H310" s="14">
        <v>0</v>
      </c>
      <c r="I310" s="14">
        <v>0</v>
      </c>
      <c r="J310" s="13">
        <v>0.13800000000000001</v>
      </c>
      <c r="K310" s="78"/>
    </row>
    <row r="311" spans="2:11" ht="27.75" customHeight="1">
      <c r="B311" s="11" t="s">
        <v>87</v>
      </c>
      <c r="C311" s="78" t="str">
        <f t="shared" si="7"/>
        <v>N/A</v>
      </c>
      <c r="D311" s="12">
        <f t="shared" si="6"/>
        <v>0</v>
      </c>
      <c r="E311" s="13">
        <v>-4.3739999999999997</v>
      </c>
      <c r="F311" s="13">
        <v>-0.53400000000000003</v>
      </c>
      <c r="G311" s="13">
        <v>-0.13900000000000001</v>
      </c>
      <c r="H311" s="14">
        <v>0</v>
      </c>
      <c r="I311" s="14">
        <v>0</v>
      </c>
      <c r="J311" s="13">
        <v>0.13800000000000001</v>
      </c>
      <c r="K311" s="78"/>
    </row>
    <row r="312" spans="2:11" ht="27.75" customHeight="1">
      <c r="B312" s="11" t="s">
        <v>88</v>
      </c>
      <c r="C312" s="78" t="str">
        <f t="shared" si="7"/>
        <v>N/A</v>
      </c>
      <c r="D312" s="12">
        <f t="shared" si="6"/>
        <v>1</v>
      </c>
      <c r="E312" s="13">
        <v>0.794848159286481</v>
      </c>
      <c r="F312" s="13">
        <v>0</v>
      </c>
      <c r="G312" s="13">
        <v>0</v>
      </c>
      <c r="H312" s="14">
        <v>1.5224874146816116</v>
      </c>
      <c r="I312" s="14">
        <v>0</v>
      </c>
      <c r="J312" s="13">
        <v>0</v>
      </c>
      <c r="K312" s="78"/>
    </row>
    <row r="313" spans="2:11" ht="27.75" customHeight="1">
      <c r="B313" s="11" t="s">
        <v>89</v>
      </c>
      <c r="C313" s="78" t="str">
        <f t="shared" si="7"/>
        <v>N/A</v>
      </c>
      <c r="D313" s="12">
        <f t="shared" si="6"/>
        <v>2</v>
      </c>
      <c r="E313" s="13">
        <v>1.0403664000324344</v>
      </c>
      <c r="F313" s="13">
        <v>0.12035880237685712</v>
      </c>
      <c r="G313" s="13">
        <v>0</v>
      </c>
      <c r="H313" s="14">
        <v>1.5224874146816116</v>
      </c>
      <c r="I313" s="14">
        <v>0</v>
      </c>
      <c r="J313" s="13">
        <v>0</v>
      </c>
      <c r="K313" s="78"/>
    </row>
    <row r="314" spans="2:11" ht="27.75" customHeight="1">
      <c r="B314" s="11" t="s">
        <v>90</v>
      </c>
      <c r="C314" s="78" t="str">
        <f t="shared" si="7"/>
        <v>N/A</v>
      </c>
      <c r="D314" s="12">
        <f t="shared" si="6"/>
        <v>2</v>
      </c>
      <c r="E314" s="13">
        <v>8.0239201584571415E-2</v>
      </c>
      <c r="F314" s="13">
        <v>0</v>
      </c>
      <c r="G314" s="13">
        <v>0</v>
      </c>
      <c r="H314" s="14">
        <v>0</v>
      </c>
      <c r="I314" s="14">
        <v>0</v>
      </c>
      <c r="J314" s="13">
        <v>0</v>
      </c>
      <c r="K314" s="78"/>
    </row>
    <row r="315" spans="2:11" ht="27.75" customHeight="1">
      <c r="B315" s="11" t="s">
        <v>91</v>
      </c>
      <c r="C315" s="78" t="str">
        <f t="shared" si="7"/>
        <v>N/A</v>
      </c>
      <c r="D315" s="12">
        <f t="shared" si="6"/>
        <v>3</v>
      </c>
      <c r="E315" s="13">
        <v>0.71460895770190958</v>
      </c>
      <c r="F315" s="13">
        <v>0</v>
      </c>
      <c r="G315" s="13">
        <v>0</v>
      </c>
      <c r="H315" s="14">
        <v>1.9305414740219533</v>
      </c>
      <c r="I315" s="14">
        <v>0</v>
      </c>
      <c r="J315" s="13">
        <v>0</v>
      </c>
      <c r="K315" s="78"/>
    </row>
    <row r="316" spans="2:11" ht="27.75" customHeight="1">
      <c r="B316" s="11" t="s">
        <v>92</v>
      </c>
      <c r="C316" s="78" t="str">
        <f t="shared" si="7"/>
        <v>N/A</v>
      </c>
      <c r="D316" s="12">
        <f t="shared" si="6"/>
        <v>4</v>
      </c>
      <c r="E316" s="13">
        <v>0.94949721875076176</v>
      </c>
      <c r="F316" s="13">
        <v>0.13750393092056898</v>
      </c>
      <c r="G316" s="13">
        <v>0</v>
      </c>
      <c r="H316" s="14">
        <v>1.9305414740219533</v>
      </c>
      <c r="I316" s="14">
        <v>0</v>
      </c>
      <c r="J316" s="13">
        <v>0</v>
      </c>
      <c r="K316" s="78"/>
    </row>
    <row r="317" spans="2:11" ht="27.75" customHeight="1">
      <c r="B317" s="11" t="s">
        <v>93</v>
      </c>
      <c r="C317" s="78" t="str">
        <f t="shared" si="7"/>
        <v>N/A</v>
      </c>
      <c r="D317" s="12">
        <f t="shared" si="6"/>
        <v>4</v>
      </c>
      <c r="E317" s="13">
        <v>0.2719217387032698</v>
      </c>
      <c r="F317" s="13">
        <v>0</v>
      </c>
      <c r="G317" s="13">
        <v>0</v>
      </c>
      <c r="H317" s="14">
        <v>0</v>
      </c>
      <c r="I317" s="14">
        <v>0</v>
      </c>
      <c r="J317" s="13">
        <v>0</v>
      </c>
      <c r="K317" s="78"/>
    </row>
    <row r="318" spans="2:11" ht="27.75" customHeight="1">
      <c r="B318" s="11" t="s">
        <v>94</v>
      </c>
      <c r="C318" s="78" t="str">
        <f t="shared" si="7"/>
        <v>N/A</v>
      </c>
      <c r="D318" s="12" t="str">
        <f t="shared" si="6"/>
        <v>5-8</v>
      </c>
      <c r="E318" s="13">
        <v>0.52498383600845655</v>
      </c>
      <c r="F318" s="13">
        <v>7.6124370734080571E-2</v>
      </c>
      <c r="G318" s="13">
        <v>0</v>
      </c>
      <c r="H318" s="14">
        <v>9.8927391697217324</v>
      </c>
      <c r="I318" s="14">
        <v>0</v>
      </c>
      <c r="J318" s="13">
        <v>0</v>
      </c>
      <c r="K318" s="78"/>
    </row>
    <row r="319" spans="2:11" ht="27.75" customHeight="1">
      <c r="B319" s="11" t="s">
        <v>95</v>
      </c>
      <c r="C319" s="78" t="str">
        <f t="shared" si="7"/>
        <v>N/A</v>
      </c>
      <c r="D319" s="12">
        <f t="shared" si="6"/>
        <v>0</v>
      </c>
      <c r="E319" s="13">
        <v>2.9427898632427008</v>
      </c>
      <c r="F319" s="13">
        <v>0.26952142070715013</v>
      </c>
      <c r="G319" s="13">
        <v>5.3492801056380941E-2</v>
      </c>
      <c r="H319" s="14">
        <v>7.4409857879709387</v>
      </c>
      <c r="I319" s="14">
        <v>0.76467273304954808</v>
      </c>
      <c r="J319" s="13">
        <v>8.4696935005936488E-2</v>
      </c>
      <c r="K319" s="78"/>
    </row>
    <row r="320" spans="2:11" ht="27.75" customHeight="1">
      <c r="B320" s="11" t="s">
        <v>96</v>
      </c>
      <c r="C320" s="78" t="str">
        <f t="shared" si="7"/>
        <v>N/A</v>
      </c>
      <c r="D320" s="12">
        <f t="shared" si="6"/>
        <v>0</v>
      </c>
      <c r="E320" s="13">
        <v>3.1023877126221224</v>
      </c>
      <c r="F320" s="13">
        <v>0.22566764966791444</v>
      </c>
      <c r="G320" s="13">
        <v>3.0378337455296178E-2</v>
      </c>
      <c r="H320" s="14">
        <v>4.1553225876351556</v>
      </c>
      <c r="I320" s="14">
        <v>2.2566764966791446</v>
      </c>
      <c r="J320" s="13">
        <v>0.10306935922332632</v>
      </c>
      <c r="K320" s="78"/>
    </row>
    <row r="321" spans="2:11" ht="27.75" customHeight="1">
      <c r="B321" s="11" t="s">
        <v>97</v>
      </c>
      <c r="C321" s="78" t="str">
        <f t="shared" si="7"/>
        <v>N/A</v>
      </c>
      <c r="D321" s="12">
        <f t="shared" si="6"/>
        <v>0</v>
      </c>
      <c r="E321" s="13">
        <v>3.440568827778641</v>
      </c>
      <c r="F321" s="13">
        <v>0.24993217822117161</v>
      </c>
      <c r="G321" s="13">
        <v>3.3242210896411988E-2</v>
      </c>
      <c r="H321" s="14">
        <v>74.437928548039579</v>
      </c>
      <c r="I321" s="14">
        <v>2.7886521363101169</v>
      </c>
      <c r="J321" s="13">
        <v>8.6183509731438498E-2</v>
      </c>
      <c r="K321" s="78"/>
    </row>
    <row r="322" spans="2:11" ht="27.75" customHeight="1">
      <c r="B322" s="11" t="s">
        <v>98</v>
      </c>
      <c r="C322" s="78" t="str">
        <f t="shared" si="7"/>
        <v>N/A</v>
      </c>
      <c r="D322" s="12" t="str">
        <f t="shared" si="6"/>
        <v>1&amp;8</v>
      </c>
      <c r="E322" s="13">
        <v>0.68443353146497665</v>
      </c>
      <c r="F322" s="13">
        <v>0</v>
      </c>
      <c r="G322" s="13">
        <v>0</v>
      </c>
      <c r="H322" s="14">
        <v>0</v>
      </c>
      <c r="I322" s="14">
        <v>0</v>
      </c>
      <c r="J322" s="13">
        <v>0</v>
      </c>
      <c r="K322" s="78"/>
    </row>
    <row r="323" spans="2:11" ht="27.75" customHeight="1">
      <c r="B323" s="11" t="s">
        <v>99</v>
      </c>
      <c r="C323" s="78" t="str">
        <f t="shared" si="7"/>
        <v>N/A</v>
      </c>
      <c r="D323" s="12">
        <f t="shared" si="6"/>
        <v>0</v>
      </c>
      <c r="E323" s="13">
        <v>5.0344955455755453</v>
      </c>
      <c r="F323" s="13">
        <v>0.64534263838531369</v>
      </c>
      <c r="G323" s="13">
        <v>0.25340499987606102</v>
      </c>
      <c r="H323" s="14">
        <v>0</v>
      </c>
      <c r="I323" s="14">
        <v>0</v>
      </c>
      <c r="J323" s="13">
        <v>0</v>
      </c>
      <c r="K323" s="78"/>
    </row>
    <row r="324" spans="2:11" ht="27.75" customHeight="1">
      <c r="B324" s="11" t="s">
        <v>100</v>
      </c>
      <c r="C324" s="78" t="str">
        <f t="shared" si="7"/>
        <v>N/A</v>
      </c>
      <c r="D324" s="12">
        <f t="shared" si="6"/>
        <v>8</v>
      </c>
      <c r="E324" s="13">
        <v>-0.67</v>
      </c>
      <c r="F324" s="13">
        <v>0</v>
      </c>
      <c r="G324" s="13">
        <v>0</v>
      </c>
      <c r="H324" s="14">
        <v>0</v>
      </c>
      <c r="I324" s="14">
        <v>0</v>
      </c>
      <c r="J324" s="13">
        <v>0</v>
      </c>
      <c r="K324" s="78"/>
    </row>
    <row r="325" spans="2:11" ht="27.75" customHeight="1">
      <c r="B325" s="11" t="s">
        <v>101</v>
      </c>
      <c r="C325" s="78" t="str">
        <f t="shared" si="7"/>
        <v>N/A</v>
      </c>
      <c r="D325" s="12">
        <f t="shared" si="6"/>
        <v>8</v>
      </c>
      <c r="E325" s="13">
        <v>-0.58799999999999997</v>
      </c>
      <c r="F325" s="13">
        <v>0</v>
      </c>
      <c r="G325" s="13">
        <v>0</v>
      </c>
      <c r="H325" s="14">
        <v>0</v>
      </c>
      <c r="I325" s="14">
        <v>0</v>
      </c>
      <c r="J325" s="13">
        <v>0</v>
      </c>
      <c r="K325" s="78"/>
    </row>
    <row r="326" spans="2:11" ht="27.75" customHeight="1">
      <c r="B326" s="11" t="s">
        <v>102</v>
      </c>
      <c r="C326" s="78" t="str">
        <f t="shared" si="7"/>
        <v>N/A</v>
      </c>
      <c r="D326" s="12">
        <f t="shared" si="6"/>
        <v>0</v>
      </c>
      <c r="E326" s="13">
        <v>-0.67</v>
      </c>
      <c r="F326" s="13">
        <v>0</v>
      </c>
      <c r="G326" s="13">
        <v>0</v>
      </c>
      <c r="H326" s="14">
        <v>0</v>
      </c>
      <c r="I326" s="14">
        <v>0</v>
      </c>
      <c r="J326" s="13">
        <v>0.13800000000000001</v>
      </c>
      <c r="K326" s="78"/>
    </row>
    <row r="327" spans="2:11" ht="27.75" customHeight="1">
      <c r="B327" s="11" t="s">
        <v>103</v>
      </c>
      <c r="C327" s="78" t="str">
        <f t="shared" si="7"/>
        <v>N/A</v>
      </c>
      <c r="D327" s="12">
        <f t="shared" si="6"/>
        <v>0</v>
      </c>
      <c r="E327" s="13">
        <v>-4.3739999999999997</v>
      </c>
      <c r="F327" s="13">
        <v>-0.53400000000000003</v>
      </c>
      <c r="G327" s="13">
        <v>-0.13900000000000001</v>
      </c>
      <c r="H327" s="14">
        <v>0</v>
      </c>
      <c r="I327" s="14">
        <v>0</v>
      </c>
      <c r="J327" s="13">
        <v>0.13800000000000001</v>
      </c>
      <c r="K327" s="78"/>
    </row>
    <row r="328" spans="2:11" ht="27.75" customHeight="1">
      <c r="B328" s="11" t="s">
        <v>104</v>
      </c>
      <c r="C328" s="78" t="str">
        <f t="shared" si="7"/>
        <v>N/A</v>
      </c>
      <c r="D328" s="12">
        <f t="shared" si="6"/>
        <v>0</v>
      </c>
      <c r="E328" s="13">
        <v>-0.58799999999999997</v>
      </c>
      <c r="F328" s="13">
        <v>0</v>
      </c>
      <c r="G328" s="13">
        <v>0</v>
      </c>
      <c r="H328" s="14">
        <v>0</v>
      </c>
      <c r="I328" s="14">
        <v>0</v>
      </c>
      <c r="J328" s="13">
        <v>0.124</v>
      </c>
      <c r="K328" s="78"/>
    </row>
    <row r="329" spans="2:11" ht="27.75" customHeight="1">
      <c r="B329" s="11" t="s">
        <v>105</v>
      </c>
      <c r="C329" s="78" t="str">
        <f t="shared" si="7"/>
        <v>N/A</v>
      </c>
      <c r="D329" s="12">
        <f t="shared" si="6"/>
        <v>0</v>
      </c>
      <c r="E329" s="13">
        <v>-3.9470000000000001</v>
      </c>
      <c r="F329" s="13">
        <v>-0.45400000000000001</v>
      </c>
      <c r="G329" s="13">
        <v>-0.113</v>
      </c>
      <c r="H329" s="14">
        <v>0</v>
      </c>
      <c r="I329" s="14">
        <v>0</v>
      </c>
      <c r="J329" s="13">
        <v>0.124</v>
      </c>
      <c r="K329" s="78"/>
    </row>
    <row r="330" spans="2:11" ht="27.75" customHeight="1">
      <c r="B330" s="11" t="s">
        <v>106</v>
      </c>
      <c r="C330" s="78" t="str">
        <f t="shared" si="7"/>
        <v>N/A</v>
      </c>
      <c r="D330" s="12">
        <f t="shared" si="6"/>
        <v>0</v>
      </c>
      <c r="E330" s="13">
        <v>-0.33800000000000002</v>
      </c>
      <c r="F330" s="13">
        <v>0</v>
      </c>
      <c r="G330" s="13">
        <v>0</v>
      </c>
      <c r="H330" s="14">
        <v>0</v>
      </c>
      <c r="I330" s="14">
        <v>0</v>
      </c>
      <c r="J330" s="13">
        <v>0.10100000000000001</v>
      </c>
      <c r="K330" s="78"/>
    </row>
    <row r="331" spans="2:11" ht="27.75" customHeight="1">
      <c r="B331" s="11" t="s">
        <v>107</v>
      </c>
      <c r="C331" s="78" t="str">
        <f t="shared" si="7"/>
        <v>N/A</v>
      </c>
      <c r="D331" s="12">
        <f t="shared" si="6"/>
        <v>0</v>
      </c>
      <c r="E331" s="13">
        <v>-2.7650000000000001</v>
      </c>
      <c r="F331" s="13">
        <v>-0.20100000000000001</v>
      </c>
      <c r="G331" s="13">
        <v>-2.7E-2</v>
      </c>
      <c r="H331" s="14">
        <v>0</v>
      </c>
      <c r="I331" s="14">
        <v>0</v>
      </c>
      <c r="J331" s="13">
        <v>0.10100000000000001</v>
      </c>
      <c r="K331" s="79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jo064355</cp:lastModifiedBy>
  <cp:lastPrinted>2012-04-19T09:42:40Z</cp:lastPrinted>
  <dcterms:created xsi:type="dcterms:W3CDTF">2012-04-11T15:18:28Z</dcterms:created>
  <dcterms:modified xsi:type="dcterms:W3CDTF">2012-04-19T13:20:48Z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-879776906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</Properties>
</file>