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480" windowHeight="11640" tabRatio="901" firstSheet="1" activeTab="9"/>
  </bookViews>
  <sheets>
    <sheet name="Inputs" sheetId="1" r:id="rId1"/>
    <sheet name="500MW - summary" sheetId="8" r:id="rId2"/>
    <sheet name="500MW model - tariffs" sheetId="2" r:id="rId3"/>
    <sheet name="500MW model - typical bill" sheetId="3" r:id="rId4"/>
    <sheet name="LV SM - summary" sheetId="9" r:id="rId5"/>
    <sheet name="LV SM - tariffs" sheetId="4" r:id="rId6"/>
    <sheet name="LV SM - typical bill" sheetId="5" r:id="rId7"/>
    <sheet name="HV SM - summary" sheetId="10" r:id="rId8"/>
    <sheet name="HV SM - tariffs" sheetId="6" r:id="rId9"/>
    <sheet name="HV SM - typical bill" sheetId="7" r:id="rId10"/>
  </sheets>
  <calcPr calcId="125725"/>
</workbook>
</file>

<file path=xl/calcChain.xml><?xml version="1.0" encoding="utf-8"?>
<calcChain xmlns="http://schemas.openxmlformats.org/spreadsheetml/2006/main">
  <c r="F40" i="1"/>
  <c r="G40" s="1"/>
  <c r="Q153" i="10"/>
  <c r="P153"/>
  <c r="O153"/>
  <c r="Q152"/>
  <c r="P152"/>
  <c r="O152"/>
  <c r="Q151"/>
  <c r="P151"/>
  <c r="O151"/>
  <c r="Q150"/>
  <c r="P150"/>
  <c r="O150"/>
  <c r="Q149"/>
  <c r="P149"/>
  <c r="O149"/>
  <c r="Q148"/>
  <c r="P148"/>
  <c r="O148"/>
  <c r="Q147"/>
  <c r="P147"/>
  <c r="O147"/>
  <c r="Q146"/>
  <c r="P146"/>
  <c r="O146"/>
  <c r="Q145"/>
  <c r="P145"/>
  <c r="O145"/>
  <c r="Q144"/>
  <c r="P144"/>
  <c r="O144"/>
  <c r="Q143"/>
  <c r="P143"/>
  <c r="O143"/>
  <c r="Q142"/>
  <c r="P142"/>
  <c r="O142"/>
  <c r="Q141"/>
  <c r="P141"/>
  <c r="O141"/>
  <c r="Q140"/>
  <c r="P140"/>
  <c r="O140"/>
  <c r="Q139"/>
  <c r="P139"/>
  <c r="O139"/>
  <c r="Q138"/>
  <c r="P138"/>
  <c r="O138"/>
  <c r="Q137"/>
  <c r="P137"/>
  <c r="O137"/>
  <c r="Q136"/>
  <c r="P136"/>
  <c r="O136"/>
  <c r="Q135"/>
  <c r="P135"/>
  <c r="O135"/>
  <c r="Q134"/>
  <c r="P134"/>
  <c r="O134"/>
  <c r="Q133"/>
  <c r="P133"/>
  <c r="O133"/>
  <c r="Q132"/>
  <c r="P132"/>
  <c r="O132"/>
  <c r="Q131"/>
  <c r="P131"/>
  <c r="O131"/>
  <c r="Q130"/>
  <c r="P130"/>
  <c r="O130"/>
  <c r="Q129"/>
  <c r="P129"/>
  <c r="O129"/>
  <c r="Q128"/>
  <c r="P128"/>
  <c r="O128"/>
  <c r="Q127"/>
  <c r="P127"/>
  <c r="O127"/>
  <c r="Q126"/>
  <c r="P126"/>
  <c r="O126"/>
  <c r="Q125"/>
  <c r="P125"/>
  <c r="O125"/>
  <c r="Q124"/>
  <c r="P124"/>
  <c r="O124"/>
  <c r="Q123"/>
  <c r="P123"/>
  <c r="O123"/>
  <c r="Q122"/>
  <c r="P122"/>
  <c r="O122"/>
  <c r="Q121"/>
  <c r="P121"/>
  <c r="O121"/>
  <c r="Q120"/>
  <c r="P120"/>
  <c r="O120"/>
  <c r="Q119"/>
  <c r="P119"/>
  <c r="O119"/>
  <c r="Q118"/>
  <c r="P118"/>
  <c r="O118"/>
  <c r="Q117"/>
  <c r="P117"/>
  <c r="O117"/>
  <c r="Q116"/>
  <c r="P116"/>
  <c r="O116"/>
  <c r="Q115"/>
  <c r="P115"/>
  <c r="O115"/>
  <c r="Q114"/>
  <c r="P114"/>
  <c r="O114"/>
  <c r="Q113"/>
  <c r="P113"/>
  <c r="O113"/>
  <c r="Q112"/>
  <c r="P112"/>
  <c r="O112"/>
  <c r="Q111"/>
  <c r="P111"/>
  <c r="O111"/>
  <c r="Q110"/>
  <c r="P110"/>
  <c r="O110"/>
  <c r="Q109"/>
  <c r="P109"/>
  <c r="O109"/>
  <c r="Q108"/>
  <c r="P108"/>
  <c r="O108"/>
  <c r="Q107"/>
  <c r="P107"/>
  <c r="O107"/>
  <c r="Q106"/>
  <c r="P106"/>
  <c r="O106"/>
  <c r="Q105"/>
  <c r="P105"/>
  <c r="O105"/>
  <c r="Q104"/>
  <c r="P104"/>
  <c r="O104"/>
  <c r="Q103"/>
  <c r="P103"/>
  <c r="O103"/>
  <c r="Q102"/>
  <c r="P102"/>
  <c r="O102"/>
  <c r="Q101"/>
  <c r="P101"/>
  <c r="O101"/>
  <c r="Q100"/>
  <c r="P100"/>
  <c r="O100"/>
  <c r="Q99"/>
  <c r="P99"/>
  <c r="O99"/>
  <c r="Q98"/>
  <c r="P98"/>
  <c r="O98"/>
  <c r="Q97"/>
  <c r="P97"/>
  <c r="O97"/>
  <c r="Q96"/>
  <c r="P96"/>
  <c r="O96"/>
  <c r="Q95"/>
  <c r="P95"/>
  <c r="O95"/>
  <c r="Q94"/>
  <c r="P94"/>
  <c r="O94"/>
  <c r="Q93"/>
  <c r="P93"/>
  <c r="O93"/>
  <c r="Q92"/>
  <c r="P92"/>
  <c r="O92"/>
  <c r="Q91"/>
  <c r="P91"/>
  <c r="O91"/>
  <c r="Q90"/>
  <c r="P90"/>
  <c r="O90"/>
  <c r="Q89"/>
  <c r="P89"/>
  <c r="O89"/>
  <c r="Q88"/>
  <c r="P88"/>
  <c r="O88"/>
  <c r="Q87"/>
  <c r="P87"/>
  <c r="O87"/>
  <c r="Q86"/>
  <c r="P86"/>
  <c r="O86"/>
  <c r="Q85"/>
  <c r="P85"/>
  <c r="O85"/>
  <c r="Q84"/>
  <c r="P84"/>
  <c r="O84"/>
  <c r="Q83"/>
  <c r="P83"/>
  <c r="O83"/>
  <c r="Q82"/>
  <c r="P82"/>
  <c r="O82"/>
  <c r="Q81"/>
  <c r="P81"/>
  <c r="O81"/>
  <c r="Q80"/>
  <c r="P80"/>
  <c r="O80"/>
  <c r="Q79"/>
  <c r="P79"/>
  <c r="O79"/>
  <c r="Q78"/>
  <c r="P78"/>
  <c r="O78"/>
  <c r="Q77"/>
  <c r="P77"/>
  <c r="O77"/>
  <c r="Q76"/>
  <c r="P76"/>
  <c r="O76"/>
  <c r="Q75"/>
  <c r="P75"/>
  <c r="O75"/>
  <c r="Q74"/>
  <c r="P74"/>
  <c r="O74"/>
  <c r="Q73"/>
  <c r="P73"/>
  <c r="O73"/>
  <c r="Q72"/>
  <c r="P72"/>
  <c r="O72"/>
  <c r="Q71"/>
  <c r="P71"/>
  <c r="O71"/>
  <c r="H153"/>
  <c r="G153"/>
  <c r="F153"/>
  <c r="H152"/>
  <c r="G152"/>
  <c r="F152"/>
  <c r="H151"/>
  <c r="G151"/>
  <c r="F151"/>
  <c r="H150"/>
  <c r="G150"/>
  <c r="F150"/>
  <c r="H149"/>
  <c r="G149"/>
  <c r="F149"/>
  <c r="H148"/>
  <c r="G148"/>
  <c r="F148"/>
  <c r="H147"/>
  <c r="G147"/>
  <c r="F147"/>
  <c r="H146"/>
  <c r="G146"/>
  <c r="F146"/>
  <c r="H145"/>
  <c r="G145"/>
  <c r="F145"/>
  <c r="H144"/>
  <c r="G144"/>
  <c r="F144"/>
  <c r="H143"/>
  <c r="G143"/>
  <c r="F143"/>
  <c r="H142"/>
  <c r="G142"/>
  <c r="F142"/>
  <c r="H141"/>
  <c r="G141"/>
  <c r="F141"/>
  <c r="H140"/>
  <c r="G140"/>
  <c r="F140"/>
  <c r="H139"/>
  <c r="G139"/>
  <c r="F139"/>
  <c r="H138"/>
  <c r="G138"/>
  <c r="F138"/>
  <c r="H137"/>
  <c r="G137"/>
  <c r="F137"/>
  <c r="H136"/>
  <c r="G136"/>
  <c r="F136"/>
  <c r="H135"/>
  <c r="G135"/>
  <c r="F135"/>
  <c r="H134"/>
  <c r="G134"/>
  <c r="F134"/>
  <c r="H133"/>
  <c r="G133"/>
  <c r="F133"/>
  <c r="H132"/>
  <c r="G132"/>
  <c r="F132"/>
  <c r="H131"/>
  <c r="G131"/>
  <c r="F131"/>
  <c r="H130"/>
  <c r="G130"/>
  <c r="F130"/>
  <c r="H129"/>
  <c r="G129"/>
  <c r="F129"/>
  <c r="H128"/>
  <c r="G128"/>
  <c r="F128"/>
  <c r="H127"/>
  <c r="G127"/>
  <c r="F127"/>
  <c r="H126"/>
  <c r="G126"/>
  <c r="F126"/>
  <c r="H125"/>
  <c r="G125"/>
  <c r="F125"/>
  <c r="H124"/>
  <c r="G124"/>
  <c r="F124"/>
  <c r="H123"/>
  <c r="G123"/>
  <c r="F123"/>
  <c r="H122"/>
  <c r="G122"/>
  <c r="F122"/>
  <c r="H121"/>
  <c r="G121"/>
  <c r="F121"/>
  <c r="H120"/>
  <c r="G120"/>
  <c r="F120"/>
  <c r="H119"/>
  <c r="G119"/>
  <c r="F119"/>
  <c r="H118"/>
  <c r="G118"/>
  <c r="F118"/>
  <c r="H117"/>
  <c r="G117"/>
  <c r="F117"/>
  <c r="H116"/>
  <c r="G116"/>
  <c r="F116"/>
  <c r="H115"/>
  <c r="G115"/>
  <c r="F115"/>
  <c r="H114"/>
  <c r="G114"/>
  <c r="F114"/>
  <c r="H113"/>
  <c r="G113"/>
  <c r="F113"/>
  <c r="H112"/>
  <c r="G112"/>
  <c r="F112"/>
  <c r="H111"/>
  <c r="G111"/>
  <c r="F111"/>
  <c r="H110"/>
  <c r="G110"/>
  <c r="F110"/>
  <c r="H109"/>
  <c r="G109"/>
  <c r="F109"/>
  <c r="H108"/>
  <c r="G108"/>
  <c r="F108"/>
  <c r="H107"/>
  <c r="G107"/>
  <c r="F107"/>
  <c r="H106"/>
  <c r="G106"/>
  <c r="F106"/>
  <c r="H105"/>
  <c r="G105"/>
  <c r="F105"/>
  <c r="H104"/>
  <c r="G104"/>
  <c r="F104"/>
  <c r="H103"/>
  <c r="G103"/>
  <c r="F103"/>
  <c r="H102"/>
  <c r="G102"/>
  <c r="F102"/>
  <c r="H101"/>
  <c r="G101"/>
  <c r="F101"/>
  <c r="H100"/>
  <c r="G100"/>
  <c r="F100"/>
  <c r="H99"/>
  <c r="G99"/>
  <c r="F99"/>
  <c r="H98"/>
  <c r="G98"/>
  <c r="F98"/>
  <c r="H97"/>
  <c r="G97"/>
  <c r="F97"/>
  <c r="H96"/>
  <c r="G96"/>
  <c r="F96"/>
  <c r="H95"/>
  <c r="G95"/>
  <c r="F95"/>
  <c r="H94"/>
  <c r="G94"/>
  <c r="F94"/>
  <c r="H93"/>
  <c r="G93"/>
  <c r="F93"/>
  <c r="H92"/>
  <c r="G92"/>
  <c r="F92"/>
  <c r="H91"/>
  <c r="G91"/>
  <c r="F91"/>
  <c r="H90"/>
  <c r="G90"/>
  <c r="F90"/>
  <c r="H89"/>
  <c r="G89"/>
  <c r="F89"/>
  <c r="H88"/>
  <c r="G88"/>
  <c r="F88"/>
  <c r="H87"/>
  <c r="G87"/>
  <c r="F87"/>
  <c r="H86"/>
  <c r="G86"/>
  <c r="F86"/>
  <c r="H85"/>
  <c r="G85"/>
  <c r="F85"/>
  <c r="H84"/>
  <c r="G84"/>
  <c r="F84"/>
  <c r="H83"/>
  <c r="G83"/>
  <c r="F83"/>
  <c r="H82"/>
  <c r="G82"/>
  <c r="F82"/>
  <c r="H81"/>
  <c r="G81"/>
  <c r="F81"/>
  <c r="H80"/>
  <c r="G80"/>
  <c r="F80"/>
  <c r="H79"/>
  <c r="G79"/>
  <c r="F79"/>
  <c r="H78"/>
  <c r="G78"/>
  <c r="F78"/>
  <c r="H77"/>
  <c r="G77"/>
  <c r="F77"/>
  <c r="H76"/>
  <c r="G76"/>
  <c r="F76"/>
  <c r="H75"/>
  <c r="G75"/>
  <c r="F75"/>
  <c r="H74"/>
  <c r="G74"/>
  <c r="F74"/>
  <c r="H73"/>
  <c r="G73"/>
  <c r="F73"/>
  <c r="H72"/>
  <c r="G72"/>
  <c r="F72"/>
  <c r="H71"/>
  <c r="G71"/>
  <c r="F71"/>
  <c r="E72"/>
  <c r="Q153" i="9"/>
  <c r="P153"/>
  <c r="O153"/>
  <c r="Q152"/>
  <c r="P152"/>
  <c r="O152"/>
  <c r="Q151"/>
  <c r="P151"/>
  <c r="O151"/>
  <c r="Q150"/>
  <c r="P150"/>
  <c r="O150"/>
  <c r="Q149"/>
  <c r="P149"/>
  <c r="O149"/>
  <c r="Q148"/>
  <c r="P148"/>
  <c r="O148"/>
  <c r="Q147"/>
  <c r="P147"/>
  <c r="O147"/>
  <c r="Q146"/>
  <c r="P146"/>
  <c r="O146"/>
  <c r="Q145"/>
  <c r="P145"/>
  <c r="O145"/>
  <c r="Q144"/>
  <c r="P144"/>
  <c r="O144"/>
  <c r="Q143"/>
  <c r="P143"/>
  <c r="O143"/>
  <c r="Q142"/>
  <c r="P142"/>
  <c r="O142"/>
  <c r="Q141"/>
  <c r="P141"/>
  <c r="O141"/>
  <c r="Q140"/>
  <c r="P140"/>
  <c r="O140"/>
  <c r="Q139"/>
  <c r="P139"/>
  <c r="O139"/>
  <c r="Q138"/>
  <c r="P138"/>
  <c r="O138"/>
  <c r="Q137"/>
  <c r="P137"/>
  <c r="O137"/>
  <c r="Q136"/>
  <c r="P136"/>
  <c r="O136"/>
  <c r="Q135"/>
  <c r="P135"/>
  <c r="O135"/>
  <c r="Q134"/>
  <c r="P134"/>
  <c r="O134"/>
  <c r="Q133"/>
  <c r="P133"/>
  <c r="O133"/>
  <c r="Q132"/>
  <c r="P132"/>
  <c r="O132"/>
  <c r="Q131"/>
  <c r="P131"/>
  <c r="O131"/>
  <c r="Q130"/>
  <c r="P130"/>
  <c r="O130"/>
  <c r="Q129"/>
  <c r="P129"/>
  <c r="O129"/>
  <c r="Q128"/>
  <c r="P128"/>
  <c r="O128"/>
  <c r="Q127"/>
  <c r="P127"/>
  <c r="O127"/>
  <c r="Q126"/>
  <c r="P126"/>
  <c r="O126"/>
  <c r="Q125"/>
  <c r="P125"/>
  <c r="O125"/>
  <c r="Q124"/>
  <c r="P124"/>
  <c r="O124"/>
  <c r="Q123"/>
  <c r="P123"/>
  <c r="O123"/>
  <c r="Q122"/>
  <c r="P122"/>
  <c r="O122"/>
  <c r="Q121"/>
  <c r="P121"/>
  <c r="O121"/>
  <c r="Q120"/>
  <c r="P120"/>
  <c r="O120"/>
  <c r="Q119"/>
  <c r="P119"/>
  <c r="O119"/>
  <c r="Q118"/>
  <c r="P118"/>
  <c r="O118"/>
  <c r="Q117"/>
  <c r="P117"/>
  <c r="O117"/>
  <c r="Q116"/>
  <c r="P116"/>
  <c r="O116"/>
  <c r="Q115"/>
  <c r="P115"/>
  <c r="O115"/>
  <c r="Q114"/>
  <c r="P114"/>
  <c r="O114"/>
  <c r="Q113"/>
  <c r="P113"/>
  <c r="O113"/>
  <c r="Q112"/>
  <c r="P112"/>
  <c r="O112"/>
  <c r="Q111"/>
  <c r="P111"/>
  <c r="O111"/>
  <c r="Q110"/>
  <c r="P110"/>
  <c r="O110"/>
  <c r="Q109"/>
  <c r="P109"/>
  <c r="O109"/>
  <c r="Q108"/>
  <c r="P108"/>
  <c r="O108"/>
  <c r="Q107"/>
  <c r="P107"/>
  <c r="O107"/>
  <c r="Q106"/>
  <c r="P106"/>
  <c r="O106"/>
  <c r="Q105"/>
  <c r="P105"/>
  <c r="O105"/>
  <c r="Q104"/>
  <c r="P104"/>
  <c r="O104"/>
  <c r="Q103"/>
  <c r="P103"/>
  <c r="O103"/>
  <c r="Q102"/>
  <c r="P102"/>
  <c r="O102"/>
  <c r="Q101"/>
  <c r="P101"/>
  <c r="O101"/>
  <c r="Q100"/>
  <c r="P100"/>
  <c r="O100"/>
  <c r="Q99"/>
  <c r="P99"/>
  <c r="O99"/>
  <c r="Q98"/>
  <c r="P98"/>
  <c r="O98"/>
  <c r="Q97"/>
  <c r="P97"/>
  <c r="O97"/>
  <c r="Q96"/>
  <c r="P96"/>
  <c r="O96"/>
  <c r="Q95"/>
  <c r="P95"/>
  <c r="O95"/>
  <c r="Q94"/>
  <c r="P94"/>
  <c r="O94"/>
  <c r="Q93"/>
  <c r="P93"/>
  <c r="O93"/>
  <c r="Q92"/>
  <c r="P92"/>
  <c r="O92"/>
  <c r="Q91"/>
  <c r="P91"/>
  <c r="O91"/>
  <c r="Q90"/>
  <c r="P90"/>
  <c r="O90"/>
  <c r="Q89"/>
  <c r="P89"/>
  <c r="O89"/>
  <c r="Q88"/>
  <c r="P88"/>
  <c r="O88"/>
  <c r="Q87"/>
  <c r="P87"/>
  <c r="O87"/>
  <c r="Q86"/>
  <c r="P86"/>
  <c r="O86"/>
  <c r="Q85"/>
  <c r="P85"/>
  <c r="O85"/>
  <c r="Q84"/>
  <c r="P84"/>
  <c r="O84"/>
  <c r="Q83"/>
  <c r="P83"/>
  <c r="O83"/>
  <c r="Q82"/>
  <c r="P82"/>
  <c r="O82"/>
  <c r="Q81"/>
  <c r="P81"/>
  <c r="O81"/>
  <c r="Q80"/>
  <c r="P80"/>
  <c r="O80"/>
  <c r="Q79"/>
  <c r="P79"/>
  <c r="O79"/>
  <c r="Q78"/>
  <c r="P78"/>
  <c r="O78"/>
  <c r="Q77"/>
  <c r="P77"/>
  <c r="O77"/>
  <c r="Q76"/>
  <c r="P76"/>
  <c r="O76"/>
  <c r="Q75"/>
  <c r="P75"/>
  <c r="O75"/>
  <c r="Q74"/>
  <c r="P74"/>
  <c r="O74"/>
  <c r="Q73"/>
  <c r="P73"/>
  <c r="O73"/>
  <c r="Q72"/>
  <c r="P72"/>
  <c r="O72"/>
  <c r="Q71"/>
  <c r="P71"/>
  <c r="O71"/>
  <c r="H153"/>
  <c r="G153"/>
  <c r="F153"/>
  <c r="H152"/>
  <c r="G152"/>
  <c r="F152"/>
  <c r="H151"/>
  <c r="G151"/>
  <c r="F151"/>
  <c r="H150"/>
  <c r="G150"/>
  <c r="F150"/>
  <c r="H149"/>
  <c r="G149"/>
  <c r="F149"/>
  <c r="H148"/>
  <c r="G148"/>
  <c r="F148"/>
  <c r="H147"/>
  <c r="G147"/>
  <c r="F147"/>
  <c r="H146"/>
  <c r="G146"/>
  <c r="F146"/>
  <c r="H145"/>
  <c r="G145"/>
  <c r="F145"/>
  <c r="H144"/>
  <c r="G144"/>
  <c r="F144"/>
  <c r="H143"/>
  <c r="G143"/>
  <c r="F143"/>
  <c r="H142"/>
  <c r="G142"/>
  <c r="F142"/>
  <c r="H141"/>
  <c r="G141"/>
  <c r="F141"/>
  <c r="H140"/>
  <c r="G140"/>
  <c r="F140"/>
  <c r="H139"/>
  <c r="G139"/>
  <c r="F139"/>
  <c r="H138"/>
  <c r="G138"/>
  <c r="F138"/>
  <c r="H137"/>
  <c r="G137"/>
  <c r="F137"/>
  <c r="H136"/>
  <c r="G136"/>
  <c r="F136"/>
  <c r="H135"/>
  <c r="G135"/>
  <c r="F135"/>
  <c r="H134"/>
  <c r="G134"/>
  <c r="F134"/>
  <c r="H133"/>
  <c r="G133"/>
  <c r="F133"/>
  <c r="H132"/>
  <c r="G132"/>
  <c r="F132"/>
  <c r="H131"/>
  <c r="G131"/>
  <c r="F131"/>
  <c r="H130"/>
  <c r="G130"/>
  <c r="F130"/>
  <c r="H129"/>
  <c r="G129"/>
  <c r="F129"/>
  <c r="H128"/>
  <c r="G128"/>
  <c r="F128"/>
  <c r="H127"/>
  <c r="G127"/>
  <c r="F127"/>
  <c r="H126"/>
  <c r="G126"/>
  <c r="F126"/>
  <c r="H125"/>
  <c r="G125"/>
  <c r="F125"/>
  <c r="H124"/>
  <c r="G124"/>
  <c r="F124"/>
  <c r="H123"/>
  <c r="G123"/>
  <c r="F123"/>
  <c r="H122"/>
  <c r="G122"/>
  <c r="F122"/>
  <c r="H121"/>
  <c r="G121"/>
  <c r="F121"/>
  <c r="H120"/>
  <c r="G120"/>
  <c r="F120"/>
  <c r="H119"/>
  <c r="G119"/>
  <c r="F119"/>
  <c r="H118"/>
  <c r="G118"/>
  <c r="F118"/>
  <c r="H117"/>
  <c r="G117"/>
  <c r="F117"/>
  <c r="H116"/>
  <c r="G116"/>
  <c r="F116"/>
  <c r="H115"/>
  <c r="G115"/>
  <c r="F115"/>
  <c r="H114"/>
  <c r="G114"/>
  <c r="F114"/>
  <c r="H113"/>
  <c r="G113"/>
  <c r="F113"/>
  <c r="H112"/>
  <c r="G112"/>
  <c r="F112"/>
  <c r="H111"/>
  <c r="G111"/>
  <c r="F111"/>
  <c r="H110"/>
  <c r="G110"/>
  <c r="F110"/>
  <c r="H109"/>
  <c r="G109"/>
  <c r="F109"/>
  <c r="H108"/>
  <c r="G108"/>
  <c r="F108"/>
  <c r="H107"/>
  <c r="G107"/>
  <c r="F107"/>
  <c r="H106"/>
  <c r="G106"/>
  <c r="F106"/>
  <c r="H105"/>
  <c r="G105"/>
  <c r="F105"/>
  <c r="H104"/>
  <c r="G104"/>
  <c r="F104"/>
  <c r="H103"/>
  <c r="G103"/>
  <c r="F103"/>
  <c r="H102"/>
  <c r="G102"/>
  <c r="F102"/>
  <c r="H101"/>
  <c r="G101"/>
  <c r="F101"/>
  <c r="H100"/>
  <c r="G100"/>
  <c r="F100"/>
  <c r="H99"/>
  <c r="G99"/>
  <c r="F99"/>
  <c r="H98"/>
  <c r="G98"/>
  <c r="F98"/>
  <c r="H97"/>
  <c r="G97"/>
  <c r="F97"/>
  <c r="H96"/>
  <c r="G96"/>
  <c r="F96"/>
  <c r="H95"/>
  <c r="G95"/>
  <c r="F95"/>
  <c r="H94"/>
  <c r="G94"/>
  <c r="F94"/>
  <c r="H93"/>
  <c r="G93"/>
  <c r="F93"/>
  <c r="H92"/>
  <c r="G92"/>
  <c r="F92"/>
  <c r="H91"/>
  <c r="G91"/>
  <c r="F91"/>
  <c r="H90"/>
  <c r="G90"/>
  <c r="F90"/>
  <c r="H89"/>
  <c r="G89"/>
  <c r="F89"/>
  <c r="H88"/>
  <c r="G88"/>
  <c r="F88"/>
  <c r="H87"/>
  <c r="G87"/>
  <c r="F87"/>
  <c r="H86"/>
  <c r="G86"/>
  <c r="F86"/>
  <c r="H85"/>
  <c r="G85"/>
  <c r="F85"/>
  <c r="H84"/>
  <c r="G84"/>
  <c r="F84"/>
  <c r="H83"/>
  <c r="G83"/>
  <c r="F83"/>
  <c r="H82"/>
  <c r="G82"/>
  <c r="F82"/>
  <c r="H81"/>
  <c r="G81"/>
  <c r="F81"/>
  <c r="H80"/>
  <c r="G80"/>
  <c r="F80"/>
  <c r="H79"/>
  <c r="G79"/>
  <c r="F79"/>
  <c r="H78"/>
  <c r="G78"/>
  <c r="F78"/>
  <c r="H77"/>
  <c r="G77"/>
  <c r="F77"/>
  <c r="H76"/>
  <c r="G76"/>
  <c r="F76"/>
  <c r="H75"/>
  <c r="G75"/>
  <c r="F75"/>
  <c r="H74"/>
  <c r="G74"/>
  <c r="F74"/>
  <c r="H73"/>
  <c r="G73"/>
  <c r="F73"/>
  <c r="H72"/>
  <c r="G72"/>
  <c r="F72"/>
  <c r="H71"/>
  <c r="G71"/>
  <c r="F71"/>
  <c r="E71"/>
  <c r="Q153" i="8"/>
  <c r="Q152"/>
  <c r="Q151"/>
  <c r="Q150"/>
  <c r="Q149"/>
  <c r="Q148"/>
  <c r="Q147"/>
  <c r="Q146"/>
  <c r="Q145"/>
  <c r="Q144"/>
  <c r="Q143"/>
  <c r="Q142"/>
  <c r="Q141"/>
  <c r="Q140"/>
  <c r="Q139"/>
  <c r="Q138"/>
  <c r="Q137"/>
  <c r="Q136"/>
  <c r="Q135"/>
  <c r="Q134"/>
  <c r="Q133"/>
  <c r="Q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N61" i="10"/>
  <c r="M61"/>
  <c r="L61"/>
  <c r="E61"/>
  <c r="D61"/>
  <c r="C61"/>
  <c r="L60"/>
  <c r="C60"/>
  <c r="Q59"/>
  <c r="P59"/>
  <c r="O59"/>
  <c r="N59"/>
  <c r="M59"/>
  <c r="L59"/>
  <c r="H59"/>
  <c r="G59"/>
  <c r="F59"/>
  <c r="E59"/>
  <c r="D59"/>
  <c r="C59"/>
  <c r="Q58"/>
  <c r="P58"/>
  <c r="O58"/>
  <c r="N58"/>
  <c r="M58"/>
  <c r="L58"/>
  <c r="H58"/>
  <c r="G58"/>
  <c r="F58"/>
  <c r="E58"/>
  <c r="D58"/>
  <c r="C58"/>
  <c r="Q57"/>
  <c r="P57"/>
  <c r="O57"/>
  <c r="N57"/>
  <c r="M57"/>
  <c r="L57"/>
  <c r="H57"/>
  <c r="G57"/>
  <c r="F57"/>
  <c r="E57"/>
  <c r="D57"/>
  <c r="C57"/>
  <c r="Q56"/>
  <c r="P56"/>
  <c r="O56"/>
  <c r="N56"/>
  <c r="M56"/>
  <c r="L56"/>
  <c r="H56"/>
  <c r="G56"/>
  <c r="F56"/>
  <c r="E56"/>
  <c r="D56"/>
  <c r="C56"/>
  <c r="O55"/>
  <c r="M55"/>
  <c r="L55"/>
  <c r="F55"/>
  <c r="D55"/>
  <c r="C55"/>
  <c r="O54"/>
  <c r="M54"/>
  <c r="L54"/>
  <c r="F54"/>
  <c r="D54"/>
  <c r="C54"/>
  <c r="O53"/>
  <c r="M53"/>
  <c r="L53"/>
  <c r="F53"/>
  <c r="D53"/>
  <c r="C53"/>
  <c r="L52"/>
  <c r="C52"/>
  <c r="O51"/>
  <c r="M51"/>
  <c r="L51"/>
  <c r="F51"/>
  <c r="D51"/>
  <c r="C51"/>
  <c r="O50"/>
  <c r="L50"/>
  <c r="F50"/>
  <c r="C50"/>
  <c r="L49"/>
  <c r="C49"/>
  <c r="O48"/>
  <c r="M48"/>
  <c r="L48"/>
  <c r="F48"/>
  <c r="D48"/>
  <c r="C48"/>
  <c r="O47"/>
  <c r="L47"/>
  <c r="F47"/>
  <c r="C47"/>
  <c r="N42"/>
  <c r="M42"/>
  <c r="L42"/>
  <c r="E42"/>
  <c r="D42"/>
  <c r="C42"/>
  <c r="L41"/>
  <c r="C41"/>
  <c r="Q40"/>
  <c r="P40"/>
  <c r="O40"/>
  <c r="N40"/>
  <c r="M40"/>
  <c r="L40"/>
  <c r="H40"/>
  <c r="G40"/>
  <c r="F40"/>
  <c r="E40"/>
  <c r="D40"/>
  <c r="C40"/>
  <c r="Q39"/>
  <c r="P39"/>
  <c r="O39"/>
  <c r="N39"/>
  <c r="M39"/>
  <c r="L39"/>
  <c r="H39"/>
  <c r="G39"/>
  <c r="F39"/>
  <c r="E39"/>
  <c r="D39"/>
  <c r="C39"/>
  <c r="Q38"/>
  <c r="P38"/>
  <c r="O38"/>
  <c r="N38"/>
  <c r="M38"/>
  <c r="L38"/>
  <c r="H38"/>
  <c r="G38"/>
  <c r="F38"/>
  <c r="E38"/>
  <c r="D38"/>
  <c r="C38"/>
  <c r="Q37"/>
  <c r="P37"/>
  <c r="O37"/>
  <c r="N37"/>
  <c r="M37"/>
  <c r="L37"/>
  <c r="H37"/>
  <c r="G37"/>
  <c r="F37"/>
  <c r="E37"/>
  <c r="D37"/>
  <c r="C37"/>
  <c r="O36"/>
  <c r="M36"/>
  <c r="L36"/>
  <c r="F36"/>
  <c r="D36"/>
  <c r="C36"/>
  <c r="O35"/>
  <c r="M35"/>
  <c r="L35"/>
  <c r="F35"/>
  <c r="D35"/>
  <c r="C35"/>
  <c r="O34"/>
  <c r="M34"/>
  <c r="L34"/>
  <c r="F34"/>
  <c r="D34"/>
  <c r="C34"/>
  <c r="L33"/>
  <c r="C33"/>
  <c r="O32"/>
  <c r="M32"/>
  <c r="L32"/>
  <c r="F32"/>
  <c r="D32"/>
  <c r="C32"/>
  <c r="O31"/>
  <c r="L31"/>
  <c r="F31"/>
  <c r="C31"/>
  <c r="L30"/>
  <c r="C30"/>
  <c r="O29"/>
  <c r="M29"/>
  <c r="L29"/>
  <c r="F29"/>
  <c r="D29"/>
  <c r="C29"/>
  <c r="O28"/>
  <c r="L28"/>
  <c r="F28"/>
  <c r="C28"/>
  <c r="N23"/>
  <c r="M23"/>
  <c r="L23"/>
  <c r="E23"/>
  <c r="D23"/>
  <c r="C23"/>
  <c r="L22"/>
  <c r="C22"/>
  <c r="Q21"/>
  <c r="P21"/>
  <c r="O21"/>
  <c r="N21"/>
  <c r="M21"/>
  <c r="L21"/>
  <c r="H21"/>
  <c r="G21"/>
  <c r="F21"/>
  <c r="E21"/>
  <c r="D21"/>
  <c r="C21"/>
  <c r="Q20"/>
  <c r="P20"/>
  <c r="O20"/>
  <c r="N20"/>
  <c r="M20"/>
  <c r="L20"/>
  <c r="H20"/>
  <c r="G20"/>
  <c r="F20"/>
  <c r="E20"/>
  <c r="D20"/>
  <c r="C20"/>
  <c r="Q19"/>
  <c r="P19"/>
  <c r="O19"/>
  <c r="N19"/>
  <c r="M19"/>
  <c r="L19"/>
  <c r="H19"/>
  <c r="G19"/>
  <c r="F19"/>
  <c r="E19"/>
  <c r="D19"/>
  <c r="C19"/>
  <c r="Q18"/>
  <c r="P18"/>
  <c r="O18"/>
  <c r="N18"/>
  <c r="M18"/>
  <c r="L18"/>
  <c r="H18"/>
  <c r="G18"/>
  <c r="F18"/>
  <c r="E18"/>
  <c r="D18"/>
  <c r="C18"/>
  <c r="O17"/>
  <c r="M17"/>
  <c r="L17"/>
  <c r="F17"/>
  <c r="D17"/>
  <c r="C17"/>
  <c r="O16"/>
  <c r="M16"/>
  <c r="L16"/>
  <c r="F16"/>
  <c r="D16"/>
  <c r="C16"/>
  <c r="O15"/>
  <c r="M15"/>
  <c r="L15"/>
  <c r="F15"/>
  <c r="D15"/>
  <c r="C15"/>
  <c r="L14"/>
  <c r="C14"/>
  <c r="O13"/>
  <c r="M13"/>
  <c r="L13"/>
  <c r="F13"/>
  <c r="D13"/>
  <c r="C13"/>
  <c r="O12"/>
  <c r="L12"/>
  <c r="F12"/>
  <c r="C12"/>
  <c r="L11"/>
  <c r="C11"/>
  <c r="O10"/>
  <c r="M10"/>
  <c r="L10"/>
  <c r="F10"/>
  <c r="D10"/>
  <c r="C10"/>
  <c r="O9"/>
  <c r="L9"/>
  <c r="F9"/>
  <c r="C9"/>
  <c r="N153"/>
  <c r="M153"/>
  <c r="L153"/>
  <c r="E153"/>
  <c r="D153"/>
  <c r="C153"/>
  <c r="N152"/>
  <c r="M152"/>
  <c r="L152"/>
  <c r="E152"/>
  <c r="D152"/>
  <c r="C152"/>
  <c r="N151"/>
  <c r="M151"/>
  <c r="L151"/>
  <c r="E151"/>
  <c r="D151"/>
  <c r="C151"/>
  <c r="N150"/>
  <c r="M150"/>
  <c r="L150"/>
  <c r="E150"/>
  <c r="D150"/>
  <c r="C150"/>
  <c r="N149"/>
  <c r="M149"/>
  <c r="L149"/>
  <c r="E149"/>
  <c r="D149"/>
  <c r="C149"/>
  <c r="N148"/>
  <c r="M148"/>
  <c r="L148"/>
  <c r="E148"/>
  <c r="D148"/>
  <c r="C148"/>
  <c r="N147"/>
  <c r="M147"/>
  <c r="L147"/>
  <c r="E147"/>
  <c r="D147"/>
  <c r="C147"/>
  <c r="N146"/>
  <c r="M146"/>
  <c r="L146"/>
  <c r="E146"/>
  <c r="D146"/>
  <c r="C146"/>
  <c r="N145"/>
  <c r="M145"/>
  <c r="L145"/>
  <c r="E145"/>
  <c r="D145"/>
  <c r="C145"/>
  <c r="N144"/>
  <c r="M144"/>
  <c r="L144"/>
  <c r="E144"/>
  <c r="D144"/>
  <c r="C144"/>
  <c r="N143"/>
  <c r="M143"/>
  <c r="L143"/>
  <c r="E143"/>
  <c r="D143"/>
  <c r="C143"/>
  <c r="N142"/>
  <c r="M142"/>
  <c r="L142"/>
  <c r="E142"/>
  <c r="D142"/>
  <c r="C142"/>
  <c r="N141"/>
  <c r="M141"/>
  <c r="L141"/>
  <c r="E141"/>
  <c r="D141"/>
  <c r="C141"/>
  <c r="N140"/>
  <c r="M140"/>
  <c r="L140"/>
  <c r="E140"/>
  <c r="D140"/>
  <c r="C140"/>
  <c r="N139"/>
  <c r="M139"/>
  <c r="L139"/>
  <c r="E139"/>
  <c r="D139"/>
  <c r="C139"/>
  <c r="N138"/>
  <c r="M138"/>
  <c r="L138"/>
  <c r="E138"/>
  <c r="D138"/>
  <c r="C138"/>
  <c r="N137"/>
  <c r="M137"/>
  <c r="L137"/>
  <c r="E137"/>
  <c r="D137"/>
  <c r="C137"/>
  <c r="N136"/>
  <c r="M136"/>
  <c r="L136"/>
  <c r="E136"/>
  <c r="D136"/>
  <c r="C136"/>
  <c r="N135"/>
  <c r="M135"/>
  <c r="L135"/>
  <c r="E135"/>
  <c r="D135"/>
  <c r="C135"/>
  <c r="N134"/>
  <c r="M134"/>
  <c r="L134"/>
  <c r="E134"/>
  <c r="D134"/>
  <c r="C134"/>
  <c r="N133"/>
  <c r="M133"/>
  <c r="L133"/>
  <c r="E133"/>
  <c r="D133"/>
  <c r="C133"/>
  <c r="N132"/>
  <c r="M132"/>
  <c r="L132"/>
  <c r="E132"/>
  <c r="D132"/>
  <c r="C132"/>
  <c r="N131"/>
  <c r="M131"/>
  <c r="L131"/>
  <c r="E131"/>
  <c r="D131"/>
  <c r="C131"/>
  <c r="N130"/>
  <c r="M130"/>
  <c r="L130"/>
  <c r="E130"/>
  <c r="D130"/>
  <c r="C130"/>
  <c r="N129"/>
  <c r="M129"/>
  <c r="L129"/>
  <c r="E129"/>
  <c r="D129"/>
  <c r="C129"/>
  <c r="N128"/>
  <c r="M128"/>
  <c r="L128"/>
  <c r="E128"/>
  <c r="D128"/>
  <c r="C128"/>
  <c r="N127"/>
  <c r="M127"/>
  <c r="L127"/>
  <c r="E127"/>
  <c r="D127"/>
  <c r="C127"/>
  <c r="N126"/>
  <c r="M126"/>
  <c r="L126"/>
  <c r="E126"/>
  <c r="D126"/>
  <c r="C126"/>
  <c r="N125"/>
  <c r="M125"/>
  <c r="L125"/>
  <c r="E125"/>
  <c r="D125"/>
  <c r="C125"/>
  <c r="N124"/>
  <c r="M124"/>
  <c r="L124"/>
  <c r="E124"/>
  <c r="D124"/>
  <c r="C124"/>
  <c r="N123"/>
  <c r="M123"/>
  <c r="L123"/>
  <c r="E123"/>
  <c r="D123"/>
  <c r="C123"/>
  <c r="N122"/>
  <c r="M122"/>
  <c r="L122"/>
  <c r="E122"/>
  <c r="D122"/>
  <c r="C122"/>
  <c r="N121"/>
  <c r="M121"/>
  <c r="L121"/>
  <c r="E121"/>
  <c r="D121"/>
  <c r="C121"/>
  <c r="N120"/>
  <c r="M120"/>
  <c r="L120"/>
  <c r="E120"/>
  <c r="D120"/>
  <c r="C120"/>
  <c r="N119"/>
  <c r="M119"/>
  <c r="L119"/>
  <c r="E119"/>
  <c r="D119"/>
  <c r="C119"/>
  <c r="N118"/>
  <c r="M118"/>
  <c r="L118"/>
  <c r="E118"/>
  <c r="D118"/>
  <c r="C118"/>
  <c r="N117"/>
  <c r="M117"/>
  <c r="L117"/>
  <c r="E117"/>
  <c r="D117"/>
  <c r="C117"/>
  <c r="N116"/>
  <c r="M116"/>
  <c r="L116"/>
  <c r="E116"/>
  <c r="D116"/>
  <c r="C116"/>
  <c r="N115"/>
  <c r="M115"/>
  <c r="L115"/>
  <c r="E115"/>
  <c r="D115"/>
  <c r="C115"/>
  <c r="N114"/>
  <c r="M114"/>
  <c r="L114"/>
  <c r="E114"/>
  <c r="D114"/>
  <c r="C114"/>
  <c r="N113"/>
  <c r="M113"/>
  <c r="L113"/>
  <c r="E113"/>
  <c r="D113"/>
  <c r="C113"/>
  <c r="N112"/>
  <c r="M112"/>
  <c r="L112"/>
  <c r="E112"/>
  <c r="D112"/>
  <c r="C112"/>
  <c r="N111"/>
  <c r="M111"/>
  <c r="L111"/>
  <c r="E111"/>
  <c r="D111"/>
  <c r="C111"/>
  <c r="N110"/>
  <c r="M110"/>
  <c r="L110"/>
  <c r="E110"/>
  <c r="D110"/>
  <c r="C110"/>
  <c r="N109"/>
  <c r="M109"/>
  <c r="L109"/>
  <c r="E109"/>
  <c r="D109"/>
  <c r="C109"/>
  <c r="N108"/>
  <c r="M108"/>
  <c r="L108"/>
  <c r="E108"/>
  <c r="D108"/>
  <c r="C108"/>
  <c r="N107"/>
  <c r="M107"/>
  <c r="L107"/>
  <c r="E107"/>
  <c r="D107"/>
  <c r="C107"/>
  <c r="N106"/>
  <c r="M106"/>
  <c r="L106"/>
  <c r="E106"/>
  <c r="D106"/>
  <c r="C106"/>
  <c r="N105"/>
  <c r="M105"/>
  <c r="L105"/>
  <c r="E105"/>
  <c r="D105"/>
  <c r="C105"/>
  <c r="N104"/>
  <c r="M104"/>
  <c r="L104"/>
  <c r="E104"/>
  <c r="D104"/>
  <c r="C104"/>
  <c r="N103"/>
  <c r="M103"/>
  <c r="L103"/>
  <c r="E103"/>
  <c r="D103"/>
  <c r="C103"/>
  <c r="N102"/>
  <c r="M102"/>
  <c r="L102"/>
  <c r="E102"/>
  <c r="D102"/>
  <c r="C102"/>
  <c r="N101"/>
  <c r="M101"/>
  <c r="L101"/>
  <c r="E101"/>
  <c r="D101"/>
  <c r="C101"/>
  <c r="N100"/>
  <c r="M100"/>
  <c r="L100"/>
  <c r="E100"/>
  <c r="D100"/>
  <c r="C100"/>
  <c r="N99"/>
  <c r="M99"/>
  <c r="L99"/>
  <c r="E99"/>
  <c r="D99"/>
  <c r="C99"/>
  <c r="N98"/>
  <c r="M98"/>
  <c r="L98"/>
  <c r="E98"/>
  <c r="D98"/>
  <c r="C98"/>
  <c r="N97"/>
  <c r="M97"/>
  <c r="L97"/>
  <c r="E97"/>
  <c r="D97"/>
  <c r="C97"/>
  <c r="N96"/>
  <c r="M96"/>
  <c r="L96"/>
  <c r="E96"/>
  <c r="D96"/>
  <c r="C96"/>
  <c r="N95"/>
  <c r="M95"/>
  <c r="L95"/>
  <c r="E95"/>
  <c r="D95"/>
  <c r="C95"/>
  <c r="N94"/>
  <c r="M94"/>
  <c r="L94"/>
  <c r="E94"/>
  <c r="D94"/>
  <c r="C94"/>
  <c r="N93"/>
  <c r="M93"/>
  <c r="L93"/>
  <c r="E93"/>
  <c r="D93"/>
  <c r="C93"/>
  <c r="N92"/>
  <c r="M92"/>
  <c r="L92"/>
  <c r="E92"/>
  <c r="D92"/>
  <c r="C92"/>
  <c r="N91"/>
  <c r="M91"/>
  <c r="L91"/>
  <c r="E91"/>
  <c r="D91"/>
  <c r="C91"/>
  <c r="N90"/>
  <c r="M90"/>
  <c r="L90"/>
  <c r="E90"/>
  <c r="D90"/>
  <c r="C90"/>
  <c r="N89"/>
  <c r="M89"/>
  <c r="L89"/>
  <c r="E89"/>
  <c r="D89"/>
  <c r="C89"/>
  <c r="N88"/>
  <c r="M88"/>
  <c r="L88"/>
  <c r="E88"/>
  <c r="D88"/>
  <c r="C88"/>
  <c r="N87"/>
  <c r="M87"/>
  <c r="L87"/>
  <c r="E87"/>
  <c r="D87"/>
  <c r="C87"/>
  <c r="N86"/>
  <c r="M86"/>
  <c r="L86"/>
  <c r="E86"/>
  <c r="D86"/>
  <c r="C86"/>
  <c r="N85"/>
  <c r="M85"/>
  <c r="L85"/>
  <c r="E85"/>
  <c r="D85"/>
  <c r="C85"/>
  <c r="N84"/>
  <c r="M84"/>
  <c r="L84"/>
  <c r="E84"/>
  <c r="D84"/>
  <c r="C84"/>
  <c r="N83"/>
  <c r="M83"/>
  <c r="L83"/>
  <c r="E83"/>
  <c r="D83"/>
  <c r="C83"/>
  <c r="N82"/>
  <c r="M82"/>
  <c r="L82"/>
  <c r="E82"/>
  <c r="D82"/>
  <c r="C82"/>
  <c r="N81"/>
  <c r="M81"/>
  <c r="L81"/>
  <c r="E81"/>
  <c r="D81"/>
  <c r="C81"/>
  <c r="N80"/>
  <c r="M80"/>
  <c r="L80"/>
  <c r="E80"/>
  <c r="D80"/>
  <c r="C80"/>
  <c r="N79"/>
  <c r="M79"/>
  <c r="L79"/>
  <c r="E79"/>
  <c r="D79"/>
  <c r="C79"/>
  <c r="N78"/>
  <c r="M78"/>
  <c r="L78"/>
  <c r="E78"/>
  <c r="D78"/>
  <c r="C78"/>
  <c r="N77"/>
  <c r="M77"/>
  <c r="L77"/>
  <c r="E77"/>
  <c r="D77"/>
  <c r="C77"/>
  <c r="N76"/>
  <c r="M76"/>
  <c r="L76"/>
  <c r="E76"/>
  <c r="D76"/>
  <c r="C76"/>
  <c r="N75"/>
  <c r="M75"/>
  <c r="L75"/>
  <c r="E75"/>
  <c r="D75"/>
  <c r="C75"/>
  <c r="N74"/>
  <c r="M74"/>
  <c r="L74"/>
  <c r="E74"/>
  <c r="D74"/>
  <c r="C74"/>
  <c r="N73"/>
  <c r="M73"/>
  <c r="L73"/>
  <c r="E73"/>
  <c r="D73"/>
  <c r="C73"/>
  <c r="N72"/>
  <c r="M72"/>
  <c r="L72"/>
  <c r="D72"/>
  <c r="C72"/>
  <c r="N71"/>
  <c r="M71"/>
  <c r="L71"/>
  <c r="E71"/>
  <c r="D71"/>
  <c r="C71"/>
  <c r="N153" i="9"/>
  <c r="M153"/>
  <c r="L153"/>
  <c r="E153"/>
  <c r="D153"/>
  <c r="C153"/>
  <c r="N152"/>
  <c r="M152"/>
  <c r="L152"/>
  <c r="E152"/>
  <c r="D152"/>
  <c r="C152"/>
  <c r="N151"/>
  <c r="M151"/>
  <c r="L151"/>
  <c r="E151"/>
  <c r="D151"/>
  <c r="C151"/>
  <c r="N150"/>
  <c r="M150"/>
  <c r="L150"/>
  <c r="E150"/>
  <c r="D150"/>
  <c r="C150"/>
  <c r="N149"/>
  <c r="M149"/>
  <c r="L149"/>
  <c r="E149"/>
  <c r="D149"/>
  <c r="C149"/>
  <c r="N148"/>
  <c r="M148"/>
  <c r="L148"/>
  <c r="E148"/>
  <c r="D148"/>
  <c r="C148"/>
  <c r="N147"/>
  <c r="M147"/>
  <c r="L147"/>
  <c r="E147"/>
  <c r="D147"/>
  <c r="C147"/>
  <c r="N146"/>
  <c r="M146"/>
  <c r="L146"/>
  <c r="E146"/>
  <c r="D146"/>
  <c r="C146"/>
  <c r="N145"/>
  <c r="M145"/>
  <c r="L145"/>
  <c r="E145"/>
  <c r="D145"/>
  <c r="C145"/>
  <c r="N144"/>
  <c r="M144"/>
  <c r="L144"/>
  <c r="E144"/>
  <c r="D144"/>
  <c r="C144"/>
  <c r="N143"/>
  <c r="M143"/>
  <c r="L143"/>
  <c r="E143"/>
  <c r="D143"/>
  <c r="C143"/>
  <c r="N142"/>
  <c r="M142"/>
  <c r="L142"/>
  <c r="E142"/>
  <c r="D142"/>
  <c r="C142"/>
  <c r="N141"/>
  <c r="M141"/>
  <c r="L141"/>
  <c r="E141"/>
  <c r="D141"/>
  <c r="C141"/>
  <c r="N140"/>
  <c r="M140"/>
  <c r="L140"/>
  <c r="E140"/>
  <c r="D140"/>
  <c r="C140"/>
  <c r="N139"/>
  <c r="M139"/>
  <c r="L139"/>
  <c r="E139"/>
  <c r="D139"/>
  <c r="C139"/>
  <c r="N138"/>
  <c r="M138"/>
  <c r="L138"/>
  <c r="E138"/>
  <c r="D138"/>
  <c r="C138"/>
  <c r="N137"/>
  <c r="M137"/>
  <c r="L137"/>
  <c r="E137"/>
  <c r="D137"/>
  <c r="C137"/>
  <c r="N136"/>
  <c r="M136"/>
  <c r="L136"/>
  <c r="E136"/>
  <c r="D136"/>
  <c r="C136"/>
  <c r="N135"/>
  <c r="M135"/>
  <c r="L135"/>
  <c r="E135"/>
  <c r="D135"/>
  <c r="C135"/>
  <c r="N134"/>
  <c r="M134"/>
  <c r="L134"/>
  <c r="E134"/>
  <c r="D134"/>
  <c r="C134"/>
  <c r="N133"/>
  <c r="M133"/>
  <c r="L133"/>
  <c r="E133"/>
  <c r="D133"/>
  <c r="C133"/>
  <c r="N132"/>
  <c r="M132"/>
  <c r="L132"/>
  <c r="E132"/>
  <c r="D132"/>
  <c r="C132"/>
  <c r="N131"/>
  <c r="M131"/>
  <c r="L131"/>
  <c r="E131"/>
  <c r="D131"/>
  <c r="C131"/>
  <c r="N130"/>
  <c r="M130"/>
  <c r="L130"/>
  <c r="E130"/>
  <c r="D130"/>
  <c r="C130"/>
  <c r="N129"/>
  <c r="M129"/>
  <c r="L129"/>
  <c r="E129"/>
  <c r="D129"/>
  <c r="C129"/>
  <c r="N128"/>
  <c r="M128"/>
  <c r="L128"/>
  <c r="E128"/>
  <c r="D128"/>
  <c r="C128"/>
  <c r="N127"/>
  <c r="M127"/>
  <c r="L127"/>
  <c r="E127"/>
  <c r="D127"/>
  <c r="C127"/>
  <c r="N126"/>
  <c r="M126"/>
  <c r="L126"/>
  <c r="E126"/>
  <c r="D126"/>
  <c r="C126"/>
  <c r="N125"/>
  <c r="M125"/>
  <c r="L125"/>
  <c r="E125"/>
  <c r="D125"/>
  <c r="C125"/>
  <c r="N124"/>
  <c r="M124"/>
  <c r="L124"/>
  <c r="E124"/>
  <c r="D124"/>
  <c r="C124"/>
  <c r="N123"/>
  <c r="M123"/>
  <c r="L123"/>
  <c r="E123"/>
  <c r="D123"/>
  <c r="C123"/>
  <c r="N122"/>
  <c r="M122"/>
  <c r="L122"/>
  <c r="E122"/>
  <c r="D122"/>
  <c r="C122"/>
  <c r="N121"/>
  <c r="M121"/>
  <c r="L121"/>
  <c r="E121"/>
  <c r="D121"/>
  <c r="C121"/>
  <c r="N120"/>
  <c r="M120"/>
  <c r="L120"/>
  <c r="E120"/>
  <c r="D120"/>
  <c r="C120"/>
  <c r="N119"/>
  <c r="M119"/>
  <c r="L119"/>
  <c r="E119"/>
  <c r="D119"/>
  <c r="C119"/>
  <c r="N118"/>
  <c r="M118"/>
  <c r="L118"/>
  <c r="E118"/>
  <c r="D118"/>
  <c r="C118"/>
  <c r="N117"/>
  <c r="M117"/>
  <c r="L117"/>
  <c r="E117"/>
  <c r="D117"/>
  <c r="C117"/>
  <c r="N116"/>
  <c r="M116"/>
  <c r="L116"/>
  <c r="E116"/>
  <c r="D116"/>
  <c r="C116"/>
  <c r="N115"/>
  <c r="M115"/>
  <c r="L115"/>
  <c r="E115"/>
  <c r="D115"/>
  <c r="C115"/>
  <c r="N114"/>
  <c r="M114"/>
  <c r="L114"/>
  <c r="E114"/>
  <c r="D114"/>
  <c r="C114"/>
  <c r="N113"/>
  <c r="M113"/>
  <c r="L113"/>
  <c r="E113"/>
  <c r="D113"/>
  <c r="C113"/>
  <c r="N112"/>
  <c r="M112"/>
  <c r="L112"/>
  <c r="E112"/>
  <c r="D112"/>
  <c r="C112"/>
  <c r="N111"/>
  <c r="M111"/>
  <c r="L111"/>
  <c r="E111"/>
  <c r="D111"/>
  <c r="C111"/>
  <c r="N110"/>
  <c r="M110"/>
  <c r="L110"/>
  <c r="E110"/>
  <c r="D110"/>
  <c r="C110"/>
  <c r="N109"/>
  <c r="M109"/>
  <c r="L109"/>
  <c r="E109"/>
  <c r="D109"/>
  <c r="C109"/>
  <c r="N108"/>
  <c r="M108"/>
  <c r="L108"/>
  <c r="E108"/>
  <c r="D108"/>
  <c r="C108"/>
  <c r="N107"/>
  <c r="M107"/>
  <c r="L107"/>
  <c r="E107"/>
  <c r="D107"/>
  <c r="C107"/>
  <c r="N106"/>
  <c r="M106"/>
  <c r="L106"/>
  <c r="E106"/>
  <c r="D106"/>
  <c r="C106"/>
  <c r="N105"/>
  <c r="M105"/>
  <c r="L105"/>
  <c r="E105"/>
  <c r="D105"/>
  <c r="C105"/>
  <c r="N104"/>
  <c r="M104"/>
  <c r="L104"/>
  <c r="E104"/>
  <c r="D104"/>
  <c r="C104"/>
  <c r="N103"/>
  <c r="M103"/>
  <c r="L103"/>
  <c r="E103"/>
  <c r="D103"/>
  <c r="C103"/>
  <c r="N102"/>
  <c r="M102"/>
  <c r="L102"/>
  <c r="E102"/>
  <c r="D102"/>
  <c r="C102"/>
  <c r="N101"/>
  <c r="M101"/>
  <c r="L101"/>
  <c r="E101"/>
  <c r="D101"/>
  <c r="C101"/>
  <c r="N100"/>
  <c r="M100"/>
  <c r="L100"/>
  <c r="E100"/>
  <c r="D100"/>
  <c r="C100"/>
  <c r="N99"/>
  <c r="M99"/>
  <c r="L99"/>
  <c r="E99"/>
  <c r="D99"/>
  <c r="C99"/>
  <c r="N98"/>
  <c r="M98"/>
  <c r="L98"/>
  <c r="E98"/>
  <c r="D98"/>
  <c r="C98"/>
  <c r="N97"/>
  <c r="M97"/>
  <c r="L97"/>
  <c r="E97"/>
  <c r="D97"/>
  <c r="C97"/>
  <c r="N96"/>
  <c r="M96"/>
  <c r="L96"/>
  <c r="E96"/>
  <c r="D96"/>
  <c r="C96"/>
  <c r="N95"/>
  <c r="M95"/>
  <c r="L95"/>
  <c r="E95"/>
  <c r="D95"/>
  <c r="C95"/>
  <c r="N94"/>
  <c r="M94"/>
  <c r="L94"/>
  <c r="E94"/>
  <c r="D94"/>
  <c r="C94"/>
  <c r="N93"/>
  <c r="M93"/>
  <c r="L93"/>
  <c r="E93"/>
  <c r="D93"/>
  <c r="C93"/>
  <c r="N92"/>
  <c r="M92"/>
  <c r="L92"/>
  <c r="E92"/>
  <c r="D92"/>
  <c r="C92"/>
  <c r="N91"/>
  <c r="M91"/>
  <c r="L91"/>
  <c r="E91"/>
  <c r="D91"/>
  <c r="C91"/>
  <c r="N90"/>
  <c r="M90"/>
  <c r="L90"/>
  <c r="E90"/>
  <c r="D90"/>
  <c r="C90"/>
  <c r="N89"/>
  <c r="M89"/>
  <c r="L89"/>
  <c r="E89"/>
  <c r="D89"/>
  <c r="C89"/>
  <c r="N88"/>
  <c r="M88"/>
  <c r="L88"/>
  <c r="E88"/>
  <c r="D88"/>
  <c r="C88"/>
  <c r="N87"/>
  <c r="M87"/>
  <c r="L87"/>
  <c r="E87"/>
  <c r="D87"/>
  <c r="C87"/>
  <c r="N86"/>
  <c r="M86"/>
  <c r="L86"/>
  <c r="E86"/>
  <c r="D86"/>
  <c r="C86"/>
  <c r="N85"/>
  <c r="M85"/>
  <c r="L85"/>
  <c r="E85"/>
  <c r="D85"/>
  <c r="C85"/>
  <c r="N84"/>
  <c r="M84"/>
  <c r="L84"/>
  <c r="E84"/>
  <c r="D84"/>
  <c r="C84"/>
  <c r="N83"/>
  <c r="M83"/>
  <c r="L83"/>
  <c r="E83"/>
  <c r="D83"/>
  <c r="C83"/>
  <c r="N82"/>
  <c r="M82"/>
  <c r="L82"/>
  <c r="E82"/>
  <c r="D82"/>
  <c r="C82"/>
  <c r="N81"/>
  <c r="M81"/>
  <c r="L81"/>
  <c r="E81"/>
  <c r="D81"/>
  <c r="C81"/>
  <c r="N80"/>
  <c r="M80"/>
  <c r="L80"/>
  <c r="E80"/>
  <c r="D80"/>
  <c r="C80"/>
  <c r="N79"/>
  <c r="M79"/>
  <c r="L79"/>
  <c r="E79"/>
  <c r="D79"/>
  <c r="C79"/>
  <c r="N78"/>
  <c r="M78"/>
  <c r="L78"/>
  <c r="E78"/>
  <c r="D78"/>
  <c r="C78"/>
  <c r="N77"/>
  <c r="M77"/>
  <c r="L77"/>
  <c r="E77"/>
  <c r="D77"/>
  <c r="C77"/>
  <c r="N76"/>
  <c r="M76"/>
  <c r="L76"/>
  <c r="E76"/>
  <c r="D76"/>
  <c r="C76"/>
  <c r="N75"/>
  <c r="M75"/>
  <c r="L75"/>
  <c r="E75"/>
  <c r="D75"/>
  <c r="C75"/>
  <c r="N74"/>
  <c r="M74"/>
  <c r="L74"/>
  <c r="E74"/>
  <c r="D74"/>
  <c r="C74"/>
  <c r="N73"/>
  <c r="M73"/>
  <c r="L73"/>
  <c r="E73"/>
  <c r="D73"/>
  <c r="C73"/>
  <c r="N72"/>
  <c r="M72"/>
  <c r="L72"/>
  <c r="E72"/>
  <c r="D72"/>
  <c r="C72"/>
  <c r="N71"/>
  <c r="M71"/>
  <c r="L71"/>
  <c r="D71"/>
  <c r="C71"/>
  <c r="N61"/>
  <c r="M61"/>
  <c r="L61"/>
  <c r="E61"/>
  <c r="D61"/>
  <c r="C61"/>
  <c r="L60"/>
  <c r="C60"/>
  <c r="Q59"/>
  <c r="P59"/>
  <c r="O59"/>
  <c r="N59"/>
  <c r="M59"/>
  <c r="L59"/>
  <c r="H59"/>
  <c r="G59"/>
  <c r="F59"/>
  <c r="E59"/>
  <c r="D59"/>
  <c r="C59"/>
  <c r="Q58"/>
  <c r="P58"/>
  <c r="O58"/>
  <c r="N58"/>
  <c r="M58"/>
  <c r="L58"/>
  <c r="H58"/>
  <c r="G58"/>
  <c r="F58"/>
  <c r="E58"/>
  <c r="D58"/>
  <c r="C58"/>
  <c r="Q57"/>
  <c r="P57"/>
  <c r="O57"/>
  <c r="N57"/>
  <c r="M57"/>
  <c r="L57"/>
  <c r="H57"/>
  <c r="G57"/>
  <c r="F57"/>
  <c r="E57"/>
  <c r="D57"/>
  <c r="C57"/>
  <c r="Q56"/>
  <c r="P56"/>
  <c r="O56"/>
  <c r="N56"/>
  <c r="M56"/>
  <c r="L56"/>
  <c r="H56"/>
  <c r="G56"/>
  <c r="F56"/>
  <c r="E56"/>
  <c r="D56"/>
  <c r="C56"/>
  <c r="O55"/>
  <c r="M55"/>
  <c r="L55"/>
  <c r="F55"/>
  <c r="D55"/>
  <c r="C55"/>
  <c r="O54"/>
  <c r="M54"/>
  <c r="L54"/>
  <c r="F54"/>
  <c r="D54"/>
  <c r="C54"/>
  <c r="O53"/>
  <c r="M53"/>
  <c r="L53"/>
  <c r="F53"/>
  <c r="D53"/>
  <c r="C53"/>
  <c r="L52"/>
  <c r="C52"/>
  <c r="O51"/>
  <c r="M51"/>
  <c r="L51"/>
  <c r="F51"/>
  <c r="D51"/>
  <c r="C51"/>
  <c r="O50"/>
  <c r="L50"/>
  <c r="F50"/>
  <c r="C50"/>
  <c r="L49"/>
  <c r="C49"/>
  <c r="O48"/>
  <c r="M48"/>
  <c r="L48"/>
  <c r="F48"/>
  <c r="D48"/>
  <c r="C48"/>
  <c r="O47"/>
  <c r="L47"/>
  <c r="F47"/>
  <c r="C47"/>
  <c r="N42"/>
  <c r="M42"/>
  <c r="L42"/>
  <c r="E42"/>
  <c r="D42"/>
  <c r="C42"/>
  <c r="L41"/>
  <c r="C41"/>
  <c r="Q40"/>
  <c r="P40"/>
  <c r="O40"/>
  <c r="N40"/>
  <c r="M40"/>
  <c r="L40"/>
  <c r="H40"/>
  <c r="G40"/>
  <c r="F40"/>
  <c r="E40"/>
  <c r="D40"/>
  <c r="C40"/>
  <c r="Q39"/>
  <c r="P39"/>
  <c r="O39"/>
  <c r="N39"/>
  <c r="M39"/>
  <c r="L39"/>
  <c r="H39"/>
  <c r="G39"/>
  <c r="F39"/>
  <c r="E39"/>
  <c r="D39"/>
  <c r="C39"/>
  <c r="Q38"/>
  <c r="P38"/>
  <c r="O38"/>
  <c r="N38"/>
  <c r="M38"/>
  <c r="L38"/>
  <c r="H38"/>
  <c r="G38"/>
  <c r="F38"/>
  <c r="E38"/>
  <c r="D38"/>
  <c r="C38"/>
  <c r="Q37"/>
  <c r="P37"/>
  <c r="O37"/>
  <c r="N37"/>
  <c r="M37"/>
  <c r="L37"/>
  <c r="H37"/>
  <c r="G37"/>
  <c r="F37"/>
  <c r="E37"/>
  <c r="D37"/>
  <c r="C37"/>
  <c r="O36"/>
  <c r="M36"/>
  <c r="L36"/>
  <c r="F36"/>
  <c r="D36"/>
  <c r="C36"/>
  <c r="O35"/>
  <c r="M35"/>
  <c r="L35"/>
  <c r="F35"/>
  <c r="D35"/>
  <c r="C35"/>
  <c r="O34"/>
  <c r="M34"/>
  <c r="L34"/>
  <c r="F34"/>
  <c r="D34"/>
  <c r="C34"/>
  <c r="L33"/>
  <c r="C33"/>
  <c r="O32"/>
  <c r="M32"/>
  <c r="L32"/>
  <c r="F32"/>
  <c r="D32"/>
  <c r="C32"/>
  <c r="O31"/>
  <c r="L31"/>
  <c r="F31"/>
  <c r="C31"/>
  <c r="L30"/>
  <c r="C30"/>
  <c r="O29"/>
  <c r="M29"/>
  <c r="L29"/>
  <c r="F29"/>
  <c r="D29"/>
  <c r="C29"/>
  <c r="O28"/>
  <c r="L28"/>
  <c r="F28"/>
  <c r="C28"/>
  <c r="N23"/>
  <c r="M23"/>
  <c r="L23"/>
  <c r="E23"/>
  <c r="D23"/>
  <c r="C23"/>
  <c r="L22"/>
  <c r="C22"/>
  <c r="Q21"/>
  <c r="P21"/>
  <c r="O21"/>
  <c r="N21"/>
  <c r="M21"/>
  <c r="L21"/>
  <c r="H21"/>
  <c r="G21"/>
  <c r="F21"/>
  <c r="E21"/>
  <c r="D21"/>
  <c r="C21"/>
  <c r="Q20"/>
  <c r="P20"/>
  <c r="O20"/>
  <c r="N20"/>
  <c r="M20"/>
  <c r="L20"/>
  <c r="H20"/>
  <c r="G20"/>
  <c r="F20"/>
  <c r="E20"/>
  <c r="D20"/>
  <c r="C20"/>
  <c r="Q19"/>
  <c r="P19"/>
  <c r="O19"/>
  <c r="N19"/>
  <c r="M19"/>
  <c r="L19"/>
  <c r="H19"/>
  <c r="G19"/>
  <c r="F19"/>
  <c r="E19"/>
  <c r="D19"/>
  <c r="C19"/>
  <c r="Q18"/>
  <c r="P18"/>
  <c r="O18"/>
  <c r="N18"/>
  <c r="M18"/>
  <c r="L18"/>
  <c r="H18"/>
  <c r="G18"/>
  <c r="F18"/>
  <c r="E18"/>
  <c r="D18"/>
  <c r="C18"/>
  <c r="O17"/>
  <c r="M17"/>
  <c r="L17"/>
  <c r="F17"/>
  <c r="D17"/>
  <c r="C17"/>
  <c r="O16"/>
  <c r="M16"/>
  <c r="L16"/>
  <c r="F16"/>
  <c r="D16"/>
  <c r="C16"/>
  <c r="O15"/>
  <c r="M15"/>
  <c r="L15"/>
  <c r="F15"/>
  <c r="D15"/>
  <c r="C15"/>
  <c r="L14"/>
  <c r="C14"/>
  <c r="O13"/>
  <c r="M13"/>
  <c r="L13"/>
  <c r="F13"/>
  <c r="D13"/>
  <c r="C13"/>
  <c r="O12"/>
  <c r="L12"/>
  <c r="F12"/>
  <c r="C12"/>
  <c r="L11"/>
  <c r="C11"/>
  <c r="O10"/>
  <c r="M10"/>
  <c r="L10"/>
  <c r="F10"/>
  <c r="D10"/>
  <c r="C10"/>
  <c r="O9"/>
  <c r="L9"/>
  <c r="F9"/>
  <c r="C9"/>
  <c r="N153" i="8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C153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N61"/>
  <c r="M61"/>
  <c r="L61"/>
  <c r="L60"/>
  <c r="Q59"/>
  <c r="P59"/>
  <c r="O59"/>
  <c r="N59"/>
  <c r="M59"/>
  <c r="L59"/>
  <c r="Q58"/>
  <c r="P58"/>
  <c r="O58"/>
  <c r="N58"/>
  <c r="M58"/>
  <c r="L58"/>
  <c r="Q57"/>
  <c r="P57"/>
  <c r="O57"/>
  <c r="N57"/>
  <c r="M57"/>
  <c r="L57"/>
  <c r="Q56"/>
  <c r="P56"/>
  <c r="O56"/>
  <c r="N56"/>
  <c r="M56"/>
  <c r="L56"/>
  <c r="O55"/>
  <c r="M55"/>
  <c r="L55"/>
  <c r="O54"/>
  <c r="M54"/>
  <c r="L54"/>
  <c r="O53"/>
  <c r="M53"/>
  <c r="L53"/>
  <c r="L52"/>
  <c r="O51"/>
  <c r="M51"/>
  <c r="L51"/>
  <c r="O50"/>
  <c r="L50"/>
  <c r="L49"/>
  <c r="O48"/>
  <c r="M48"/>
  <c r="L48"/>
  <c r="O47"/>
  <c r="L47"/>
  <c r="N42"/>
  <c r="M42"/>
  <c r="L42"/>
  <c r="L41"/>
  <c r="Q40"/>
  <c r="P40"/>
  <c r="O40"/>
  <c r="N40"/>
  <c r="M40"/>
  <c r="L40"/>
  <c r="Q39"/>
  <c r="P39"/>
  <c r="O39"/>
  <c r="N39"/>
  <c r="M39"/>
  <c r="L39"/>
  <c r="Q38"/>
  <c r="P38"/>
  <c r="O38"/>
  <c r="N38"/>
  <c r="M38"/>
  <c r="L38"/>
  <c r="Q37"/>
  <c r="P37"/>
  <c r="O37"/>
  <c r="N37"/>
  <c r="M37"/>
  <c r="L37"/>
  <c r="O36"/>
  <c r="M36"/>
  <c r="L36"/>
  <c r="O35"/>
  <c r="M35"/>
  <c r="L35"/>
  <c r="O34"/>
  <c r="M34"/>
  <c r="L34"/>
  <c r="L33"/>
  <c r="O32"/>
  <c r="M32"/>
  <c r="L32"/>
  <c r="O31"/>
  <c r="L31"/>
  <c r="L30"/>
  <c r="O29"/>
  <c r="M29"/>
  <c r="L29"/>
  <c r="O28"/>
  <c r="L28"/>
  <c r="N23"/>
  <c r="M23"/>
  <c r="L23"/>
  <c r="L22"/>
  <c r="Q21"/>
  <c r="P21"/>
  <c r="O21"/>
  <c r="N21"/>
  <c r="M21"/>
  <c r="L21"/>
  <c r="Q20"/>
  <c r="P20"/>
  <c r="O20"/>
  <c r="N20"/>
  <c r="M20"/>
  <c r="L20"/>
  <c r="Q19"/>
  <c r="P19"/>
  <c r="O19"/>
  <c r="N19"/>
  <c r="M19"/>
  <c r="L19"/>
  <c r="Q18"/>
  <c r="P18"/>
  <c r="O18"/>
  <c r="N18"/>
  <c r="M18"/>
  <c r="L18"/>
  <c r="O17"/>
  <c r="M17"/>
  <c r="L17"/>
  <c r="O16"/>
  <c r="M16"/>
  <c r="L16"/>
  <c r="O15"/>
  <c r="M15"/>
  <c r="L15"/>
  <c r="L14"/>
  <c r="O13"/>
  <c r="M13"/>
  <c r="L13"/>
  <c r="O12"/>
  <c r="L12"/>
  <c r="L11"/>
  <c r="O10"/>
  <c r="M10"/>
  <c r="L10"/>
  <c r="O9"/>
  <c r="L9"/>
  <c r="E61"/>
  <c r="D61"/>
  <c r="C61"/>
  <c r="C60"/>
  <c r="H59"/>
  <c r="G59"/>
  <c r="F59"/>
  <c r="E59"/>
  <c r="D59"/>
  <c r="C59"/>
  <c r="H58"/>
  <c r="G58"/>
  <c r="F58"/>
  <c r="E58"/>
  <c r="D58"/>
  <c r="C58"/>
  <c r="H57"/>
  <c r="G57"/>
  <c r="F57"/>
  <c r="E57"/>
  <c r="D57"/>
  <c r="C57"/>
  <c r="H56"/>
  <c r="G56"/>
  <c r="F56"/>
  <c r="E56"/>
  <c r="D56"/>
  <c r="C56"/>
  <c r="F55"/>
  <c r="D55"/>
  <c r="C55"/>
  <c r="F54"/>
  <c r="D54"/>
  <c r="C54"/>
  <c r="F53"/>
  <c r="D53"/>
  <c r="C53"/>
  <c r="C52"/>
  <c r="F51"/>
  <c r="D51"/>
  <c r="C51"/>
  <c r="F50"/>
  <c r="C50"/>
  <c r="C49"/>
  <c r="F48"/>
  <c r="D48"/>
  <c r="C48"/>
  <c r="F47"/>
  <c r="C47"/>
  <c r="E42"/>
  <c r="D42"/>
  <c r="C42"/>
  <c r="C41"/>
  <c r="H40"/>
  <c r="G40"/>
  <c r="F40"/>
  <c r="E40"/>
  <c r="D40"/>
  <c r="C40"/>
  <c r="H39"/>
  <c r="G39"/>
  <c r="F39"/>
  <c r="E39"/>
  <c r="D39"/>
  <c r="C39"/>
  <c r="H38"/>
  <c r="G38"/>
  <c r="F38"/>
  <c r="E38"/>
  <c r="D38"/>
  <c r="C38"/>
  <c r="H37"/>
  <c r="G37"/>
  <c r="F37"/>
  <c r="E37"/>
  <c r="D37"/>
  <c r="C37"/>
  <c r="F36"/>
  <c r="D36"/>
  <c r="C36"/>
  <c r="F35"/>
  <c r="D35"/>
  <c r="C35"/>
  <c r="F34"/>
  <c r="D34"/>
  <c r="C34"/>
  <c r="C33"/>
  <c r="F32"/>
  <c r="D32"/>
  <c r="C32"/>
  <c r="F31"/>
  <c r="C31"/>
  <c r="C30"/>
  <c r="F29"/>
  <c r="D29"/>
  <c r="C29"/>
  <c r="F28"/>
  <c r="C28"/>
  <c r="E23"/>
  <c r="D23"/>
  <c r="C23"/>
  <c r="C22"/>
  <c r="H21"/>
  <c r="G21"/>
  <c r="F21"/>
  <c r="E21"/>
  <c r="D21"/>
  <c r="C21"/>
  <c r="H20"/>
  <c r="G20"/>
  <c r="F20"/>
  <c r="E20"/>
  <c r="D20"/>
  <c r="C20"/>
  <c r="H19"/>
  <c r="G19"/>
  <c r="F19"/>
  <c r="E19"/>
  <c r="D19"/>
  <c r="C19"/>
  <c r="H18"/>
  <c r="G18"/>
  <c r="F18"/>
  <c r="E18"/>
  <c r="D18"/>
  <c r="C18"/>
  <c r="F17"/>
  <c r="D17"/>
  <c r="C17"/>
  <c r="F16"/>
  <c r="D16"/>
  <c r="C16"/>
  <c r="F15"/>
  <c r="D15"/>
  <c r="C15"/>
  <c r="C14"/>
  <c r="F13"/>
  <c r="D13"/>
  <c r="C13"/>
  <c r="F12"/>
  <c r="C12"/>
  <c r="C11"/>
  <c r="F10"/>
  <c r="D10"/>
  <c r="C10"/>
  <c r="F9"/>
  <c r="C9"/>
  <c r="F44" i="1"/>
  <c r="G44" s="1"/>
  <c r="F43"/>
  <c r="G43" s="1"/>
  <c r="F42"/>
  <c r="G42" s="1"/>
  <c r="F41"/>
  <c r="G41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</calcChain>
</file>

<file path=xl/sharedStrings.xml><?xml version="1.0" encoding="utf-8"?>
<sst xmlns="http://schemas.openxmlformats.org/spreadsheetml/2006/main" count="3247" uniqueCount="183">
  <si>
    <t>Scenario 1</t>
  </si>
  <si>
    <t>Scenario 2</t>
  </si>
  <si>
    <t>Scenario 3</t>
  </si>
  <si>
    <t>Scenario 4</t>
  </si>
  <si>
    <t>Base Model</t>
  </si>
  <si>
    <t>RPI</t>
  </si>
  <si>
    <t>132kV</t>
  </si>
  <si>
    <t>132kV/EHV</t>
  </si>
  <si>
    <t>EHV</t>
  </si>
  <si>
    <t>EHV/HV</t>
  </si>
  <si>
    <t>132kV/HV</t>
  </si>
  <si>
    <t>HV</t>
  </si>
  <si>
    <t>HV/LV</t>
  </si>
  <si>
    <t>LV circuits</t>
  </si>
  <si>
    <t>2011/12</t>
  </si>
  <si>
    <t>1020. Gross asset cost by network level (£)</t>
  </si>
  <si>
    <t>Description</t>
  </si>
  <si>
    <t>2010/11 data</t>
  </si>
  <si>
    <t>2011/12 data</t>
  </si>
  <si>
    <t>2012/13 data</t>
  </si>
  <si>
    <t>Base model + RPI</t>
  </si>
  <si>
    <t>Scenario 3 + RPI</t>
  </si>
  <si>
    <t>1022. LV service model asset cost (£)</t>
  </si>
  <si>
    <t>LV service model 1</t>
  </si>
  <si>
    <t>LV service model 2</t>
  </si>
  <si>
    <t>LV service model 3</t>
  </si>
  <si>
    <t>LV service model 4</t>
  </si>
  <si>
    <t>LV service model 5</t>
  </si>
  <si>
    <t>LV service model 6</t>
  </si>
  <si>
    <t>LV service model 7</t>
  </si>
  <si>
    <t>LV service model 8</t>
  </si>
  <si>
    <t>1023. HV service model asset cost (£)</t>
  </si>
  <si>
    <t>HV service model 1</t>
  </si>
  <si>
    <t>HV service model 2</t>
  </si>
  <si>
    <t>HV service model 3</t>
  </si>
  <si>
    <t>HV service model 4</t>
  </si>
  <si>
    <t>HV service model 5</t>
  </si>
  <si>
    <t>CDCM Input Data</t>
  </si>
  <si>
    <t>Tariffs for Charging Year:  Base Model</t>
  </si>
  <si>
    <t>Open LLFCs</t>
  </si>
  <si>
    <t>PCs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</si>
  <si>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</si>
  <si>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</si>
  <si>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</si>
  <si>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</si>
  <si>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</si>
  <si>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</si>
  <si>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Closed LLFCs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</si>
  <si>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</si>
  <si>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</si>
  <si>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</si>
  <si>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</si>
  <si>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</si>
  <si>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</si>
  <si>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</si>
  <si>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5-8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</si>
  <si>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</si>
  <si>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</si>
  <si>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</si>
  <si>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</si>
  <si>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</si>
  <si>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</si>
  <si>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</t>
  </si>
  <si>
    <t>1&amp;8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</si>
  <si>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</si>
  <si>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</si>
  <si>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</si>
  <si>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</si>
  <si>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</si>
  <si>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</si>
  <si>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</si>
  <si>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</si>
  <si>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</si>
  <si>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Non-Intermittent</t>
  </si>
  <si>
    <t>HV Sub Generation Intermittent</t>
  </si>
  <si>
    <t>LDNO LV: Domestic Unrestricted</t>
  </si>
  <si>
    <t>LDNO LV: Domestic Two Rate</t>
  </si>
  <si>
    <t>LDNO LV: Domestic Off Peak (related MPAN)</t>
  </si>
  <si>
    <t>LDNO LV: Small Non Domestic Unrestricted</t>
  </si>
  <si>
    <t>LDNO LV: Small Non Domestic Two Rate</t>
  </si>
  <si>
    <t>LDNO LV: Small Non Domestic Off Peak (related MPAN)</t>
  </si>
  <si>
    <t>LDNO LV: LV Medium Non-Domestic</t>
  </si>
  <si>
    <t>LDNO LV: LV HH Metered</t>
  </si>
  <si>
    <t>LDNO LV: NHH UMS</t>
  </si>
  <si>
    <t>LDNO LV: LV UMS (Pseudo HH Metered)</t>
  </si>
  <si>
    <t>LDNO LV: LV Generation NHH</t>
  </si>
  <si>
    <t>LDNO LV: LV Generation Intermittent</t>
  </si>
  <si>
    <t>LDNO LV: LV Generation Non-Intermittent</t>
  </si>
  <si>
    <t>LDNO HV: Domestic Unrestricted</t>
  </si>
  <si>
    <t>LDNO HV: Domestic Two Rate</t>
  </si>
  <si>
    <t>LDNO HV: Domestic Off Peak (related MPAN)</t>
  </si>
  <si>
    <t>LDNO HV: Small Non Domestic Unrestricted</t>
  </si>
  <si>
    <t>LDNO HV: Small Non Domestic Two Rate</t>
  </si>
  <si>
    <t>LDNO HV: Small Non Domestic Off Peak (related MPAN)</t>
  </si>
  <si>
    <t>LDNO HV: LV Medium Non-Domestic</t>
  </si>
  <si>
    <t>LDNO HV: LV HH Metered</t>
  </si>
  <si>
    <t>LDNO HV: LV Sub HH Metered</t>
  </si>
  <si>
    <t>LDNO HV: HV HH Metered</t>
  </si>
  <si>
    <t>LDNO HV: NHH UMS</t>
  </si>
  <si>
    <t>LDNO HV: LV UMS (Pseudo HH Metered)</t>
  </si>
  <si>
    <t>LDNO HV: LV Generation NHH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</si>
  <si>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</si>
  <si>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</si>
  <si>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</si>
  <si>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</si>
  <si>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</si>
  <si>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</si>
  <si>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</si>
  <si>
    <t>Tariffs for Charging Year:  Scenario 1</t>
  </si>
  <si>
    <t>Tariffs for Charging Year:  Scenario 2</t>
  </si>
  <si>
    <t>Tariffs for Charging Year:  Scenario 3</t>
  </si>
  <si>
    <t>Tariffs for Charging Year:  Scenario 4</t>
  </si>
  <si>
    <t>TARIFF</t>
  </si>
  <si>
    <t>&gt; Domestic Unrestricted</t>
  </si>
  <si>
    <t>&gt; Domestic Two Rate</t>
  </si>
  <si>
    <t>&gt; Domestic Off Peak (related MPAN)</t>
  </si>
  <si>
    <t/>
  </si>
  <si>
    <t>&gt; Small Non Domestic Unrestricted</t>
  </si>
  <si>
    <t>&gt; Small Non Domestic Two Rate</t>
  </si>
  <si>
    <t>&gt; Small Non Domestic Off Peak (related MPAN)</t>
  </si>
  <si>
    <t>&gt; LV Medium Non-Domestic</t>
  </si>
  <si>
    <t>&gt; LV Sub Medium Non-Domestic</t>
  </si>
  <si>
    <t>&gt; HV Medium Non-Domestic</t>
  </si>
  <si>
    <t>&gt; LV HH Metered</t>
  </si>
  <si>
    <t>&gt; LV Sub HH Metered</t>
  </si>
  <si>
    <t>&gt; HV HH Metered</t>
  </si>
  <si>
    <t>&gt; HV Sub HH Metered</t>
  </si>
  <si>
    <t>&gt; NHH UMS</t>
  </si>
  <si>
    <t>&gt; LV UMS (Pseudo HH Metered)</t>
  </si>
  <si>
    <t>&gt; LV Generation NHH</t>
  </si>
  <si>
    <t>&gt; LV Sub Generation NHH</t>
  </si>
  <si>
    <t>&gt; LV Generation Intermittent</t>
  </si>
  <si>
    <t>&gt; LV Generation Non-Intermittent</t>
  </si>
  <si>
    <t>&gt; LV Sub Generation Intermittent</t>
  </si>
  <si>
    <t>&gt; LV Sub Generation Non-Intermittent</t>
  </si>
  <si>
    <t>&gt; HV Generation Intermittent</t>
  </si>
  <si>
    <t>&gt; HV Generation Non-Intermittent</t>
  </si>
  <si>
    <t>&gt; HV Sub Generation Non-Intermittent</t>
  </si>
  <si>
    <t>&gt; HV Sub Generation Intermittent</t>
  </si>
  <si>
    <t>Y</t>
  </si>
  <si>
    <t>Y+1</t>
  </si>
  <si>
    <t>Y+2</t>
  </si>
  <si>
    <t>Y+3</t>
  </si>
  <si>
    <t>Y+4</t>
  </si>
  <si>
    <t>Instructions</t>
  </si>
  <si>
    <t>Create your base model as year 2012/13 in the ARP</t>
  </si>
  <si>
    <t>Update the ARP data input sheet with table 1020 from this input sheet</t>
  </si>
  <si>
    <t>Run the macros and copy the tariffs and typical bills from the ARP to the</t>
  </si>
  <si>
    <t>appropriate sheet on this spreadsheet.</t>
  </si>
  <si>
    <t>Update the ARP data input sheet with table 1022 from this input sheet</t>
  </si>
  <si>
    <t>Change table 1022 back to the base value in the ARP</t>
  </si>
  <si>
    <t>Update the ARP data input sheet with table 1023 from this input sheet</t>
  </si>
  <si>
    <t>Scenario 1 vs Base</t>
  </si>
  <si>
    <t>Scenario 2 vs Base</t>
  </si>
  <si>
    <t>Scenario 4 vs Scenario 3</t>
  </si>
  <si>
    <t>Scenario 2 vs Scenario 1</t>
  </si>
  <si>
    <t>Scenario 3 vs Base</t>
  </si>
  <si>
    <t>Scenario 4 vs Base</t>
  </si>
  <si>
    <t>Tariff Comparison</t>
  </si>
  <si>
    <t>Typical Bill Comparison</t>
  </si>
  <si>
    <t>2010/11</t>
  </si>
  <si>
    <t xml:space="preserve">appropriate sheet on this spreadsheet (you will need to unmerge the </t>
  </si>
  <si>
    <t>headings in the APR tariff sheet to enable the data be copy &amp; pasted
Change table 1020 back to the base value in the ARP</t>
  </si>
  <si>
    <t>Ensure the future years in the ARP are the same as the base year (including volume forecasts)</t>
  </si>
  <si>
    <t>&lt;&lt;&lt; regulatory RPI: average Jul - Dec</t>
  </si>
  <si>
    <t>Percentage Change</t>
  </si>
  <si>
    <t>Absolute Change (£)</t>
  </si>
  <si>
    <t>601-602</t>
  </si>
  <si>
    <t>800-803</t>
  </si>
  <si>
    <t>102, 302, 122, 322</t>
  </si>
  <si>
    <t>104, 304, 124, 324</t>
  </si>
  <si>
    <t>152, 352, 172, 372</t>
  </si>
  <si>
    <t>155, 355, 175, 375</t>
  </si>
  <si>
    <t>1, 909</t>
  </si>
  <si>
    <t>5, 910</t>
  </si>
  <si>
    <t>8, 520, 522-524, 528</t>
  </si>
  <si>
    <t>7, 521, 525-527</t>
  </si>
  <si>
    <t>101, 301, 121, 321, 127-128</t>
  </si>
  <si>
    <t>102, 122</t>
  </si>
  <si>
    <t>152, 172</t>
  </si>
  <si>
    <t>100, 300, 120, 320, 105, 305, 125, 325, 106, 126</t>
  </si>
  <si>
    <t>150, 350, 170, 370, 177, 153, 353, 173, 373, 154, 354, 174, 374, 156, 356, 176, 376</t>
  </si>
  <si>
    <t>151, 351, 171, 371, 178</t>
  </si>
</sst>
</file>

<file path=xl/styles.xml><?xml version="1.0" encoding="utf-8"?>
<styleSheet xmlns="http://schemas.openxmlformats.org/spreadsheetml/2006/main">
  <numFmts count="5">
    <numFmt numFmtId="8" formatCode="&quot;£&quot;#,##0.00;[Red]\-&quot;£&quot;#,##0.00"/>
    <numFmt numFmtId="164" formatCode="&quot;£&quot;#,##0"/>
    <numFmt numFmtId="165" formatCode="_(?,???,??0.000_);[Red]\(?,???,??0.000\);_(?,???,???.???_)"/>
    <numFmt numFmtId="166" formatCode="_(?,???,??0.00_);[Red]\(?,???,??0.00\);_(?,???,???.??_)"/>
    <numFmt numFmtId="167" formatCode="&quot;£&quot;#,##0.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20"/>
      <name val="Arial"/>
      <family val="2"/>
    </font>
    <font>
      <u/>
      <sz val="11"/>
      <color indexed="12"/>
      <name val="Arial"/>
      <family val="2"/>
    </font>
    <font>
      <sz val="11"/>
      <name val="Arial"/>
      <family val="2"/>
    </font>
    <font>
      <u/>
      <sz val="16"/>
      <color indexed="12"/>
      <name val="Arial"/>
      <family val="2"/>
    </font>
    <font>
      <b/>
      <sz val="16"/>
      <name val="Tw Cen MT"/>
      <family val="2"/>
    </font>
    <font>
      <b/>
      <sz val="16"/>
      <name val="Arial"/>
      <family val="2"/>
    </font>
    <font>
      <i/>
      <sz val="16"/>
      <name val="Arial"/>
      <family val="2"/>
    </font>
    <font>
      <sz val="16"/>
      <name val="Arial"/>
      <family val="2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10"/>
      <name val="Tw Cen MT"/>
      <family val="2"/>
    </font>
    <font>
      <sz val="10"/>
      <color theme="1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4" fillId="0" borderId="0" applyFont="0" applyFill="0" applyBorder="0" applyAlignment="0" applyProtection="0"/>
    <xf numFmtId="0" fontId="19" fillId="0" borderId="0"/>
  </cellStyleXfs>
  <cellXfs count="7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5" fillId="0" borderId="0" xfId="0" applyFont="1"/>
    <xf numFmtId="0" fontId="0" fillId="0" borderId="0" xfId="0" applyBorder="1"/>
    <xf numFmtId="0" fontId="7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0" fillId="0" borderId="2" xfId="0" applyBorder="1"/>
    <xf numFmtId="0" fontId="7" fillId="0" borderId="3" xfId="0" applyFont="1" applyBorder="1" applyAlignment="1">
      <alignment vertical="center"/>
    </xf>
    <xf numFmtId="0" fontId="0" fillId="0" borderId="3" xfId="0" applyBorder="1"/>
    <xf numFmtId="0" fontId="9" fillId="0" borderId="4" xfId="0" applyFont="1" applyBorder="1" applyAlignment="1">
      <alignment vertical="center"/>
    </xf>
    <xf numFmtId="0" fontId="10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/>
    </xf>
    <xf numFmtId="0" fontId="10" fillId="2" borderId="1" xfId="0" quotePrefix="1" applyFont="1" applyFill="1" applyBorder="1" applyAlignment="1">
      <alignment horizontal="center" vertical="center" textRotation="90" wrapText="1"/>
    </xf>
    <xf numFmtId="0" fontId="12" fillId="2" borderId="1" xfId="0" applyFont="1" applyFill="1" applyBorder="1" applyAlignment="1">
      <alignment vertical="center" wrapText="1"/>
    </xf>
    <xf numFmtId="0" fontId="13" fillId="0" borderId="1" xfId="0" applyFont="1" applyBorder="1"/>
    <xf numFmtId="0" fontId="11" fillId="2" borderId="1" xfId="0" applyFont="1" applyFill="1" applyBorder="1" applyAlignment="1">
      <alignment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7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0" fillId="0" borderId="10" xfId="0" applyBorder="1"/>
    <xf numFmtId="0" fontId="1" fillId="0" borderId="5" xfId="0" applyFont="1" applyBorder="1"/>
    <xf numFmtId="0" fontId="6" fillId="0" borderId="0" xfId="0" applyFont="1" applyBorder="1" applyAlignment="1"/>
    <xf numFmtId="9" fontId="8" fillId="4" borderId="1" xfId="1" applyFont="1" applyFill="1" applyBorder="1" applyAlignment="1">
      <alignment horizontal="center" vertical="center"/>
    </xf>
    <xf numFmtId="9" fontId="8" fillId="5" borderId="1" xfId="1" applyFont="1" applyFill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17" fillId="0" borderId="0" xfId="0" applyFont="1"/>
    <xf numFmtId="0" fontId="17" fillId="0" borderId="11" xfId="0" applyFont="1" applyBorder="1"/>
    <xf numFmtId="0" fontId="16" fillId="2" borderId="1" xfId="0" applyFont="1" applyFill="1" applyBorder="1" applyAlignment="1">
      <alignment horizontal="center" vertical="center" wrapText="1"/>
    </xf>
    <xf numFmtId="0" fontId="17" fillId="0" borderId="0" xfId="0" applyFont="1" applyAlignment="1"/>
    <xf numFmtId="0" fontId="17" fillId="0" borderId="11" xfId="0" applyFont="1" applyBorder="1" applyAlignment="1"/>
    <xf numFmtId="9" fontId="19" fillId="0" borderId="1" xfId="1" applyFont="1" applyBorder="1"/>
    <xf numFmtId="10" fontId="3" fillId="0" borderId="1" xfId="0" applyNumberFormat="1" applyFont="1" applyBorder="1" applyAlignment="1">
      <alignment horizontal="center"/>
    </xf>
    <xf numFmtId="9" fontId="19" fillId="0" borderId="1" xfId="1" applyNumberFormat="1" applyFont="1" applyBorder="1"/>
    <xf numFmtId="167" fontId="19" fillId="0" borderId="1" xfId="1" applyNumberFormat="1" applyFont="1" applyBorder="1"/>
    <xf numFmtId="0" fontId="16" fillId="2" borderId="17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167" fontId="19" fillId="0" borderId="17" xfId="1" applyNumberFormat="1" applyFont="1" applyBorder="1"/>
    <xf numFmtId="167" fontId="19" fillId="0" borderId="18" xfId="1" applyNumberFormat="1" applyFont="1" applyBorder="1"/>
    <xf numFmtId="167" fontId="19" fillId="0" borderId="19" xfId="1" applyNumberFormat="1" applyFont="1" applyBorder="1"/>
    <xf numFmtId="167" fontId="19" fillId="0" borderId="20" xfId="1" applyNumberFormat="1" applyFont="1" applyBorder="1"/>
    <xf numFmtId="167" fontId="19" fillId="0" borderId="21" xfId="1" applyNumberFormat="1" applyFont="1" applyBorder="1"/>
    <xf numFmtId="0" fontId="4" fillId="0" borderId="13" xfId="0" applyFont="1" applyBorder="1" applyAlignment="1">
      <alignment vertical="center"/>
    </xf>
    <xf numFmtId="0" fontId="18" fillId="2" borderId="13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 wrapText="1"/>
    </xf>
    <xf numFmtId="9" fontId="19" fillId="0" borderId="17" xfId="1" applyFont="1" applyBorder="1"/>
    <xf numFmtId="9" fontId="19" fillId="0" borderId="18" xfId="1" applyFont="1" applyBorder="1"/>
    <xf numFmtId="9" fontId="19" fillId="0" borderId="19" xfId="1" applyFont="1" applyBorder="1"/>
    <xf numFmtId="9" fontId="19" fillId="0" borderId="20" xfId="1" applyFont="1" applyBorder="1"/>
    <xf numFmtId="9" fontId="19" fillId="0" borderId="21" xfId="1" applyFont="1" applyBorder="1"/>
    <xf numFmtId="9" fontId="19" fillId="0" borderId="18" xfId="1" applyNumberFormat="1" applyFont="1" applyBorder="1"/>
    <xf numFmtId="0" fontId="17" fillId="0" borderId="22" xfId="0" applyFont="1" applyBorder="1"/>
    <xf numFmtId="9" fontId="19" fillId="0" borderId="17" xfId="1" applyNumberFormat="1" applyFont="1" applyBorder="1"/>
    <xf numFmtId="0" fontId="0" fillId="0" borderId="7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15" fillId="0" borderId="0" xfId="0" applyFont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/>
    </xf>
    <xf numFmtId="166" fontId="8" fillId="5" borderId="1" xfId="0" applyNumberFormat="1" applyFont="1" applyFill="1" applyBorder="1" applyAlignment="1">
      <alignment horizontal="center" vertical="center"/>
    </xf>
    <xf numFmtId="8" fontId="13" fillId="0" borderId="1" xfId="0" applyNumberFormat="1" applyFont="1" applyBorder="1"/>
  </cellXfs>
  <cellStyles count="3">
    <cellStyle name="Normal" xfId="0" builtinId="0"/>
    <cellStyle name="Normal 2" xfId="2"/>
    <cellStyle name="Percent" xfId="1" builtinId="5"/>
  </cellStyles>
  <dxfs count="1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B2:O44"/>
  <sheetViews>
    <sheetView showGridLines="0" topLeftCell="A16" zoomScale="90" zoomScaleNormal="90" workbookViewId="0">
      <selection activeCell="G40" sqref="G40:G44"/>
    </sheetView>
  </sheetViews>
  <sheetFormatPr defaultRowHeight="15"/>
  <cols>
    <col min="1" max="1" width="3.140625" customWidth="1"/>
    <col min="2" max="2" width="21.5703125" customWidth="1"/>
    <col min="3" max="7" width="12.85546875" customWidth="1"/>
    <col min="15" max="15" width="29.42578125" customWidth="1"/>
  </cols>
  <sheetData>
    <row r="2" spans="2:15">
      <c r="B2" s="7" t="s">
        <v>37</v>
      </c>
    </row>
    <row r="3" spans="2:15" ht="15.75" thickBot="1"/>
    <row r="4" spans="2:15">
      <c r="B4" s="1"/>
      <c r="C4" s="4" t="s">
        <v>160</v>
      </c>
      <c r="D4" s="4" t="s">
        <v>14</v>
      </c>
      <c r="I4" s="28" t="s">
        <v>144</v>
      </c>
      <c r="J4" s="14"/>
      <c r="K4" s="14"/>
      <c r="L4" s="14"/>
      <c r="M4" s="14"/>
      <c r="N4" s="14"/>
      <c r="O4" s="22"/>
    </row>
    <row r="5" spans="2:15">
      <c r="B5" s="1" t="s">
        <v>5</v>
      </c>
      <c r="C5" s="40">
        <v>-3.8999999999999998E-3</v>
      </c>
      <c r="D5" s="40">
        <v>4.6899999999999997E-2</v>
      </c>
      <c r="E5" t="s">
        <v>164</v>
      </c>
      <c r="I5" s="23"/>
      <c r="J5" s="8"/>
      <c r="K5" s="8"/>
      <c r="L5" s="8"/>
      <c r="M5" s="8"/>
      <c r="N5" s="8"/>
      <c r="O5" s="24"/>
    </row>
    <row r="6" spans="2:15">
      <c r="I6" s="23" t="s">
        <v>145</v>
      </c>
      <c r="J6" s="8"/>
      <c r="K6" s="8"/>
      <c r="L6" s="8"/>
      <c r="M6" s="8"/>
      <c r="N6" s="8"/>
      <c r="O6" s="24"/>
    </row>
    <row r="7" spans="2:15">
      <c r="I7" s="23" t="s">
        <v>163</v>
      </c>
      <c r="J7" s="8"/>
      <c r="K7" s="8"/>
      <c r="L7" s="8"/>
      <c r="M7" s="8"/>
      <c r="N7" s="8"/>
      <c r="O7" s="24"/>
    </row>
    <row r="8" spans="2:15">
      <c r="B8" t="s">
        <v>15</v>
      </c>
      <c r="I8" s="23" t="s">
        <v>146</v>
      </c>
      <c r="J8" s="8"/>
      <c r="K8" s="8"/>
      <c r="L8" s="8"/>
      <c r="M8" s="8"/>
      <c r="N8" s="8"/>
      <c r="O8" s="24"/>
    </row>
    <row r="9" spans="2:15">
      <c r="I9" s="23" t="s">
        <v>147</v>
      </c>
      <c r="J9" s="8"/>
      <c r="K9" s="8"/>
      <c r="L9" s="8"/>
      <c r="M9" s="8"/>
      <c r="N9" s="8"/>
      <c r="O9" s="24"/>
    </row>
    <row r="10" spans="2:15">
      <c r="B10" s="1"/>
      <c r="C10" s="2" t="s">
        <v>4</v>
      </c>
      <c r="D10" s="2" t="s">
        <v>0</v>
      </c>
      <c r="E10" s="2" t="s">
        <v>1</v>
      </c>
      <c r="F10" s="2" t="s">
        <v>2</v>
      </c>
      <c r="G10" s="2" t="s">
        <v>3</v>
      </c>
      <c r="I10" s="25" t="s">
        <v>161</v>
      </c>
      <c r="J10" s="8"/>
      <c r="K10" s="8"/>
      <c r="L10" s="8"/>
      <c r="M10" s="8"/>
      <c r="N10" s="8"/>
      <c r="O10" s="24"/>
    </row>
    <row r="11" spans="2:15" ht="27.75" customHeight="1">
      <c r="B11" s="1" t="s">
        <v>16</v>
      </c>
      <c r="C11" s="3" t="s">
        <v>17</v>
      </c>
      <c r="D11" s="3" t="s">
        <v>18</v>
      </c>
      <c r="E11" s="3" t="s">
        <v>19</v>
      </c>
      <c r="F11" s="3" t="s">
        <v>20</v>
      </c>
      <c r="G11" s="3" t="s">
        <v>21</v>
      </c>
      <c r="I11" s="61" t="s">
        <v>162</v>
      </c>
      <c r="J11" s="62"/>
      <c r="K11" s="62"/>
      <c r="L11" s="62"/>
      <c r="M11" s="62"/>
      <c r="N11" s="62"/>
      <c r="O11" s="63"/>
    </row>
    <row r="12" spans="2:15">
      <c r="B12" s="1" t="s">
        <v>6</v>
      </c>
      <c r="C12" s="5"/>
      <c r="D12" s="5"/>
      <c r="E12" s="5"/>
      <c r="F12" s="6">
        <f>+C12*(1+$C$5)</f>
        <v>0</v>
      </c>
      <c r="G12" s="6">
        <f>+F12*(1+$D$5)</f>
        <v>0</v>
      </c>
      <c r="I12" s="23" t="s">
        <v>149</v>
      </c>
      <c r="J12" s="8"/>
      <c r="K12" s="8"/>
      <c r="L12" s="8"/>
      <c r="M12" s="8"/>
      <c r="N12" s="8"/>
      <c r="O12" s="24"/>
    </row>
    <row r="13" spans="2:15">
      <c r="B13" s="1" t="s">
        <v>7</v>
      </c>
      <c r="C13" s="5"/>
      <c r="D13" s="5"/>
      <c r="E13" s="5"/>
      <c r="F13" s="6">
        <f t="shared" ref="F13:F19" si="0">+C13*(1+$C$5)</f>
        <v>0</v>
      </c>
      <c r="G13" s="6">
        <f t="shared" ref="G13:G19" si="1">+F13*(1+$D$5)</f>
        <v>0</v>
      </c>
      <c r="I13" s="23" t="s">
        <v>147</v>
      </c>
      <c r="J13" s="8"/>
      <c r="K13" s="8"/>
      <c r="L13" s="8"/>
      <c r="M13" s="8"/>
      <c r="N13" s="8"/>
      <c r="O13" s="24"/>
    </row>
    <row r="14" spans="2:15">
      <c r="B14" s="1" t="s">
        <v>8</v>
      </c>
      <c r="C14" s="5">
        <v>51353350</v>
      </c>
      <c r="D14" s="5">
        <v>51353350</v>
      </c>
      <c r="E14" s="5">
        <v>54228670</v>
      </c>
      <c r="F14" s="6">
        <f t="shared" si="0"/>
        <v>51153071.935000002</v>
      </c>
      <c r="G14" s="6">
        <f t="shared" si="1"/>
        <v>53552151.008751497</v>
      </c>
      <c r="I14" s="25" t="s">
        <v>148</v>
      </c>
      <c r="J14" s="8"/>
      <c r="K14" s="8"/>
      <c r="L14" s="8"/>
      <c r="M14" s="8"/>
      <c r="N14" s="8"/>
      <c r="O14" s="24"/>
    </row>
    <row r="15" spans="2:15">
      <c r="B15" s="1" t="s">
        <v>9</v>
      </c>
      <c r="C15" s="5">
        <v>59617725</v>
      </c>
      <c r="D15" s="5">
        <v>59617725</v>
      </c>
      <c r="E15" s="5">
        <v>61734185</v>
      </c>
      <c r="F15" s="6">
        <f t="shared" si="0"/>
        <v>59385215.872500002</v>
      </c>
      <c r="G15" s="6">
        <f t="shared" si="1"/>
        <v>62170382.49692025</v>
      </c>
      <c r="I15" s="23" t="s">
        <v>150</v>
      </c>
      <c r="J15" s="8"/>
      <c r="K15" s="8"/>
      <c r="L15" s="8"/>
      <c r="M15" s="8"/>
      <c r="N15" s="8"/>
      <c r="O15" s="24"/>
    </row>
    <row r="16" spans="2:15">
      <c r="B16" s="1" t="s">
        <v>10</v>
      </c>
      <c r="C16" s="5">
        <v>0</v>
      </c>
      <c r="D16" s="5">
        <v>0</v>
      </c>
      <c r="E16" s="5"/>
      <c r="F16" s="6">
        <f t="shared" si="0"/>
        <v>0</v>
      </c>
      <c r="G16" s="6">
        <f t="shared" si="1"/>
        <v>0</v>
      </c>
      <c r="I16" s="23" t="s">
        <v>151</v>
      </c>
      <c r="J16" s="8"/>
      <c r="K16" s="8"/>
      <c r="L16" s="8"/>
      <c r="M16" s="8"/>
      <c r="N16" s="8"/>
      <c r="O16" s="24"/>
    </row>
    <row r="17" spans="2:15">
      <c r="B17" s="1" t="s">
        <v>11</v>
      </c>
      <c r="C17" s="5">
        <v>174678827.13</v>
      </c>
      <c r="D17" s="5">
        <v>174678827.13</v>
      </c>
      <c r="E17" s="5">
        <v>175384877.13</v>
      </c>
      <c r="F17" s="6">
        <f t="shared" si="0"/>
        <v>173997579.704193</v>
      </c>
      <c r="G17" s="6">
        <f t="shared" si="1"/>
        <v>182158066.19231963</v>
      </c>
      <c r="I17" s="23" t="s">
        <v>147</v>
      </c>
      <c r="J17" s="8"/>
      <c r="K17" s="8"/>
      <c r="L17" s="8"/>
      <c r="M17" s="8"/>
      <c r="N17" s="8"/>
      <c r="O17" s="24"/>
    </row>
    <row r="18" spans="2:15" ht="15.75" thickBot="1">
      <c r="B18" s="1" t="s">
        <v>12</v>
      </c>
      <c r="C18" s="5">
        <v>45544728.600000001</v>
      </c>
      <c r="D18" s="5">
        <v>45544728.600000001</v>
      </c>
      <c r="E18" s="5">
        <v>45544728.600000001</v>
      </c>
      <c r="F18" s="6">
        <f t="shared" si="0"/>
        <v>45367104.158459999</v>
      </c>
      <c r="G18" s="6">
        <f t="shared" si="1"/>
        <v>47494821.34349177</v>
      </c>
      <c r="I18" s="26" t="s">
        <v>148</v>
      </c>
      <c r="J18" s="12"/>
      <c r="K18" s="12"/>
      <c r="L18" s="12"/>
      <c r="M18" s="12"/>
      <c r="N18" s="12"/>
      <c r="O18" s="27"/>
    </row>
    <row r="19" spans="2:15">
      <c r="B19" s="1" t="s">
        <v>13</v>
      </c>
      <c r="C19" s="5">
        <v>79508520</v>
      </c>
      <c r="D19" s="5">
        <v>79508520</v>
      </c>
      <c r="E19" s="5">
        <v>79508520</v>
      </c>
      <c r="F19" s="6">
        <f t="shared" si="0"/>
        <v>79198436.772</v>
      </c>
      <c r="G19" s="6">
        <f t="shared" si="1"/>
        <v>82912843.45660679</v>
      </c>
    </row>
    <row r="22" spans="2:15">
      <c r="B22" t="s">
        <v>22</v>
      </c>
    </row>
    <row r="24" spans="2:15">
      <c r="B24" s="1"/>
      <c r="C24" s="2" t="s">
        <v>4</v>
      </c>
      <c r="D24" s="2" t="s">
        <v>0</v>
      </c>
      <c r="E24" s="2" t="s">
        <v>1</v>
      </c>
      <c r="F24" s="2" t="s">
        <v>2</v>
      </c>
      <c r="G24" s="2" t="s">
        <v>3</v>
      </c>
    </row>
    <row r="25" spans="2:15" ht="30">
      <c r="B25" s="1" t="s">
        <v>16</v>
      </c>
      <c r="C25" s="3" t="s">
        <v>17</v>
      </c>
      <c r="D25" s="3" t="s">
        <v>18</v>
      </c>
      <c r="E25" s="3" t="s">
        <v>19</v>
      </c>
      <c r="F25" s="3" t="s">
        <v>20</v>
      </c>
      <c r="G25" s="3" t="s">
        <v>21</v>
      </c>
    </row>
    <row r="26" spans="2:15">
      <c r="B26" s="1" t="s">
        <v>23</v>
      </c>
      <c r="C26" s="5">
        <v>2238.3000000000002</v>
      </c>
      <c r="D26" s="5">
        <v>2238.3000000000002</v>
      </c>
      <c r="E26" s="5">
        <v>2238.3000000000002</v>
      </c>
      <c r="F26" s="6">
        <f t="shared" ref="F26:F33" si="2">+C26*(1+$C$5)</f>
        <v>2229.5706300000002</v>
      </c>
      <c r="G26" s="6">
        <f t="shared" ref="G26:G33" si="3">+F26*(1+$D$5)</f>
        <v>2334.137492547</v>
      </c>
    </row>
    <row r="27" spans="2:15">
      <c r="B27" s="1" t="s">
        <v>24</v>
      </c>
      <c r="C27" s="5">
        <v>6002.1</v>
      </c>
      <c r="D27" s="5">
        <v>6002.1</v>
      </c>
      <c r="E27" s="5">
        <v>6002.1</v>
      </c>
      <c r="F27" s="6">
        <f t="shared" si="2"/>
        <v>5978.6918100000003</v>
      </c>
      <c r="G27" s="6">
        <f t="shared" si="3"/>
        <v>6259.0924558890001</v>
      </c>
    </row>
    <row r="28" spans="2:15">
      <c r="B28" s="1" t="s">
        <v>25</v>
      </c>
      <c r="C28" s="5">
        <v>569.70000000000005</v>
      </c>
      <c r="D28" s="5">
        <v>569.70000000000005</v>
      </c>
      <c r="E28" s="5">
        <v>569.70000000000005</v>
      </c>
      <c r="F28" s="6">
        <f t="shared" si="2"/>
        <v>567.47817000000009</v>
      </c>
      <c r="G28" s="6">
        <f t="shared" si="3"/>
        <v>594.0928961730001</v>
      </c>
    </row>
    <row r="29" spans="2:15">
      <c r="B29" s="1" t="s">
        <v>26</v>
      </c>
      <c r="C29" s="5">
        <v>1471.5</v>
      </c>
      <c r="D29" s="5">
        <v>1471.5</v>
      </c>
      <c r="E29" s="5">
        <v>1471.5</v>
      </c>
      <c r="F29" s="6">
        <f t="shared" si="2"/>
        <v>1465.76115</v>
      </c>
      <c r="G29" s="6">
        <f t="shared" si="3"/>
        <v>1534.5053479349999</v>
      </c>
    </row>
    <row r="30" spans="2:15">
      <c r="B30" s="1" t="s">
        <v>27</v>
      </c>
      <c r="C30" s="5">
        <v>1549.8</v>
      </c>
      <c r="D30" s="5">
        <v>1549.8</v>
      </c>
      <c r="E30" s="5">
        <v>1549.8</v>
      </c>
      <c r="F30" s="6">
        <f t="shared" si="2"/>
        <v>1543.75578</v>
      </c>
      <c r="G30" s="6">
        <f t="shared" si="3"/>
        <v>1616.1579260819999</v>
      </c>
    </row>
    <row r="31" spans="2:15">
      <c r="B31" s="1" t="s">
        <v>28</v>
      </c>
      <c r="C31" s="5">
        <v>607.5</v>
      </c>
      <c r="D31" s="5">
        <v>607.5</v>
      </c>
      <c r="E31" s="5">
        <v>607.5</v>
      </c>
      <c r="F31" s="6">
        <f t="shared" si="2"/>
        <v>605.13075000000003</v>
      </c>
      <c r="G31" s="6">
        <f t="shared" si="3"/>
        <v>633.51138217499999</v>
      </c>
    </row>
    <row r="32" spans="2:15">
      <c r="B32" s="1" t="s">
        <v>29</v>
      </c>
      <c r="C32" s="5">
        <v>57.51</v>
      </c>
      <c r="D32" s="5">
        <v>57.51</v>
      </c>
      <c r="E32" s="5">
        <v>57.51</v>
      </c>
      <c r="F32" s="6">
        <f t="shared" si="2"/>
        <v>57.285710999999999</v>
      </c>
      <c r="G32" s="6">
        <f t="shared" si="3"/>
        <v>59.972410845899994</v>
      </c>
    </row>
    <row r="33" spans="2:7">
      <c r="B33" s="1" t="s">
        <v>30</v>
      </c>
      <c r="C33" s="5"/>
      <c r="D33" s="5"/>
      <c r="E33" s="5"/>
      <c r="F33" s="6">
        <f t="shared" si="2"/>
        <v>0</v>
      </c>
      <c r="G33" s="6">
        <f t="shared" si="3"/>
        <v>0</v>
      </c>
    </row>
    <row r="36" spans="2:7">
      <c r="B36" t="s">
        <v>31</v>
      </c>
    </row>
    <row r="38" spans="2:7">
      <c r="B38" s="1"/>
      <c r="C38" s="2" t="s">
        <v>4</v>
      </c>
      <c r="D38" s="2" t="s">
        <v>0</v>
      </c>
      <c r="E38" s="2" t="s">
        <v>1</v>
      </c>
      <c r="F38" s="2" t="s">
        <v>2</v>
      </c>
      <c r="G38" s="2" t="s">
        <v>3</v>
      </c>
    </row>
    <row r="39" spans="2:7" ht="30">
      <c r="B39" s="1" t="s">
        <v>16</v>
      </c>
      <c r="C39" s="3" t="s">
        <v>17</v>
      </c>
      <c r="D39" s="3" t="s">
        <v>18</v>
      </c>
      <c r="E39" s="3" t="s">
        <v>19</v>
      </c>
      <c r="F39" s="3" t="s">
        <v>20</v>
      </c>
      <c r="G39" s="3" t="s">
        <v>21</v>
      </c>
    </row>
    <row r="40" spans="2:7">
      <c r="B40" s="1" t="s">
        <v>32</v>
      </c>
      <c r="C40" s="5">
        <v>14796</v>
      </c>
      <c r="D40" s="5">
        <v>14796</v>
      </c>
      <c r="E40" s="5">
        <v>14796</v>
      </c>
      <c r="F40" s="6">
        <f t="shared" ref="F40:F44" si="4">+C40*(1+$C$5)</f>
        <v>14738.295599999999</v>
      </c>
      <c r="G40" s="6">
        <f t="shared" ref="G40:G44" si="5">+F40*(1+$D$5)</f>
        <v>15429.521663639998</v>
      </c>
    </row>
    <row r="41" spans="2:7">
      <c r="B41" s="1" t="s">
        <v>33</v>
      </c>
      <c r="C41" s="5"/>
      <c r="D41" s="5"/>
      <c r="E41" s="5"/>
      <c r="F41" s="6">
        <f t="shared" si="4"/>
        <v>0</v>
      </c>
      <c r="G41" s="6">
        <f t="shared" si="5"/>
        <v>0</v>
      </c>
    </row>
    <row r="42" spans="2:7">
      <c r="B42" s="1" t="s">
        <v>34</v>
      </c>
      <c r="C42" s="5">
        <v>18324.900000000001</v>
      </c>
      <c r="D42" s="5">
        <v>18324.900000000001</v>
      </c>
      <c r="E42" s="5">
        <v>18324.900000000001</v>
      </c>
      <c r="F42" s="6">
        <f t="shared" si="4"/>
        <v>18253.43289</v>
      </c>
      <c r="G42" s="6">
        <f t="shared" si="5"/>
        <v>19109.518892541</v>
      </c>
    </row>
    <row r="43" spans="2:7">
      <c r="B43" s="1" t="s">
        <v>35</v>
      </c>
      <c r="C43" s="5">
        <v>0</v>
      </c>
      <c r="D43" s="5">
        <v>0</v>
      </c>
      <c r="E43" s="5">
        <v>0</v>
      </c>
      <c r="F43" s="6">
        <f t="shared" si="4"/>
        <v>0</v>
      </c>
      <c r="G43" s="6">
        <f t="shared" si="5"/>
        <v>0</v>
      </c>
    </row>
    <row r="44" spans="2:7">
      <c r="B44" s="1" t="s">
        <v>36</v>
      </c>
      <c r="C44" s="5">
        <v>24877.5</v>
      </c>
      <c r="D44" s="5">
        <v>24877.5</v>
      </c>
      <c r="E44" s="5">
        <v>24877.5</v>
      </c>
      <c r="F44" s="6">
        <f t="shared" si="4"/>
        <v>24780.477749999998</v>
      </c>
      <c r="G44" s="6">
        <f t="shared" si="5"/>
        <v>25942.682156474995</v>
      </c>
    </row>
  </sheetData>
  <mergeCells count="1">
    <mergeCell ref="I11:O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B2:G86"/>
  <sheetViews>
    <sheetView showGridLines="0" tabSelected="1" topLeftCell="A55" zoomScale="50" zoomScaleNormal="50" workbookViewId="0">
      <selection activeCell="J17" sqref="J17"/>
    </sheetView>
  </sheetViews>
  <sheetFormatPr defaultRowHeight="15"/>
  <cols>
    <col min="2" max="2" width="88" customWidth="1"/>
    <col min="3" max="7" width="20.7109375" customWidth="1"/>
  </cols>
  <sheetData>
    <row r="2" spans="2:7" ht="20.25">
      <c r="B2" s="15"/>
      <c r="C2" s="16" t="s">
        <v>139</v>
      </c>
      <c r="D2" s="16" t="s">
        <v>140</v>
      </c>
      <c r="E2" s="16" t="s">
        <v>141</v>
      </c>
      <c r="F2" s="16" t="s">
        <v>142</v>
      </c>
      <c r="G2" s="16" t="s">
        <v>143</v>
      </c>
    </row>
    <row r="3" spans="2:7" ht="95.25" customHeight="1">
      <c r="B3" s="17" t="s">
        <v>112</v>
      </c>
      <c r="C3" s="18" t="s">
        <v>4</v>
      </c>
      <c r="D3" s="18" t="s">
        <v>0</v>
      </c>
      <c r="E3" s="18" t="s">
        <v>1</v>
      </c>
      <c r="F3" s="18" t="s">
        <v>2</v>
      </c>
      <c r="G3" s="18" t="s">
        <v>3</v>
      </c>
    </row>
    <row r="4" spans="2:7" ht="30" customHeight="1">
      <c r="B4" s="19" t="s">
        <v>113</v>
      </c>
      <c r="C4" s="20"/>
      <c r="D4" s="20"/>
      <c r="E4" s="20"/>
      <c r="F4" s="20"/>
      <c r="G4" s="20"/>
    </row>
    <row r="5" spans="2:7" ht="30" customHeight="1">
      <c r="B5" s="21" t="s">
        <v>48</v>
      </c>
      <c r="C5" s="73">
        <v>166.23545349503615</v>
      </c>
      <c r="D5" s="73">
        <v>166.23545349503615</v>
      </c>
      <c r="E5" s="73">
        <v>166.23545349503615</v>
      </c>
      <c r="F5" s="73">
        <v>166.23545349503615</v>
      </c>
      <c r="G5" s="73">
        <v>166.23545349503615</v>
      </c>
    </row>
    <row r="6" spans="2:7" ht="30" customHeight="1">
      <c r="B6" s="21" t="s">
        <v>75</v>
      </c>
      <c r="C6" s="73">
        <v>94.892089774295073</v>
      </c>
      <c r="D6" s="73">
        <v>94.892089774295073</v>
      </c>
      <c r="E6" s="73">
        <v>94.892089774295073</v>
      </c>
      <c r="F6" s="73">
        <v>94.892089774295073</v>
      </c>
      <c r="G6" s="73">
        <v>94.892089774295073</v>
      </c>
    </row>
    <row r="7" spans="2:7" ht="30" customHeight="1">
      <c r="B7" s="21" t="s">
        <v>88</v>
      </c>
      <c r="C7" s="73">
        <v>48.104948336111129</v>
      </c>
      <c r="D7" s="73">
        <v>48.104948336111129</v>
      </c>
      <c r="E7" s="73">
        <v>48.104948336111129</v>
      </c>
      <c r="F7" s="73">
        <v>48.104948336111129</v>
      </c>
      <c r="G7" s="73">
        <v>48.104948336111129</v>
      </c>
    </row>
    <row r="8" spans="2:7" ht="30" customHeight="1">
      <c r="B8" s="19" t="s">
        <v>114</v>
      </c>
      <c r="C8" s="73"/>
      <c r="D8" s="73"/>
      <c r="E8" s="73"/>
      <c r="F8" s="73"/>
      <c r="G8" s="73"/>
    </row>
    <row r="9" spans="2:7" ht="30" customHeight="1">
      <c r="B9" s="21" t="s">
        <v>49</v>
      </c>
      <c r="C9" s="73">
        <v>275.64122466798312</v>
      </c>
      <c r="D9" s="73">
        <v>275.64122466798312</v>
      </c>
      <c r="E9" s="73">
        <v>275.64122466798312</v>
      </c>
      <c r="F9" s="73">
        <v>275.64122466798312</v>
      </c>
      <c r="G9" s="73">
        <v>275.64122466798312</v>
      </c>
    </row>
    <row r="10" spans="2:7" ht="30" customHeight="1">
      <c r="B10" s="21" t="s">
        <v>76</v>
      </c>
      <c r="C10" s="73">
        <v>181.76441157582582</v>
      </c>
      <c r="D10" s="73">
        <v>181.76441157582582</v>
      </c>
      <c r="E10" s="73">
        <v>181.76441157582582</v>
      </c>
      <c r="F10" s="73">
        <v>181.76441157582582</v>
      </c>
      <c r="G10" s="73">
        <v>181.76441157582582</v>
      </c>
    </row>
    <row r="11" spans="2:7" ht="30" customHeight="1">
      <c r="B11" s="21" t="s">
        <v>89</v>
      </c>
      <c r="C11" s="73" t="s">
        <v>116</v>
      </c>
      <c r="D11" s="73" t="s">
        <v>116</v>
      </c>
      <c r="E11" s="73" t="s">
        <v>116</v>
      </c>
      <c r="F11" s="73" t="s">
        <v>116</v>
      </c>
      <c r="G11" s="73" t="s">
        <v>116</v>
      </c>
    </row>
    <row r="12" spans="2:7" ht="30" customHeight="1">
      <c r="B12" s="19" t="s">
        <v>115</v>
      </c>
      <c r="C12" s="73"/>
      <c r="D12" s="73"/>
      <c r="E12" s="73"/>
      <c r="F12" s="73"/>
      <c r="G12" s="73"/>
    </row>
    <row r="13" spans="2:7" ht="30" customHeight="1">
      <c r="B13" s="21" t="s">
        <v>50</v>
      </c>
      <c r="C13" s="73">
        <v>103.19611709708541</v>
      </c>
      <c r="D13" s="73">
        <v>103.19611709708541</v>
      </c>
      <c r="E13" s="73">
        <v>103.19611709708541</v>
      </c>
      <c r="F13" s="73">
        <v>103.19611709708541</v>
      </c>
      <c r="G13" s="73">
        <v>103.19611709708541</v>
      </c>
    </row>
    <row r="14" spans="2:7" ht="30" customHeight="1">
      <c r="B14" s="21" t="s">
        <v>77</v>
      </c>
      <c r="C14" s="73" t="s">
        <v>116</v>
      </c>
      <c r="D14" s="73" t="s">
        <v>116</v>
      </c>
      <c r="E14" s="73" t="s">
        <v>116</v>
      </c>
      <c r="F14" s="73" t="s">
        <v>116</v>
      </c>
      <c r="G14" s="73" t="s">
        <v>116</v>
      </c>
    </row>
    <row r="15" spans="2:7" ht="30" customHeight="1">
      <c r="B15" s="21" t="s">
        <v>90</v>
      </c>
      <c r="C15" s="73" t="s">
        <v>116</v>
      </c>
      <c r="D15" s="73" t="s">
        <v>116</v>
      </c>
      <c r="E15" s="73" t="s">
        <v>116</v>
      </c>
      <c r="F15" s="73" t="s">
        <v>116</v>
      </c>
      <c r="G15" s="73" t="s">
        <v>116</v>
      </c>
    </row>
    <row r="16" spans="2:7" ht="30" customHeight="1">
      <c r="B16" s="19" t="s">
        <v>117</v>
      </c>
      <c r="C16" s="73"/>
      <c r="D16" s="73"/>
      <c r="E16" s="73"/>
      <c r="F16" s="73"/>
      <c r="G16" s="73"/>
    </row>
    <row r="17" spans="2:7" ht="30" customHeight="1">
      <c r="B17" s="21" t="s">
        <v>51</v>
      </c>
      <c r="C17" s="73">
        <v>503.58106890084906</v>
      </c>
      <c r="D17" s="73">
        <v>503.58106890084906</v>
      </c>
      <c r="E17" s="73">
        <v>503.58106890084906</v>
      </c>
      <c r="F17" s="73">
        <v>503.73857329819117</v>
      </c>
      <c r="G17" s="73">
        <v>503.58106890084906</v>
      </c>
    </row>
    <row r="18" spans="2:7" ht="30" customHeight="1">
      <c r="B18" s="21" t="s">
        <v>78</v>
      </c>
      <c r="C18" s="73">
        <v>129.42174122729611</v>
      </c>
      <c r="D18" s="73">
        <v>129.42174122729611</v>
      </c>
      <c r="E18" s="73">
        <v>129.42174122729611</v>
      </c>
      <c r="F18" s="73">
        <v>129.45644262138336</v>
      </c>
      <c r="G18" s="73">
        <v>129.42174122729611</v>
      </c>
    </row>
    <row r="19" spans="2:7" ht="30" customHeight="1">
      <c r="B19" s="21" t="s">
        <v>91</v>
      </c>
      <c r="C19" s="73" t="s">
        <v>116</v>
      </c>
      <c r="D19" s="73" t="s">
        <v>116</v>
      </c>
      <c r="E19" s="73" t="s">
        <v>116</v>
      </c>
      <c r="F19" s="73" t="s">
        <v>116</v>
      </c>
      <c r="G19" s="73" t="s">
        <v>116</v>
      </c>
    </row>
    <row r="20" spans="2:7" ht="30" customHeight="1">
      <c r="B20" s="19" t="s">
        <v>118</v>
      </c>
      <c r="C20" s="73"/>
      <c r="D20" s="73"/>
      <c r="E20" s="73"/>
      <c r="F20" s="73"/>
      <c r="G20" s="73"/>
    </row>
    <row r="21" spans="2:7" ht="30" customHeight="1">
      <c r="B21" s="21" t="s">
        <v>52</v>
      </c>
      <c r="C21" s="73">
        <v>792.26094503550723</v>
      </c>
      <c r="D21" s="73">
        <v>792.26094503550723</v>
      </c>
      <c r="E21" s="73">
        <v>792.26094503550723</v>
      </c>
      <c r="F21" s="73">
        <v>792.26094503550723</v>
      </c>
      <c r="G21" s="73">
        <v>792.10593076936436</v>
      </c>
    </row>
    <row r="22" spans="2:7" ht="30" customHeight="1">
      <c r="B22" s="21" t="s">
        <v>79</v>
      </c>
      <c r="C22" s="73" t="s">
        <v>116</v>
      </c>
      <c r="D22" s="73" t="s">
        <v>116</v>
      </c>
      <c r="E22" s="73" t="s">
        <v>116</v>
      </c>
      <c r="F22" s="73" t="s">
        <v>116</v>
      </c>
      <c r="G22" s="73" t="s">
        <v>116</v>
      </c>
    </row>
    <row r="23" spans="2:7" ht="30" customHeight="1">
      <c r="B23" s="21" t="s">
        <v>92</v>
      </c>
      <c r="C23" s="73" t="s">
        <v>116</v>
      </c>
      <c r="D23" s="73" t="s">
        <v>116</v>
      </c>
      <c r="E23" s="73" t="s">
        <v>116</v>
      </c>
      <c r="F23" s="73" t="s">
        <v>116</v>
      </c>
      <c r="G23" s="73" t="s">
        <v>116</v>
      </c>
    </row>
    <row r="24" spans="2:7" ht="30" customHeight="1">
      <c r="B24" s="19" t="s">
        <v>119</v>
      </c>
      <c r="C24" s="73"/>
      <c r="D24" s="73"/>
      <c r="E24" s="73"/>
      <c r="F24" s="73"/>
      <c r="G24" s="73"/>
    </row>
    <row r="25" spans="2:7" ht="30" customHeight="1">
      <c r="B25" s="21" t="s">
        <v>53</v>
      </c>
      <c r="C25" s="73">
        <v>168.16586193147282</v>
      </c>
      <c r="D25" s="73">
        <v>168.16586193147282</v>
      </c>
      <c r="E25" s="73">
        <v>168.16586193147282</v>
      </c>
      <c r="F25" s="73">
        <v>168.16586193147282</v>
      </c>
      <c r="G25" s="73">
        <v>168.04834560587429</v>
      </c>
    </row>
    <row r="26" spans="2:7" ht="30" customHeight="1">
      <c r="B26" s="21" t="s">
        <v>80</v>
      </c>
      <c r="C26" s="73" t="s">
        <v>116</v>
      </c>
      <c r="D26" s="73" t="s">
        <v>116</v>
      </c>
      <c r="E26" s="73" t="s">
        <v>116</v>
      </c>
      <c r="F26" s="73" t="s">
        <v>116</v>
      </c>
      <c r="G26" s="73" t="s">
        <v>116</v>
      </c>
    </row>
    <row r="27" spans="2:7" ht="30" customHeight="1">
      <c r="B27" s="21" t="s">
        <v>93</v>
      </c>
      <c r="C27" s="73" t="s">
        <v>116</v>
      </c>
      <c r="D27" s="73" t="s">
        <v>116</v>
      </c>
      <c r="E27" s="73" t="s">
        <v>116</v>
      </c>
      <c r="F27" s="73" t="s">
        <v>116</v>
      </c>
      <c r="G27" s="73" t="s">
        <v>116</v>
      </c>
    </row>
    <row r="28" spans="2:7" ht="30" customHeight="1">
      <c r="B28" s="19" t="s">
        <v>120</v>
      </c>
      <c r="C28" s="73"/>
      <c r="D28" s="73"/>
      <c r="E28" s="73"/>
      <c r="F28" s="73"/>
      <c r="G28" s="73"/>
    </row>
    <row r="29" spans="2:7" ht="30" customHeight="1">
      <c r="B29" s="21" t="s">
        <v>54</v>
      </c>
      <c r="C29" s="73">
        <v>3771.7926797219884</v>
      </c>
      <c r="D29" s="73">
        <v>3771.7926797219884</v>
      </c>
      <c r="E29" s="73">
        <v>3771.7926797219884</v>
      </c>
      <c r="F29" s="73">
        <v>3771.7926797219884</v>
      </c>
      <c r="G29" s="73">
        <v>3771.7196797219885</v>
      </c>
    </row>
    <row r="30" spans="2:7" ht="30" customHeight="1">
      <c r="B30" s="21" t="s">
        <v>81</v>
      </c>
      <c r="C30" s="73" t="s">
        <v>116</v>
      </c>
      <c r="D30" s="73" t="s">
        <v>116</v>
      </c>
      <c r="E30" s="73" t="s">
        <v>116</v>
      </c>
      <c r="F30" s="73" t="s">
        <v>116</v>
      </c>
      <c r="G30" s="73" t="s">
        <v>116</v>
      </c>
    </row>
    <row r="31" spans="2:7" ht="30" customHeight="1">
      <c r="B31" s="21" t="s">
        <v>94</v>
      </c>
      <c r="C31" s="73" t="s">
        <v>116</v>
      </c>
      <c r="D31" s="73" t="s">
        <v>116</v>
      </c>
      <c r="E31" s="73" t="s">
        <v>116</v>
      </c>
      <c r="F31" s="73" t="s">
        <v>116</v>
      </c>
      <c r="G31" s="73" t="s">
        <v>116</v>
      </c>
    </row>
    <row r="32" spans="2:7" ht="30" customHeight="1">
      <c r="B32" s="19" t="s">
        <v>121</v>
      </c>
      <c r="C32" s="73"/>
      <c r="D32" s="73"/>
      <c r="E32" s="73"/>
      <c r="F32" s="73"/>
      <c r="G32" s="73"/>
    </row>
    <row r="33" spans="2:7" ht="30" customHeight="1">
      <c r="B33" s="21" t="s">
        <v>56</v>
      </c>
      <c r="C33" s="73" t="s">
        <v>116</v>
      </c>
      <c r="D33" s="73" t="s">
        <v>116</v>
      </c>
      <c r="E33" s="73" t="s">
        <v>116</v>
      </c>
      <c r="F33" s="73" t="s">
        <v>116</v>
      </c>
      <c r="G33" s="73" t="s">
        <v>116</v>
      </c>
    </row>
    <row r="34" spans="2:7" ht="30" customHeight="1">
      <c r="B34" s="19" t="s">
        <v>122</v>
      </c>
      <c r="C34" s="73"/>
      <c r="D34" s="73"/>
      <c r="E34" s="73"/>
      <c r="F34" s="73"/>
      <c r="G34" s="73"/>
    </row>
    <row r="35" spans="2:7" ht="30" customHeight="1">
      <c r="B35" s="21" t="s">
        <v>57</v>
      </c>
      <c r="C35" s="73">
        <v>3940.1383385528534</v>
      </c>
      <c r="D35" s="73">
        <v>3940.1383385528534</v>
      </c>
      <c r="E35" s="73">
        <v>3940.1383385528534</v>
      </c>
      <c r="F35" s="73">
        <v>3937.5103385528532</v>
      </c>
      <c r="G35" s="73">
        <v>3968.7178385528532</v>
      </c>
    </row>
    <row r="36" spans="2:7" ht="30" customHeight="1">
      <c r="B36" s="19" t="s">
        <v>123</v>
      </c>
      <c r="C36" s="73"/>
      <c r="D36" s="73"/>
      <c r="E36" s="73"/>
      <c r="F36" s="73"/>
      <c r="G36" s="73"/>
    </row>
    <row r="37" spans="2:7" ht="30" customHeight="1">
      <c r="B37" s="21" t="s">
        <v>58</v>
      </c>
      <c r="C37" s="73">
        <v>12650.519279514172</v>
      </c>
      <c r="D37" s="73">
        <v>12650.519279514172</v>
      </c>
      <c r="E37" s="73">
        <v>12650.519279514172</v>
      </c>
      <c r="F37" s="73">
        <v>12650.519279514172</v>
      </c>
      <c r="G37" s="73">
        <v>12650.519279514172</v>
      </c>
    </row>
    <row r="38" spans="2:7" ht="30" customHeight="1">
      <c r="B38" s="21" t="s">
        <v>82</v>
      </c>
      <c r="C38" s="73" t="s">
        <v>116</v>
      </c>
      <c r="D38" s="73" t="s">
        <v>116</v>
      </c>
      <c r="E38" s="73" t="s">
        <v>116</v>
      </c>
      <c r="F38" s="73" t="s">
        <v>116</v>
      </c>
      <c r="G38" s="73" t="s">
        <v>116</v>
      </c>
    </row>
    <row r="39" spans="2:7" ht="30" customHeight="1">
      <c r="B39" s="21" t="s">
        <v>95</v>
      </c>
      <c r="C39" s="73" t="s">
        <v>116</v>
      </c>
      <c r="D39" s="73" t="s">
        <v>116</v>
      </c>
      <c r="E39" s="73" t="s">
        <v>116</v>
      </c>
      <c r="F39" s="73" t="s">
        <v>116</v>
      </c>
      <c r="G39" s="73" t="s">
        <v>116</v>
      </c>
    </row>
    <row r="40" spans="2:7" ht="30" customHeight="1">
      <c r="B40" s="19" t="s">
        <v>124</v>
      </c>
      <c r="C40" s="73"/>
      <c r="D40" s="73"/>
      <c r="E40" s="73"/>
      <c r="F40" s="73"/>
      <c r="G40" s="73"/>
    </row>
    <row r="41" spans="2:7" ht="30" customHeight="1">
      <c r="B41" s="21" t="s">
        <v>59</v>
      </c>
      <c r="C41" s="73">
        <v>57009.421232565612</v>
      </c>
      <c r="D41" s="73">
        <v>57009.421232565612</v>
      </c>
      <c r="E41" s="73">
        <v>57009.421232565612</v>
      </c>
      <c r="F41" s="73">
        <v>57042.880550885646</v>
      </c>
      <c r="G41" s="73">
        <v>57000.317006276797</v>
      </c>
    </row>
    <row r="42" spans="2:7" ht="30" customHeight="1">
      <c r="B42" s="21" t="s">
        <v>96</v>
      </c>
      <c r="C42" s="73" t="s">
        <v>116</v>
      </c>
      <c r="D42" s="73" t="s">
        <v>116</v>
      </c>
      <c r="E42" s="73" t="s">
        <v>116</v>
      </c>
      <c r="F42" s="73" t="s">
        <v>116</v>
      </c>
      <c r="G42" s="73" t="s">
        <v>116</v>
      </c>
    </row>
    <row r="43" spans="2:7" ht="30" customHeight="1">
      <c r="B43" s="19" t="s">
        <v>125</v>
      </c>
      <c r="C43" s="73"/>
      <c r="D43" s="73"/>
      <c r="E43" s="73"/>
      <c r="F43" s="73"/>
      <c r="G43" s="73"/>
    </row>
    <row r="44" spans="2:7" ht="30" customHeight="1">
      <c r="B44" s="21" t="s">
        <v>60</v>
      </c>
      <c r="C44" s="73">
        <v>60472.276104394659</v>
      </c>
      <c r="D44" s="73">
        <v>60472.276104394659</v>
      </c>
      <c r="E44" s="73">
        <v>60472.276104394659</v>
      </c>
      <c r="F44" s="73">
        <v>60469.648104394655</v>
      </c>
      <c r="G44" s="73">
        <v>60501.074604394656</v>
      </c>
    </row>
    <row r="45" spans="2:7" ht="30" customHeight="1">
      <c r="B45" s="21" t="s">
        <v>97</v>
      </c>
      <c r="C45" s="73" t="s">
        <v>116</v>
      </c>
      <c r="D45" s="73" t="s">
        <v>116</v>
      </c>
      <c r="E45" s="73" t="s">
        <v>116</v>
      </c>
      <c r="F45" s="73" t="s">
        <v>116</v>
      </c>
      <c r="G45" s="73" t="s">
        <v>116</v>
      </c>
    </row>
    <row r="46" spans="2:7" ht="30" customHeight="1">
      <c r="B46" s="19" t="s">
        <v>126</v>
      </c>
      <c r="C46" s="73"/>
      <c r="D46" s="73"/>
      <c r="E46" s="73"/>
      <c r="F46" s="73"/>
      <c r="G46" s="73"/>
    </row>
    <row r="47" spans="2:7" ht="30" customHeight="1">
      <c r="B47" s="21" t="s">
        <v>61</v>
      </c>
      <c r="C47" s="73" t="s">
        <v>116</v>
      </c>
      <c r="D47" s="73" t="s">
        <v>116</v>
      </c>
      <c r="E47" s="73" t="s">
        <v>116</v>
      </c>
      <c r="F47" s="73" t="s">
        <v>116</v>
      </c>
      <c r="G47" s="73" t="s">
        <v>116</v>
      </c>
    </row>
    <row r="48" spans="2:7" ht="30" customHeight="1">
      <c r="B48" s="19" t="s">
        <v>127</v>
      </c>
      <c r="C48" s="73"/>
      <c r="D48" s="73"/>
      <c r="E48" s="73"/>
      <c r="F48" s="73"/>
      <c r="G48" s="73"/>
    </row>
    <row r="49" spans="2:7" ht="30" customHeight="1">
      <c r="B49" s="21" t="s">
        <v>62</v>
      </c>
      <c r="C49" s="73">
        <v>296.70198280411597</v>
      </c>
      <c r="D49" s="73">
        <v>296.70198280411597</v>
      </c>
      <c r="E49" s="73">
        <v>296.70198280411597</v>
      </c>
      <c r="F49" s="73">
        <v>296.70198280411597</v>
      </c>
      <c r="G49" s="73">
        <v>296.63353944014733</v>
      </c>
    </row>
    <row r="50" spans="2:7" ht="30" customHeight="1">
      <c r="B50" s="21" t="s">
        <v>83</v>
      </c>
      <c r="C50" s="73" t="s">
        <v>116</v>
      </c>
      <c r="D50" s="73" t="s">
        <v>116</v>
      </c>
      <c r="E50" s="73" t="s">
        <v>116</v>
      </c>
      <c r="F50" s="73" t="s">
        <v>116</v>
      </c>
      <c r="G50" s="73" t="s">
        <v>116</v>
      </c>
    </row>
    <row r="51" spans="2:7" ht="30" customHeight="1">
      <c r="B51" s="21" t="s">
        <v>98</v>
      </c>
      <c r="C51" s="73" t="s">
        <v>116</v>
      </c>
      <c r="D51" s="73" t="s">
        <v>116</v>
      </c>
      <c r="E51" s="73" t="s">
        <v>116</v>
      </c>
      <c r="F51" s="73" t="s">
        <v>116</v>
      </c>
      <c r="G51" s="73" t="s">
        <v>116</v>
      </c>
    </row>
    <row r="52" spans="2:7" ht="30" customHeight="1">
      <c r="B52" s="19" t="s">
        <v>128</v>
      </c>
      <c r="C52" s="73"/>
      <c r="D52" s="73"/>
      <c r="E52" s="73"/>
      <c r="F52" s="73"/>
      <c r="G52" s="73"/>
    </row>
    <row r="53" spans="2:7" ht="30" customHeight="1">
      <c r="B53" s="21" t="s">
        <v>64</v>
      </c>
      <c r="C53" s="73">
        <v>444847.91505902464</v>
      </c>
      <c r="D53" s="73">
        <v>444847.91505902464</v>
      </c>
      <c r="E53" s="73">
        <v>444847.91505902464</v>
      </c>
      <c r="F53" s="73">
        <v>444847.91505902464</v>
      </c>
      <c r="G53" s="73">
        <v>444742.40648050414</v>
      </c>
    </row>
    <row r="54" spans="2:7" ht="30" customHeight="1">
      <c r="B54" s="21" t="s">
        <v>84</v>
      </c>
      <c r="C54" s="73" t="s">
        <v>116</v>
      </c>
      <c r="D54" s="73" t="s">
        <v>116</v>
      </c>
      <c r="E54" s="73" t="s">
        <v>116</v>
      </c>
      <c r="F54" s="73" t="s">
        <v>116</v>
      </c>
      <c r="G54" s="73" t="s">
        <v>116</v>
      </c>
    </row>
    <row r="55" spans="2:7" ht="30" customHeight="1">
      <c r="B55" s="21" t="s">
        <v>99</v>
      </c>
      <c r="C55" s="73" t="s">
        <v>116</v>
      </c>
      <c r="D55" s="73" t="s">
        <v>116</v>
      </c>
      <c r="E55" s="73" t="s">
        <v>116</v>
      </c>
      <c r="F55" s="73" t="s">
        <v>116</v>
      </c>
      <c r="G55" s="73" t="s">
        <v>116</v>
      </c>
    </row>
    <row r="56" spans="2:7" ht="30" customHeight="1">
      <c r="B56" s="19" t="s">
        <v>129</v>
      </c>
      <c r="C56" s="73"/>
      <c r="D56" s="73"/>
      <c r="E56" s="73"/>
      <c r="F56" s="73"/>
      <c r="G56" s="73"/>
    </row>
    <row r="57" spans="2:7" ht="30" customHeight="1">
      <c r="B57" s="21" t="s">
        <v>65</v>
      </c>
      <c r="C57" s="73">
        <v>-105.04934442932543</v>
      </c>
      <c r="D57" s="73">
        <v>-105.04934442932543</v>
      </c>
      <c r="E57" s="73">
        <v>-105.04934442932543</v>
      </c>
      <c r="F57" s="73">
        <v>-105.04934442932543</v>
      </c>
      <c r="G57" s="73">
        <v>-105.04934442932543</v>
      </c>
    </row>
    <row r="58" spans="2:7" ht="30" customHeight="1">
      <c r="B58" s="21" t="s">
        <v>85</v>
      </c>
      <c r="C58" s="73" t="s">
        <v>116</v>
      </c>
      <c r="D58" s="73" t="s">
        <v>116</v>
      </c>
      <c r="E58" s="73" t="s">
        <v>116</v>
      </c>
      <c r="F58" s="73" t="s">
        <v>116</v>
      </c>
      <c r="G58" s="73" t="s">
        <v>116</v>
      </c>
    </row>
    <row r="59" spans="2:7" ht="30" customHeight="1">
      <c r="B59" s="21" t="s">
        <v>100</v>
      </c>
      <c r="C59" s="73" t="s">
        <v>116</v>
      </c>
      <c r="D59" s="73" t="s">
        <v>116</v>
      </c>
      <c r="E59" s="73" t="s">
        <v>116</v>
      </c>
      <c r="F59" s="73" t="s">
        <v>116</v>
      </c>
      <c r="G59" s="73" t="s">
        <v>116</v>
      </c>
    </row>
    <row r="60" spans="2:7" ht="30" customHeight="1">
      <c r="B60" s="19" t="s">
        <v>130</v>
      </c>
      <c r="C60" s="73"/>
      <c r="D60" s="73"/>
      <c r="E60" s="73"/>
      <c r="F60" s="73"/>
      <c r="G60" s="73"/>
    </row>
    <row r="61" spans="2:7" ht="30" customHeight="1">
      <c r="B61" s="21" t="s">
        <v>66</v>
      </c>
      <c r="C61" s="73" t="s">
        <v>116</v>
      </c>
      <c r="D61" s="73" t="s">
        <v>116</v>
      </c>
      <c r="E61" s="73" t="s">
        <v>116</v>
      </c>
      <c r="F61" s="73" t="s">
        <v>116</v>
      </c>
      <c r="G61" s="73" t="s">
        <v>116</v>
      </c>
    </row>
    <row r="62" spans="2:7" ht="30" customHeight="1">
      <c r="B62" s="21" t="s">
        <v>101</v>
      </c>
      <c r="C62" s="73" t="s">
        <v>116</v>
      </c>
      <c r="D62" s="73" t="s">
        <v>116</v>
      </c>
      <c r="E62" s="73" t="s">
        <v>116</v>
      </c>
      <c r="F62" s="73" t="s">
        <v>116</v>
      </c>
      <c r="G62" s="73" t="s">
        <v>116</v>
      </c>
    </row>
    <row r="63" spans="2:7" ht="30" customHeight="1">
      <c r="B63" s="19" t="s">
        <v>131</v>
      </c>
      <c r="C63" s="73"/>
      <c r="D63" s="73"/>
      <c r="E63" s="73"/>
      <c r="F63" s="73"/>
      <c r="G63" s="73"/>
    </row>
    <row r="64" spans="2:7" ht="30" customHeight="1">
      <c r="B64" s="21" t="s">
        <v>67</v>
      </c>
      <c r="C64" s="73">
        <v>-9367.8022465644935</v>
      </c>
      <c r="D64" s="73">
        <v>-9367.8022465644935</v>
      </c>
      <c r="E64" s="73">
        <v>-9367.8022465644935</v>
      </c>
      <c r="F64" s="73">
        <v>-9367.8022465644935</v>
      </c>
      <c r="G64" s="73">
        <v>-9367.8022465644935</v>
      </c>
    </row>
    <row r="65" spans="2:7" ht="30" customHeight="1">
      <c r="B65" s="21" t="s">
        <v>86</v>
      </c>
      <c r="C65" s="73" t="s">
        <v>116</v>
      </c>
      <c r="D65" s="73" t="s">
        <v>116</v>
      </c>
      <c r="E65" s="73" t="s">
        <v>116</v>
      </c>
      <c r="F65" s="73" t="s">
        <v>116</v>
      </c>
      <c r="G65" s="73" t="s">
        <v>116</v>
      </c>
    </row>
    <row r="66" spans="2:7" ht="30" customHeight="1">
      <c r="B66" s="21" t="s">
        <v>102</v>
      </c>
      <c r="C66" s="73" t="s">
        <v>116</v>
      </c>
      <c r="D66" s="73" t="s">
        <v>116</v>
      </c>
      <c r="E66" s="73" t="s">
        <v>116</v>
      </c>
      <c r="F66" s="73" t="s">
        <v>116</v>
      </c>
      <c r="G66" s="73" t="s">
        <v>116</v>
      </c>
    </row>
    <row r="67" spans="2:7" ht="30" customHeight="1">
      <c r="B67" s="19" t="s">
        <v>132</v>
      </c>
      <c r="C67" s="73"/>
      <c r="D67" s="73"/>
      <c r="E67" s="73"/>
      <c r="F67" s="73"/>
      <c r="G67" s="73"/>
    </row>
    <row r="68" spans="2:7" ht="30" customHeight="1">
      <c r="B68" s="21" t="s">
        <v>68</v>
      </c>
      <c r="C68" s="73">
        <v>-13336.576031169254</v>
      </c>
      <c r="D68" s="73">
        <v>-13336.576031169254</v>
      </c>
      <c r="E68" s="73">
        <v>-13336.576031169254</v>
      </c>
      <c r="F68" s="73">
        <v>-13336.576031169254</v>
      </c>
      <c r="G68" s="73">
        <v>-13336.576031169254</v>
      </c>
    </row>
    <row r="69" spans="2:7" ht="30" customHeight="1">
      <c r="B69" s="21" t="s">
        <v>87</v>
      </c>
      <c r="C69" s="73" t="s">
        <v>116</v>
      </c>
      <c r="D69" s="73" t="s">
        <v>116</v>
      </c>
      <c r="E69" s="73" t="s">
        <v>116</v>
      </c>
      <c r="F69" s="73" t="s">
        <v>116</v>
      </c>
      <c r="G69" s="73" t="s">
        <v>116</v>
      </c>
    </row>
    <row r="70" spans="2:7" ht="30" customHeight="1">
      <c r="B70" s="21" t="s">
        <v>103</v>
      </c>
      <c r="C70" s="73" t="s">
        <v>116</v>
      </c>
      <c r="D70" s="73" t="s">
        <v>116</v>
      </c>
      <c r="E70" s="73" t="s">
        <v>116</v>
      </c>
      <c r="F70" s="73" t="s">
        <v>116</v>
      </c>
      <c r="G70" s="73" t="s">
        <v>116</v>
      </c>
    </row>
    <row r="71" spans="2:7" ht="30" customHeight="1">
      <c r="B71" s="19" t="s">
        <v>133</v>
      </c>
      <c r="C71" s="73"/>
      <c r="D71" s="73"/>
      <c r="E71" s="73"/>
      <c r="F71" s="73"/>
      <c r="G71" s="73"/>
    </row>
    <row r="72" spans="2:7" ht="30" customHeight="1">
      <c r="B72" s="21" t="s">
        <v>69</v>
      </c>
      <c r="C72" s="73" t="s">
        <v>116</v>
      </c>
      <c r="D72" s="73" t="s">
        <v>116</v>
      </c>
      <c r="E72" s="73" t="s">
        <v>116</v>
      </c>
      <c r="F72" s="73" t="s">
        <v>116</v>
      </c>
      <c r="G72" s="73" t="s">
        <v>116</v>
      </c>
    </row>
    <row r="73" spans="2:7" ht="30" customHeight="1">
      <c r="B73" s="21" t="s">
        <v>104</v>
      </c>
      <c r="C73" s="73" t="s">
        <v>116</v>
      </c>
      <c r="D73" s="73" t="s">
        <v>116</v>
      </c>
      <c r="E73" s="73" t="s">
        <v>116</v>
      </c>
      <c r="F73" s="73" t="s">
        <v>116</v>
      </c>
      <c r="G73" s="73" t="s">
        <v>116</v>
      </c>
    </row>
    <row r="74" spans="2:7" ht="30" customHeight="1">
      <c r="B74" s="19" t="s">
        <v>134</v>
      </c>
      <c r="C74" s="73"/>
      <c r="D74" s="73"/>
      <c r="E74" s="73"/>
      <c r="F74" s="73"/>
      <c r="G74" s="73"/>
    </row>
    <row r="75" spans="2:7" ht="30" customHeight="1">
      <c r="B75" s="21" t="s">
        <v>70</v>
      </c>
      <c r="C75" s="73">
        <v>-3639.3606461367658</v>
      </c>
      <c r="D75" s="73">
        <v>-3639.3606461367658</v>
      </c>
      <c r="E75" s="73">
        <v>-3639.3606461367658</v>
      </c>
      <c r="F75" s="73">
        <v>-3639.3606461367658</v>
      </c>
      <c r="G75" s="73">
        <v>-3639.3606461367658</v>
      </c>
    </row>
    <row r="76" spans="2:7" ht="30" customHeight="1">
      <c r="B76" s="21" t="s">
        <v>105</v>
      </c>
      <c r="C76" s="73" t="s">
        <v>116</v>
      </c>
      <c r="D76" s="73" t="s">
        <v>116</v>
      </c>
      <c r="E76" s="73" t="s">
        <v>116</v>
      </c>
      <c r="F76" s="73" t="s">
        <v>116</v>
      </c>
      <c r="G76" s="73" t="s">
        <v>116</v>
      </c>
    </row>
    <row r="77" spans="2:7" ht="30" customHeight="1">
      <c r="B77" s="19" t="s">
        <v>135</v>
      </c>
      <c r="C77" s="73"/>
      <c r="D77" s="73"/>
      <c r="E77" s="73"/>
      <c r="F77" s="73"/>
      <c r="G77" s="73"/>
    </row>
    <row r="78" spans="2:7" ht="30" customHeight="1">
      <c r="B78" s="21" t="s">
        <v>71</v>
      </c>
      <c r="C78" s="73">
        <v>-12471.931873059582</v>
      </c>
      <c r="D78" s="73">
        <v>-12471.931873059582</v>
      </c>
      <c r="E78" s="73">
        <v>-12471.931873059582</v>
      </c>
      <c r="F78" s="73">
        <v>-12475.180373059582</v>
      </c>
      <c r="G78" s="73">
        <v>-12436.234873059582</v>
      </c>
    </row>
    <row r="79" spans="2:7" ht="30" customHeight="1">
      <c r="B79" s="21" t="s">
        <v>106</v>
      </c>
      <c r="C79" s="73" t="s">
        <v>116</v>
      </c>
      <c r="D79" s="73" t="s">
        <v>116</v>
      </c>
      <c r="E79" s="73" t="s">
        <v>116</v>
      </c>
      <c r="F79" s="73" t="s">
        <v>116</v>
      </c>
      <c r="G79" s="73" t="s">
        <v>116</v>
      </c>
    </row>
    <row r="80" spans="2:7" ht="30" customHeight="1">
      <c r="B80" s="19" t="s">
        <v>136</v>
      </c>
      <c r="C80" s="73"/>
      <c r="D80" s="73"/>
      <c r="E80" s="73"/>
      <c r="F80" s="73"/>
      <c r="G80" s="73"/>
    </row>
    <row r="81" spans="2:7" ht="30" customHeight="1">
      <c r="B81" s="21" t="s">
        <v>72</v>
      </c>
      <c r="C81" s="73">
        <v>-44509.200510527669</v>
      </c>
      <c r="D81" s="73">
        <v>-44509.200510527669</v>
      </c>
      <c r="E81" s="73">
        <v>-44509.200510527669</v>
      </c>
      <c r="F81" s="73">
        <v>-44512.449010527671</v>
      </c>
      <c r="G81" s="73">
        <v>-44473.503510527669</v>
      </c>
    </row>
    <row r="82" spans="2:7" ht="30" customHeight="1">
      <c r="B82" s="21" t="s">
        <v>107</v>
      </c>
      <c r="C82" s="73" t="s">
        <v>116</v>
      </c>
      <c r="D82" s="73" t="s">
        <v>116</v>
      </c>
      <c r="E82" s="73" t="s">
        <v>116</v>
      </c>
      <c r="F82" s="73" t="s">
        <v>116</v>
      </c>
      <c r="G82" s="73" t="s">
        <v>116</v>
      </c>
    </row>
    <row r="83" spans="2:7" ht="30" customHeight="1">
      <c r="B83" s="19" t="s">
        <v>137</v>
      </c>
      <c r="C83" s="73"/>
      <c r="D83" s="73"/>
      <c r="E83" s="73"/>
      <c r="F83" s="73"/>
      <c r="G83" s="73"/>
    </row>
    <row r="84" spans="2:7" ht="30" customHeight="1">
      <c r="B84" s="21" t="s">
        <v>73</v>
      </c>
      <c r="C84" s="73" t="s">
        <v>116</v>
      </c>
      <c r="D84" s="73" t="s">
        <v>116</v>
      </c>
      <c r="E84" s="73" t="s">
        <v>116</v>
      </c>
      <c r="F84" s="73" t="s">
        <v>116</v>
      </c>
      <c r="G84" s="73" t="s">
        <v>116</v>
      </c>
    </row>
    <row r="85" spans="2:7" ht="30" customHeight="1">
      <c r="B85" s="19" t="s">
        <v>138</v>
      </c>
      <c r="C85" s="73"/>
      <c r="D85" s="73"/>
      <c r="E85" s="73"/>
      <c r="F85" s="73"/>
      <c r="G85" s="73"/>
    </row>
    <row r="86" spans="2:7" ht="30" customHeight="1">
      <c r="B86" s="21" t="s">
        <v>74</v>
      </c>
      <c r="C86" s="73" t="s">
        <v>116</v>
      </c>
      <c r="D86" s="73" t="s">
        <v>116</v>
      </c>
      <c r="E86" s="73" t="s">
        <v>116</v>
      </c>
      <c r="F86" s="73" t="s">
        <v>116</v>
      </c>
      <c r="G86" s="73" t="s">
        <v>116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B2:Q154"/>
  <sheetViews>
    <sheetView showGridLines="0" zoomScale="60" zoomScaleNormal="60" workbookViewId="0"/>
  </sheetViews>
  <sheetFormatPr defaultRowHeight="15"/>
  <cols>
    <col min="1" max="1" width="4.140625" customWidth="1"/>
    <col min="2" max="2" width="50.7109375" customWidth="1"/>
    <col min="3" max="8" width="13.28515625" customWidth="1"/>
    <col min="11" max="11" width="51" customWidth="1"/>
    <col min="12" max="17" width="13.28515625" customWidth="1"/>
  </cols>
  <sheetData>
    <row r="2" spans="2:17" ht="33.75">
      <c r="B2" s="64" t="s">
        <v>158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</row>
    <row r="4" spans="2:17">
      <c r="J4" s="32"/>
    </row>
    <row r="5" spans="2:17" ht="26.25">
      <c r="B5" s="29" t="s">
        <v>152</v>
      </c>
      <c r="C5" s="29"/>
      <c r="D5" s="29"/>
      <c r="E5" s="29"/>
      <c r="F5" s="8"/>
      <c r="G5" s="8"/>
      <c r="H5" s="8"/>
      <c r="J5" s="32"/>
      <c r="K5" s="29" t="s">
        <v>156</v>
      </c>
    </row>
    <row r="6" spans="2:17">
      <c r="B6" s="9"/>
      <c r="C6" s="8"/>
      <c r="D6" s="8"/>
      <c r="E6" s="8"/>
      <c r="F6" s="8"/>
      <c r="G6" s="8"/>
      <c r="H6" s="8"/>
      <c r="J6" s="32"/>
    </row>
    <row r="7" spans="2:17">
      <c r="B7" s="9"/>
      <c r="C7" s="8"/>
      <c r="D7" s="8"/>
      <c r="E7" s="8"/>
      <c r="F7" s="8"/>
      <c r="G7" s="8"/>
      <c r="H7" s="8"/>
      <c r="J7" s="32"/>
    </row>
    <row r="8" spans="2:17" ht="51">
      <c r="B8" s="1"/>
      <c r="C8" s="10" t="s">
        <v>41</v>
      </c>
      <c r="D8" s="10" t="s">
        <v>42</v>
      </c>
      <c r="E8" s="10" t="s">
        <v>43</v>
      </c>
      <c r="F8" s="10" t="s">
        <v>44</v>
      </c>
      <c r="G8" s="10" t="s">
        <v>45</v>
      </c>
      <c r="H8" s="10" t="s">
        <v>46</v>
      </c>
      <c r="J8" s="32"/>
      <c r="K8" s="1"/>
      <c r="L8" s="10" t="s">
        <v>41</v>
      </c>
      <c r="M8" s="10" t="s">
        <v>42</v>
      </c>
      <c r="N8" s="10" t="s">
        <v>43</v>
      </c>
      <c r="O8" s="10" t="s">
        <v>44</v>
      </c>
      <c r="P8" s="10" t="s">
        <v>45</v>
      </c>
      <c r="Q8" s="10" t="s">
        <v>46</v>
      </c>
    </row>
    <row r="9" spans="2:17" ht="27.75" customHeight="1">
      <c r="B9" s="11" t="s">
        <v>48</v>
      </c>
      <c r="C9" s="30">
        <f>('500MW model - tariffs'!E73-'500MW model - tariffs'!E6)/'500MW model - tariffs'!E6</f>
        <v>0</v>
      </c>
      <c r="D9" s="30"/>
      <c r="E9" s="30"/>
      <c r="F9" s="31">
        <f>('500MW model - tariffs'!H73-'500MW model - tariffs'!H6)/'500MW model - tariffs'!H6</f>
        <v>0</v>
      </c>
      <c r="G9" s="31"/>
      <c r="H9" s="30"/>
      <c r="J9" s="32"/>
      <c r="K9" s="11" t="s">
        <v>48</v>
      </c>
      <c r="L9" s="30">
        <f>('500MW model - tariffs'!E207-'500MW model - tariffs'!E6)/'500MW model - tariffs'!E6</f>
        <v>0</v>
      </c>
      <c r="M9" s="30"/>
      <c r="N9" s="30"/>
      <c r="O9" s="31">
        <f>('500MW model - tariffs'!H207-'500MW model - tariffs'!H6)/'500MW model - tariffs'!H6</f>
        <v>1.5822784810126244E-3</v>
      </c>
      <c r="P9" s="31"/>
      <c r="Q9" s="30"/>
    </row>
    <row r="10" spans="2:17" ht="27.75" customHeight="1">
      <c r="B10" s="11" t="s">
        <v>49</v>
      </c>
      <c r="C10" s="30">
        <f>('500MW model - tariffs'!E74-'500MW model - tariffs'!E7)/'500MW model - tariffs'!E7</f>
        <v>0</v>
      </c>
      <c r="D10" s="30">
        <f>('500MW model - tariffs'!F74-'500MW model - tariffs'!F7)/'500MW model - tariffs'!F7</f>
        <v>0</v>
      </c>
      <c r="E10" s="30"/>
      <c r="F10" s="31">
        <f>('500MW model - tariffs'!H74-'500MW model - tariffs'!H7)/'500MW model - tariffs'!H7</f>
        <v>0</v>
      </c>
      <c r="G10" s="31"/>
      <c r="H10" s="30"/>
      <c r="J10" s="32"/>
      <c r="K10" s="11" t="s">
        <v>49</v>
      </c>
      <c r="L10" s="30">
        <f>('500MW model - tariffs'!E208-'500MW model - tariffs'!E7)/'500MW model - tariffs'!E7</f>
        <v>0</v>
      </c>
      <c r="M10" s="30">
        <f>('500MW model - tariffs'!F208-'500MW model - tariffs'!F7)/'500MW model - tariffs'!F7</f>
        <v>0</v>
      </c>
      <c r="N10" s="30"/>
      <c r="O10" s="31">
        <f>('500MW model - tariffs'!H208-'500MW model - tariffs'!H7)/'500MW model - tariffs'!H7</f>
        <v>1.5822784810126244E-3</v>
      </c>
      <c r="P10" s="31"/>
      <c r="Q10" s="30"/>
    </row>
    <row r="11" spans="2:17" ht="27.75" customHeight="1">
      <c r="B11" s="11" t="s">
        <v>50</v>
      </c>
      <c r="C11" s="30">
        <f>('500MW model - tariffs'!E75-'500MW model - tariffs'!E8)/'500MW model - tariffs'!E8</f>
        <v>0</v>
      </c>
      <c r="D11" s="30"/>
      <c r="E11" s="30"/>
      <c r="F11" s="31"/>
      <c r="G11" s="31"/>
      <c r="H11" s="30"/>
      <c r="J11" s="32"/>
      <c r="K11" s="11" t="s">
        <v>50</v>
      </c>
      <c r="L11" s="30">
        <f>('500MW model - tariffs'!E209-'500MW model - tariffs'!E8)/'500MW model - tariffs'!E8</f>
        <v>0</v>
      </c>
      <c r="M11" s="30"/>
      <c r="N11" s="30"/>
      <c r="O11" s="31"/>
      <c r="P11" s="31"/>
      <c r="Q11" s="30"/>
    </row>
    <row r="12" spans="2:17" ht="27.75" customHeight="1">
      <c r="B12" s="11" t="s">
        <v>51</v>
      </c>
      <c r="C12" s="30">
        <f>('500MW model - tariffs'!E76-'500MW model - tariffs'!E9)/'500MW model - tariffs'!E9</f>
        <v>0</v>
      </c>
      <c r="D12" s="30"/>
      <c r="E12" s="30"/>
      <c r="F12" s="31">
        <f>('500MW model - tariffs'!H76-'500MW model - tariffs'!H9)/'500MW model - tariffs'!H9</f>
        <v>0</v>
      </c>
      <c r="G12" s="31"/>
      <c r="H12" s="30"/>
      <c r="J12" s="32"/>
      <c r="K12" s="11" t="s">
        <v>51</v>
      </c>
      <c r="L12" s="30">
        <f>('500MW model - tariffs'!E210-'500MW model - tariffs'!E9)/'500MW model - tariffs'!E9</f>
        <v>-3.3692722371963943E-4</v>
      </c>
      <c r="M12" s="30"/>
      <c r="N12" s="30"/>
      <c r="O12" s="31">
        <f>('500MW model - tariffs'!H210-'500MW model - tariffs'!H9)/'500MW model - tariffs'!H9</f>
        <v>2.0345879959307806E-3</v>
      </c>
      <c r="P12" s="31"/>
      <c r="Q12" s="30"/>
    </row>
    <row r="13" spans="2:17" ht="27.75" customHeight="1">
      <c r="B13" s="11" t="s">
        <v>52</v>
      </c>
      <c r="C13" s="30">
        <f>('500MW model - tariffs'!E77-'500MW model - tariffs'!E10)/'500MW model - tariffs'!E10</f>
        <v>0</v>
      </c>
      <c r="D13" s="30">
        <f>('500MW model - tariffs'!F77-'500MW model - tariffs'!F10)/'500MW model - tariffs'!F10</f>
        <v>0</v>
      </c>
      <c r="E13" s="30"/>
      <c r="F13" s="31">
        <f>('500MW model - tariffs'!H77-'500MW model - tariffs'!H10)/'500MW model - tariffs'!H10</f>
        <v>0</v>
      </c>
      <c r="G13" s="31"/>
      <c r="H13" s="30"/>
      <c r="J13" s="32"/>
      <c r="K13" s="11" t="s">
        <v>52</v>
      </c>
      <c r="L13" s="30">
        <f>('500MW model - tariffs'!E211-'500MW model - tariffs'!E10)/'500MW model - tariffs'!E10</f>
        <v>0</v>
      </c>
      <c r="M13" s="30">
        <f>('500MW model - tariffs'!F211-'500MW model - tariffs'!F10)/'500MW model - tariffs'!F10</f>
        <v>0</v>
      </c>
      <c r="N13" s="30"/>
      <c r="O13" s="31">
        <f>('500MW model - tariffs'!H211-'500MW model - tariffs'!H10)/'500MW model - tariffs'!H10</f>
        <v>2.0345879959307806E-3</v>
      </c>
      <c r="P13" s="31"/>
      <c r="Q13" s="30"/>
    </row>
    <row r="14" spans="2:17" ht="27.75" customHeight="1">
      <c r="B14" s="11" t="s">
        <v>53</v>
      </c>
      <c r="C14" s="30">
        <f>('500MW model - tariffs'!E78-'500MW model - tariffs'!E11)/'500MW model - tariffs'!E11</f>
        <v>0</v>
      </c>
      <c r="D14" s="30"/>
      <c r="E14" s="30"/>
      <c r="F14" s="31"/>
      <c r="G14" s="31"/>
      <c r="H14" s="30"/>
      <c r="J14" s="32"/>
      <c r="K14" s="11" t="s">
        <v>53</v>
      </c>
      <c r="L14" s="30">
        <f>('500MW model - tariffs'!E212-'500MW model - tariffs'!E11)/'500MW model - tariffs'!E11</f>
        <v>0</v>
      </c>
      <c r="M14" s="30"/>
      <c r="N14" s="30"/>
      <c r="O14" s="31"/>
      <c r="P14" s="31"/>
      <c r="Q14" s="30"/>
    </row>
    <row r="15" spans="2:17" ht="27.75" customHeight="1">
      <c r="B15" s="11" t="s">
        <v>54</v>
      </c>
      <c r="C15" s="30">
        <f>('500MW model - tariffs'!E79-'500MW model - tariffs'!E12)/'500MW model - tariffs'!E12</f>
        <v>0</v>
      </c>
      <c r="D15" s="30">
        <f>('500MW model - tariffs'!F79-'500MW model - tariffs'!F12)/'500MW model - tariffs'!F12</f>
        <v>0</v>
      </c>
      <c r="E15" s="30"/>
      <c r="F15" s="31">
        <f>('500MW model - tariffs'!H79-'500MW model - tariffs'!H12)/'500MW model - tariffs'!H12</f>
        <v>0</v>
      </c>
      <c r="G15" s="31"/>
      <c r="H15" s="30"/>
      <c r="J15" s="32"/>
      <c r="K15" s="11" t="s">
        <v>54</v>
      </c>
      <c r="L15" s="30">
        <f>('500MW model - tariffs'!E213-'500MW model - tariffs'!E12)/'500MW model - tariffs'!E12</f>
        <v>0</v>
      </c>
      <c r="M15" s="30">
        <f>('500MW model - tariffs'!F213-'500MW model - tariffs'!F12)/'500MW model - tariffs'!F12</f>
        <v>0</v>
      </c>
      <c r="N15" s="30"/>
      <c r="O15" s="31">
        <f>('500MW model - tariffs'!H213-'500MW model - tariffs'!H12)/'500MW model - tariffs'!H12</f>
        <v>3.2653061224494903E-4</v>
      </c>
      <c r="P15" s="31"/>
      <c r="Q15" s="30"/>
    </row>
    <row r="16" spans="2:17" ht="27.75" customHeight="1">
      <c r="B16" s="11" t="s">
        <v>56</v>
      </c>
      <c r="C16" s="30">
        <f>('500MW model - tariffs'!E80-'500MW model - tariffs'!E13)/'500MW model - tariffs'!E13</f>
        <v>0</v>
      </c>
      <c r="D16" s="30">
        <f>('500MW model - tariffs'!F80-'500MW model - tariffs'!F13)/'500MW model - tariffs'!F13</f>
        <v>0</v>
      </c>
      <c r="E16" s="30"/>
      <c r="F16" s="31">
        <f>('500MW model - tariffs'!H80-'500MW model - tariffs'!H13)/'500MW model - tariffs'!H13</f>
        <v>0</v>
      </c>
      <c r="G16" s="31"/>
      <c r="H16" s="30"/>
      <c r="J16" s="32"/>
      <c r="K16" s="11" t="s">
        <v>56</v>
      </c>
      <c r="L16" s="30">
        <f>('500MW model - tariffs'!E214-'500MW model - tariffs'!E13)/'500MW model - tariffs'!E13</f>
        <v>0</v>
      </c>
      <c r="M16" s="30">
        <f>('500MW model - tariffs'!F214-'500MW model - tariffs'!F13)/'500MW model - tariffs'!F13</f>
        <v>0</v>
      </c>
      <c r="N16" s="30"/>
      <c r="O16" s="31">
        <f>('500MW model - tariffs'!H214-'500MW model - tariffs'!H13)/'500MW model - tariffs'!H13</f>
        <v>2.5940337224384514E-3</v>
      </c>
      <c r="P16" s="31"/>
      <c r="Q16" s="30"/>
    </row>
    <row r="17" spans="2:17" ht="27.75" customHeight="1">
      <c r="B17" s="11" t="s">
        <v>57</v>
      </c>
      <c r="C17" s="30">
        <f>('500MW model - tariffs'!E81-'500MW model - tariffs'!E14)/'500MW model - tariffs'!E14</f>
        <v>0</v>
      </c>
      <c r="D17" s="30">
        <f>('500MW model - tariffs'!F81-'500MW model - tariffs'!F14)/'500MW model - tariffs'!F14</f>
        <v>0</v>
      </c>
      <c r="E17" s="30"/>
      <c r="F17" s="31">
        <f>('500MW model - tariffs'!H81-'500MW model - tariffs'!H14)/'500MW model - tariffs'!H14</f>
        <v>0</v>
      </c>
      <c r="G17" s="31"/>
      <c r="H17" s="30"/>
      <c r="J17" s="32"/>
      <c r="K17" s="11" t="s">
        <v>57</v>
      </c>
      <c r="L17" s="30">
        <f>('500MW model - tariffs'!E215-'500MW model - tariffs'!E14)/'500MW model - tariffs'!E14</f>
        <v>1.027221366204418E-3</v>
      </c>
      <c r="M17" s="30">
        <f>('500MW model - tariffs'!F215-'500MW model - tariffs'!F14)/'500MW model - tariffs'!F14</f>
        <v>0</v>
      </c>
      <c r="N17" s="30"/>
      <c r="O17" s="31">
        <f>('500MW model - tariffs'!H215-'500MW model - tariffs'!H14)/'500MW model - tariffs'!H14</f>
        <v>-4.5890991245409299E-4</v>
      </c>
      <c r="P17" s="31"/>
      <c r="Q17" s="30"/>
    </row>
    <row r="18" spans="2:17" ht="27.75" customHeight="1">
      <c r="B18" s="11" t="s">
        <v>58</v>
      </c>
      <c r="C18" s="30">
        <f>('500MW model - tariffs'!E82-'500MW model - tariffs'!E15)/'500MW model - tariffs'!E15</f>
        <v>0</v>
      </c>
      <c r="D18" s="30">
        <f>('500MW model - tariffs'!F82-'500MW model - tariffs'!F15)/'500MW model - tariffs'!F15</f>
        <v>0</v>
      </c>
      <c r="E18" s="30">
        <f>('500MW model - tariffs'!G82-'500MW model - tariffs'!G15)/'500MW model - tariffs'!G15</f>
        <v>0</v>
      </c>
      <c r="F18" s="31">
        <f>('500MW model - tariffs'!H82-'500MW model - tariffs'!H15)/'500MW model - tariffs'!H15</f>
        <v>0</v>
      </c>
      <c r="G18" s="31">
        <f>('500MW model - tariffs'!I82-'500MW model - tariffs'!I15)/'500MW model - tariffs'!I15</f>
        <v>0</v>
      </c>
      <c r="H18" s="30">
        <f>('500MW model - tariffs'!J82-'500MW model - tariffs'!J15)/'500MW model - tariffs'!J15</f>
        <v>0</v>
      </c>
      <c r="J18" s="32"/>
      <c r="K18" s="11" t="s">
        <v>58</v>
      </c>
      <c r="L18" s="30">
        <f>('500MW model - tariffs'!E216-'500MW model - tariffs'!E15)/'500MW model - tariffs'!E15</f>
        <v>-1.5703517587944941E-4</v>
      </c>
      <c r="M18" s="30">
        <f>('500MW model - tariffs'!F216-'500MW model - tariffs'!F15)/'500MW model - tariffs'!F15</f>
        <v>0</v>
      </c>
      <c r="N18" s="30">
        <f>('500MW model - tariffs'!G216-'500MW model - tariffs'!G15)/'500MW model - tariffs'!G15</f>
        <v>0</v>
      </c>
      <c r="O18" s="31">
        <f>('500MW model - tariffs'!H216-'500MW model - tariffs'!H15)/'500MW model - tariffs'!H15</f>
        <v>3.0674846625768034E-3</v>
      </c>
      <c r="P18" s="31">
        <f>('500MW model - tariffs'!I216-'500MW model - tariffs'!I15)/'500MW model - tariffs'!I15</f>
        <v>-2.8490028490027884E-3</v>
      </c>
      <c r="Q18" s="30">
        <f>('500MW model - tariffs'!J216-'500MW model - tariffs'!J15)/'500MW model - tariffs'!J15</f>
        <v>0</v>
      </c>
    </row>
    <row r="19" spans="2:17" ht="27.75" customHeight="1">
      <c r="B19" s="11" t="s">
        <v>59</v>
      </c>
      <c r="C19" s="30">
        <f>('500MW model - tariffs'!E83-'500MW model - tariffs'!E16)/'500MW model - tariffs'!E16</f>
        <v>0</v>
      </c>
      <c r="D19" s="30">
        <f>('500MW model - tariffs'!F83-'500MW model - tariffs'!F16)/'500MW model - tariffs'!F16</f>
        <v>0</v>
      </c>
      <c r="E19" s="30">
        <f>('500MW model - tariffs'!G83-'500MW model - tariffs'!G16)/'500MW model - tariffs'!G16</f>
        <v>0</v>
      </c>
      <c r="F19" s="31">
        <f>('500MW model - tariffs'!H83-'500MW model - tariffs'!H16)/'500MW model - tariffs'!H16</f>
        <v>0</v>
      </c>
      <c r="G19" s="31">
        <f>('500MW model - tariffs'!I83-'500MW model - tariffs'!I16)/'500MW model - tariffs'!I16</f>
        <v>0</v>
      </c>
      <c r="H19" s="30">
        <f>('500MW model - tariffs'!J83-'500MW model - tariffs'!J16)/'500MW model - tariffs'!J16</f>
        <v>0</v>
      </c>
      <c r="J19" s="32"/>
      <c r="K19" s="11" t="s">
        <v>59</v>
      </c>
      <c r="L19" s="30">
        <f>('500MW model - tariffs'!E217-'500MW model - tariffs'!E16)/'500MW model - tariffs'!E16</f>
        <v>3.8358266206363242E-4</v>
      </c>
      <c r="M19" s="30">
        <f>('500MW model - tariffs'!F217-'500MW model - tariffs'!F16)/'500MW model - tariffs'!F16</f>
        <v>6.4557779212402321E-4</v>
      </c>
      <c r="N19" s="30">
        <f>('500MW model - tariffs'!G217-'500MW model - tariffs'!G16)/'500MW model - tariffs'!G16</f>
        <v>2.0703933747412027E-3</v>
      </c>
      <c r="O19" s="31">
        <f>('500MW model - tariffs'!H217-'500MW model - tariffs'!H16)/'500MW model - tariffs'!H16</f>
        <v>2.5940337224384514E-3</v>
      </c>
      <c r="P19" s="31">
        <f>('500MW model - tariffs'!I217-'500MW model - tariffs'!I16)/'500MW model - tariffs'!I16</f>
        <v>-1.5797788309636315E-3</v>
      </c>
      <c r="Q19" s="30">
        <f>('500MW model - tariffs'!J217-'500MW model - tariffs'!J16)/'500MW model - tariffs'!J16</f>
        <v>0</v>
      </c>
    </row>
    <row r="20" spans="2:17" ht="27.75" customHeight="1">
      <c r="B20" s="11" t="s">
        <v>60</v>
      </c>
      <c r="C20" s="30">
        <f>('500MW model - tariffs'!E84-'500MW model - tariffs'!E17)/'500MW model - tariffs'!E17</f>
        <v>0</v>
      </c>
      <c r="D20" s="30">
        <f>('500MW model - tariffs'!F84-'500MW model - tariffs'!F17)/'500MW model - tariffs'!F17</f>
        <v>0</v>
      </c>
      <c r="E20" s="30">
        <f>('500MW model - tariffs'!G84-'500MW model - tariffs'!G17)/'500MW model - tariffs'!G17</f>
        <v>0</v>
      </c>
      <c r="F20" s="31">
        <f>('500MW model - tariffs'!H84-'500MW model - tariffs'!H17)/'500MW model - tariffs'!H17</f>
        <v>0</v>
      </c>
      <c r="G20" s="31">
        <f>('500MW model - tariffs'!I84-'500MW model - tariffs'!I17)/'500MW model - tariffs'!I17</f>
        <v>0</v>
      </c>
      <c r="H20" s="30">
        <f>('500MW model - tariffs'!J84-'500MW model - tariffs'!J17)/'500MW model - tariffs'!J17</f>
        <v>0</v>
      </c>
      <c r="J20" s="32"/>
      <c r="K20" s="11" t="s">
        <v>60</v>
      </c>
      <c r="L20" s="30">
        <f>('500MW model - tariffs'!E218-'500MW model - tariffs'!E17)/'500MW model - tariffs'!E17</f>
        <v>1.081081081081082E-3</v>
      </c>
      <c r="M20" s="30">
        <f>('500MW model - tariffs'!F218-'500MW model - tariffs'!F17)/'500MW model - tariffs'!F17</f>
        <v>8.944543828263773E-4</v>
      </c>
      <c r="N20" s="30">
        <f>('500MW model - tariffs'!G218-'500MW model - tariffs'!G17)/'500MW model - tariffs'!G17</f>
        <v>2.6737967914438527E-3</v>
      </c>
      <c r="O20" s="31">
        <f>('500MW model - tariffs'!H218-'500MW model - tariffs'!H17)/'500MW model - tariffs'!H17</f>
        <v>3.2505595225408379E-3</v>
      </c>
      <c r="P20" s="31">
        <f>('500MW model - tariffs'!I218-'500MW model - tariffs'!I17)/'500MW model - tariffs'!I17</f>
        <v>-2.197802197802151E-3</v>
      </c>
      <c r="Q20" s="30">
        <f>('500MW model - tariffs'!J218-'500MW model - tariffs'!J17)/'500MW model - tariffs'!J17</f>
        <v>0</v>
      </c>
    </row>
    <row r="21" spans="2:17" ht="27.75" customHeight="1">
      <c r="B21" s="11" t="s">
        <v>61</v>
      </c>
      <c r="C21" s="30">
        <f>('500MW model - tariffs'!E85-'500MW model - tariffs'!E18)/'500MW model - tariffs'!E18</f>
        <v>0</v>
      </c>
      <c r="D21" s="30">
        <f>('500MW model - tariffs'!F85-'500MW model - tariffs'!F18)/'500MW model - tariffs'!F18</f>
        <v>0</v>
      </c>
      <c r="E21" s="30">
        <f>('500MW model - tariffs'!G85-'500MW model - tariffs'!G18)/'500MW model - tariffs'!G18</f>
        <v>0</v>
      </c>
      <c r="F21" s="31">
        <f>('500MW model - tariffs'!H85-'500MW model - tariffs'!H18)/'500MW model - tariffs'!H18</f>
        <v>0</v>
      </c>
      <c r="G21" s="31">
        <f>('500MW model - tariffs'!I85-'500MW model - tariffs'!I18)/'500MW model - tariffs'!I18</f>
        <v>0</v>
      </c>
      <c r="H21" s="30">
        <f>('500MW model - tariffs'!J85-'500MW model - tariffs'!J18)/'500MW model - tariffs'!J18</f>
        <v>0</v>
      </c>
      <c r="J21" s="32"/>
      <c r="K21" s="11" t="s">
        <v>61</v>
      </c>
      <c r="L21" s="30">
        <f>('500MW model - tariffs'!E219-'500MW model - tariffs'!E18)/'500MW model - tariffs'!E18</f>
        <v>1.3404825737265427E-3</v>
      </c>
      <c r="M21" s="30">
        <f>('500MW model - tariffs'!F219-'500MW model - tariffs'!F18)/'500MW model - tariffs'!F18</f>
        <v>1.0952902519167588E-3</v>
      </c>
      <c r="N21" s="30">
        <f>('500MW model - tariffs'!G219-'500MW model - tariffs'!G18)/'500MW model - tariffs'!G18</f>
        <v>0</v>
      </c>
      <c r="O21" s="31">
        <f>('500MW model - tariffs'!H219-'500MW model - tariffs'!H18)/'500MW model - tariffs'!H18</f>
        <v>3.2326561658163684E-3</v>
      </c>
      <c r="P21" s="31">
        <f>('500MW model - tariffs'!I219-'500MW model - tariffs'!I18)/'500MW model - tariffs'!I18</f>
        <v>-3.3783783783783066E-3</v>
      </c>
      <c r="Q21" s="30">
        <f>('500MW model - tariffs'!J219-'500MW model - tariffs'!J18)/'500MW model - tariffs'!J18</f>
        <v>4.8309178743961394E-3</v>
      </c>
    </row>
    <row r="22" spans="2:17" ht="27.75" customHeight="1">
      <c r="B22" s="11" t="s">
        <v>62</v>
      </c>
      <c r="C22" s="30">
        <f>('500MW model - tariffs'!E86-'500MW model - tariffs'!E19)/'500MW model - tariffs'!E19</f>
        <v>0</v>
      </c>
      <c r="D22" s="30"/>
      <c r="E22" s="30"/>
      <c r="F22" s="31"/>
      <c r="G22" s="31"/>
      <c r="H22" s="30"/>
      <c r="J22" s="32"/>
      <c r="K22" s="11" t="s">
        <v>62</v>
      </c>
      <c r="L22" s="30">
        <f>('500MW model - tariffs'!E220-'500MW model - tariffs'!E19)/'500MW model - tariffs'!E19</f>
        <v>4.6093569946987313E-4</v>
      </c>
      <c r="M22" s="30"/>
      <c r="N22" s="30"/>
      <c r="O22" s="31"/>
      <c r="P22" s="31"/>
      <c r="Q22" s="30"/>
    </row>
    <row r="23" spans="2:17" ht="27.75" customHeight="1">
      <c r="B23" s="11" t="s">
        <v>64</v>
      </c>
      <c r="C23" s="30">
        <f>('500MW model - tariffs'!E87-'500MW model - tariffs'!E20)/'500MW model - tariffs'!E20</f>
        <v>0</v>
      </c>
      <c r="D23" s="30">
        <f>('500MW model - tariffs'!F87-'500MW model - tariffs'!F20)/'500MW model - tariffs'!F20</f>
        <v>0</v>
      </c>
      <c r="E23" s="30">
        <f>('500MW model - tariffs'!G87-'500MW model - tariffs'!G20)/'500MW model - tariffs'!G20</f>
        <v>0</v>
      </c>
      <c r="F23" s="31"/>
      <c r="G23" s="31"/>
      <c r="H23" s="30"/>
      <c r="J23" s="32"/>
      <c r="K23" s="11" t="s">
        <v>64</v>
      </c>
      <c r="L23" s="30">
        <f>('500MW model - tariffs'!E221-'500MW model - tariffs'!E20)/'500MW model - tariffs'!E20</f>
        <v>-1.7484555309477291E-4</v>
      </c>
      <c r="M23" s="30">
        <f>('500MW model - tariffs'!F221-'500MW model - tariffs'!F20)/'500MW model - tariffs'!F20</f>
        <v>1.8241517694262053E-4</v>
      </c>
      <c r="N23" s="30">
        <f>('500MW model - tariffs'!G221-'500MW model - tariffs'!G20)/'500MW model - tariffs'!G20</f>
        <v>1.477832512315327E-3</v>
      </c>
      <c r="O23" s="31"/>
      <c r="P23" s="31"/>
      <c r="Q23" s="30"/>
    </row>
    <row r="24" spans="2:17">
      <c r="J24" s="32"/>
    </row>
    <row r="25" spans="2:17" ht="26.25">
      <c r="B25" s="29" t="s">
        <v>153</v>
      </c>
      <c r="J25" s="32"/>
      <c r="K25" s="29" t="s">
        <v>157</v>
      </c>
    </row>
    <row r="26" spans="2:17">
      <c r="J26" s="32"/>
    </row>
    <row r="27" spans="2:17" ht="51">
      <c r="B27" s="1"/>
      <c r="C27" s="10" t="s">
        <v>41</v>
      </c>
      <c r="D27" s="10" t="s">
        <v>42</v>
      </c>
      <c r="E27" s="10" t="s">
        <v>43</v>
      </c>
      <c r="F27" s="10" t="s">
        <v>44</v>
      </c>
      <c r="G27" s="10" t="s">
        <v>45</v>
      </c>
      <c r="H27" s="10" t="s">
        <v>46</v>
      </c>
      <c r="J27" s="32"/>
      <c r="K27" s="1"/>
      <c r="L27" s="10" t="s">
        <v>41</v>
      </c>
      <c r="M27" s="10" t="s">
        <v>42</v>
      </c>
      <c r="N27" s="10" t="s">
        <v>43</v>
      </c>
      <c r="O27" s="10" t="s">
        <v>44</v>
      </c>
      <c r="P27" s="10" t="s">
        <v>45</v>
      </c>
      <c r="Q27" s="10" t="s">
        <v>46</v>
      </c>
    </row>
    <row r="28" spans="2:17" ht="27" customHeight="1">
      <c r="B28" s="11" t="s">
        <v>48</v>
      </c>
      <c r="C28" s="30">
        <f>('500MW model - tariffs'!E140-'500MW model - tariffs'!E6)/'500MW model - tariffs'!E6</f>
        <v>1.6882386043894845E-3</v>
      </c>
      <c r="D28" s="30"/>
      <c r="E28" s="30"/>
      <c r="F28" s="31">
        <f>('500MW model - tariffs'!H140-'500MW model - tariffs'!H6)/'500MW model - tariffs'!H6</f>
        <v>-1.1075949367088653E-2</v>
      </c>
      <c r="G28" s="31"/>
      <c r="H28" s="30"/>
      <c r="J28" s="32"/>
      <c r="K28" s="11" t="s">
        <v>48</v>
      </c>
      <c r="L28" s="30">
        <f>('500MW model - tariffs'!E274-'500MW model - tariffs'!E6)/'500MW model - tariffs'!E6</f>
        <v>1.4068655036579454E-3</v>
      </c>
      <c r="M28" s="30"/>
      <c r="N28" s="30"/>
      <c r="O28" s="31">
        <f>('500MW model - tariffs'!H274-'500MW model - tariffs'!H6)/'500MW model - tariffs'!H6</f>
        <v>-1.5822784810126667E-2</v>
      </c>
      <c r="P28" s="31"/>
      <c r="Q28" s="30"/>
    </row>
    <row r="29" spans="2:17" ht="27" customHeight="1">
      <c r="B29" s="11" t="s">
        <v>49</v>
      </c>
      <c r="C29" s="30">
        <f>('500MW model - tariffs'!E141-'500MW model - tariffs'!E7)/'500MW model - tariffs'!E7</f>
        <v>1.4584346135148828E-3</v>
      </c>
      <c r="D29" s="30">
        <f>('500MW model - tariffs'!F141-'500MW model - tariffs'!F7)/'500MW model - tariffs'!F7</f>
        <v>0</v>
      </c>
      <c r="E29" s="30"/>
      <c r="F29" s="31">
        <f>('500MW model - tariffs'!H141-'500MW model - tariffs'!H7)/'500MW model - tariffs'!H7</f>
        <v>-1.1075949367088653E-2</v>
      </c>
      <c r="G29" s="31"/>
      <c r="H29" s="30"/>
      <c r="J29" s="32"/>
      <c r="K29" s="11" t="s">
        <v>49</v>
      </c>
      <c r="L29" s="30">
        <f>('500MW model - tariffs'!E275-'500MW model - tariffs'!E7)/'500MW model - tariffs'!E7</f>
        <v>9.722897423433271E-4</v>
      </c>
      <c r="M29" s="30">
        <f>('500MW model - tariffs'!F275-'500MW model - tariffs'!F7)/'500MW model - tariffs'!F7</f>
        <v>-9.3501636278624592E-4</v>
      </c>
      <c r="N29" s="30"/>
      <c r="O29" s="31">
        <f>('500MW model - tariffs'!H275-'500MW model - tariffs'!H7)/'500MW model - tariffs'!H7</f>
        <v>-1.5822784810126667E-2</v>
      </c>
      <c r="P29" s="31"/>
      <c r="Q29" s="30"/>
    </row>
    <row r="30" spans="2:17" ht="27" customHeight="1">
      <c r="B30" s="11" t="s">
        <v>50</v>
      </c>
      <c r="C30" s="30">
        <f>('500MW model - tariffs'!E142-'500MW model - tariffs'!E8)/'500MW model - tariffs'!E8</f>
        <v>1.2570710245128861E-3</v>
      </c>
      <c r="D30" s="30"/>
      <c r="E30" s="30"/>
      <c r="F30" s="31"/>
      <c r="G30" s="31"/>
      <c r="H30" s="30"/>
      <c r="J30" s="32"/>
      <c r="K30" s="11" t="s">
        <v>50</v>
      </c>
      <c r="L30" s="30">
        <f>('500MW model - tariffs'!E276-'500MW model - tariffs'!E8)/'500MW model - tariffs'!E8</f>
        <v>6.2853551225651287E-4</v>
      </c>
      <c r="M30" s="30"/>
      <c r="N30" s="30"/>
      <c r="O30" s="31"/>
      <c r="P30" s="31"/>
      <c r="Q30" s="30"/>
    </row>
    <row r="31" spans="2:17" ht="27" customHeight="1">
      <c r="B31" s="11" t="s">
        <v>51</v>
      </c>
      <c r="C31" s="30">
        <f>('500MW model - tariffs'!E143-'500MW model - tariffs'!E9)/'500MW model - tariffs'!E9</f>
        <v>1.3477088948787074E-3</v>
      </c>
      <c r="D31" s="30"/>
      <c r="E31" s="30"/>
      <c r="F31" s="31">
        <f>('500MW model - tariffs'!H143-'500MW model - tariffs'!H9)/'500MW model - tariffs'!H9</f>
        <v>-1.1190233977619474E-2</v>
      </c>
      <c r="G31" s="31"/>
      <c r="H31" s="30"/>
      <c r="J31" s="32"/>
      <c r="K31" s="11" t="s">
        <v>51</v>
      </c>
      <c r="L31" s="30">
        <f>('500MW model - tariffs'!E277-'500MW model - tariffs'!E9)/'500MW model - tariffs'!E9</f>
        <v>1.3477088948787074E-3</v>
      </c>
      <c r="M31" s="30"/>
      <c r="N31" s="30"/>
      <c r="O31" s="31">
        <f>('500MW model - tariffs'!H277-'500MW model - tariffs'!H9)/'500MW model - tariffs'!H9</f>
        <v>-2.3397761953204518E-2</v>
      </c>
      <c r="P31" s="31"/>
      <c r="Q31" s="30"/>
    </row>
    <row r="32" spans="2:17" ht="27" customHeight="1">
      <c r="B32" s="11" t="s">
        <v>52</v>
      </c>
      <c r="C32" s="30">
        <f>('500MW model - tariffs'!E144-'500MW model - tariffs'!E10)/'500MW model - tariffs'!E10</f>
        <v>1.9314340898116868E-3</v>
      </c>
      <c r="D32" s="30">
        <f>('500MW model - tariffs'!F144-'500MW model - tariffs'!F10)/'500MW model - tariffs'!F10</f>
        <v>-9.6618357487912067E-4</v>
      </c>
      <c r="E32" s="30"/>
      <c r="F32" s="31">
        <f>('500MW model - tariffs'!H144-'500MW model - tariffs'!H10)/'500MW model - tariffs'!H10</f>
        <v>-1.1190233977619474E-2</v>
      </c>
      <c r="G32" s="31"/>
      <c r="H32" s="30"/>
      <c r="J32" s="32"/>
      <c r="K32" s="11" t="s">
        <v>52</v>
      </c>
      <c r="L32" s="30">
        <f>('500MW model - tariffs'!E278-'500MW model - tariffs'!E10)/'500MW model - tariffs'!E10</f>
        <v>1.6900048285851455E-3</v>
      </c>
      <c r="M32" s="30">
        <f>('500MW model - tariffs'!F278-'500MW model - tariffs'!F10)/'500MW model - tariffs'!F10</f>
        <v>-3.864734299516912E-3</v>
      </c>
      <c r="N32" s="30"/>
      <c r="O32" s="31">
        <f>('500MW model - tariffs'!H278-'500MW model - tariffs'!H10)/'500MW model - tariffs'!H10</f>
        <v>-2.3397761953204518E-2</v>
      </c>
      <c r="P32" s="31"/>
      <c r="Q32" s="30"/>
    </row>
    <row r="33" spans="2:17" ht="27" customHeight="1">
      <c r="B33" s="11" t="s">
        <v>53</v>
      </c>
      <c r="C33" s="30">
        <f>('500MW model - tariffs'!E145-'500MW model - tariffs'!E11)/'500MW model - tariffs'!E11</f>
        <v>1.3995801259622125E-3</v>
      </c>
      <c r="D33" s="30"/>
      <c r="E33" s="30"/>
      <c r="F33" s="31"/>
      <c r="G33" s="31"/>
      <c r="H33" s="30"/>
      <c r="J33" s="32"/>
      <c r="K33" s="11" t="s">
        <v>53</v>
      </c>
      <c r="L33" s="30">
        <f>('500MW model - tariffs'!E279-'500MW model - tariffs'!E11)/'500MW model - tariffs'!E11</f>
        <v>6.9979006298102853E-4</v>
      </c>
      <c r="M33" s="30"/>
      <c r="N33" s="30"/>
      <c r="O33" s="31"/>
      <c r="P33" s="31"/>
      <c r="Q33" s="30"/>
    </row>
    <row r="34" spans="2:17" ht="27" customHeight="1">
      <c r="B34" s="11" t="s">
        <v>54</v>
      </c>
      <c r="C34" s="30">
        <f>('500MW model - tariffs'!E146-'500MW model - tariffs'!E12)/'500MW model - tariffs'!E12</f>
        <v>1.764187003822472E-3</v>
      </c>
      <c r="D34" s="30">
        <f>('500MW model - tariffs'!F146-'500MW model - tariffs'!F12)/'500MW model - tariffs'!F12</f>
        <v>-8.9365504915092924E-4</v>
      </c>
      <c r="E34" s="30"/>
      <c r="F34" s="31">
        <f>('500MW model - tariffs'!H146-'500MW model - tariffs'!H12)/'500MW model - tariffs'!H12</f>
        <v>-1.061224489795916E-2</v>
      </c>
      <c r="G34" s="31"/>
      <c r="H34" s="30"/>
      <c r="J34" s="32"/>
      <c r="K34" s="11" t="s">
        <v>54</v>
      </c>
      <c r="L34" s="30">
        <f>('500MW model - tariffs'!E280-'500MW model - tariffs'!E12)/'500MW model - tariffs'!E12</f>
        <v>1.764187003822472E-3</v>
      </c>
      <c r="M34" s="30">
        <f>('500MW model - tariffs'!F280-'500MW model - tariffs'!F12)/'500MW model - tariffs'!F12</f>
        <v>-1.7873100983020571E-3</v>
      </c>
      <c r="N34" s="30"/>
      <c r="O34" s="31">
        <f>('500MW model - tariffs'!H280-'500MW model - tariffs'!H12)/'500MW model - tariffs'!H12</f>
        <v>-4.4081632653061734E-3</v>
      </c>
      <c r="P34" s="31"/>
      <c r="Q34" s="30"/>
    </row>
    <row r="35" spans="2:17" ht="27" customHeight="1">
      <c r="B35" s="11" t="s">
        <v>56</v>
      </c>
      <c r="C35" s="30">
        <f>('500MW model - tariffs'!E147-'500MW model - tariffs'!E13)/'500MW model - tariffs'!E13</f>
        <v>2.4557956777995545E-3</v>
      </c>
      <c r="D35" s="30">
        <f>('500MW model - tariffs'!F147-'500MW model - tariffs'!F13)/'500MW model - tariffs'!F13</f>
        <v>0</v>
      </c>
      <c r="E35" s="30"/>
      <c r="F35" s="31">
        <f>('500MW model - tariffs'!H147-'500MW model - tariffs'!H13)/'500MW model - tariffs'!H13</f>
        <v>-1.1673151750972744E-2</v>
      </c>
      <c r="G35" s="31"/>
      <c r="H35" s="30"/>
      <c r="J35" s="32"/>
      <c r="K35" s="11" t="s">
        <v>56</v>
      </c>
      <c r="L35" s="30">
        <f>('500MW model - tariffs'!E281-'500MW model - tariffs'!E13)/'500MW model - tariffs'!E13</f>
        <v>9.8231827111973456E-4</v>
      </c>
      <c r="M35" s="30">
        <f>('500MW model - tariffs'!F281-'500MW model - tariffs'!F13)/'500MW model - tariffs'!F13</f>
        <v>-1.4814814814814827E-3</v>
      </c>
      <c r="N35" s="30"/>
      <c r="O35" s="31">
        <f>('500MW model - tariffs'!H281-'500MW model - tariffs'!H13)/'500MW model - tariffs'!H13</f>
        <v>-3.5019455252918233E-2</v>
      </c>
      <c r="P35" s="31"/>
      <c r="Q35" s="30"/>
    </row>
    <row r="36" spans="2:17" ht="27" customHeight="1">
      <c r="B36" s="11" t="s">
        <v>57</v>
      </c>
      <c r="C36" s="30">
        <f>('500MW model - tariffs'!E148-'500MW model - tariffs'!E14)/'500MW model - tariffs'!E14</f>
        <v>-2.0544427324088359E-3</v>
      </c>
      <c r="D36" s="30">
        <f>('500MW model - tariffs'!F148-'500MW model - tariffs'!F14)/'500MW model - tariffs'!F14</f>
        <v>-5.8823529411764757E-3</v>
      </c>
      <c r="E36" s="30"/>
      <c r="F36" s="31">
        <f>('500MW model - tariffs'!H148-'500MW model - tariffs'!H14)/'500MW model - tariffs'!H14</f>
        <v>4.9421067495059104E-3</v>
      </c>
      <c r="G36" s="31"/>
      <c r="H36" s="30"/>
      <c r="J36" s="32"/>
      <c r="K36" s="11" t="s">
        <v>57</v>
      </c>
      <c r="L36" s="30">
        <f>('500MW model - tariffs'!E282-'500MW model - tariffs'!E14)/'500MW model - tariffs'!E14</f>
        <v>-1.1299435028248598E-2</v>
      </c>
      <c r="M36" s="30">
        <f>('500MW model - tariffs'!F282-'500MW model - tariffs'!F14)/'500MW model - tariffs'!F14</f>
        <v>-1.3725490196078443E-2</v>
      </c>
      <c r="N36" s="30"/>
      <c r="O36" s="31">
        <f>('500MW model - tariffs'!H282-'500MW model - tariffs'!H14)/'500MW model - tariffs'!H14</f>
        <v>5.4363174244564409E-3</v>
      </c>
      <c r="P36" s="31"/>
      <c r="Q36" s="30"/>
    </row>
    <row r="37" spans="2:17" ht="27" customHeight="1">
      <c r="B37" s="11" t="s">
        <v>58</v>
      </c>
      <c r="C37" s="30">
        <f>('500MW model - tariffs'!E149-'500MW model - tariffs'!E15)/'500MW model - tariffs'!E15</f>
        <v>2.9836683417084234E-3</v>
      </c>
      <c r="D37" s="30">
        <f>('500MW model - tariffs'!F149-'500MW model - tariffs'!F15)/'500MW model - tariffs'!F15</f>
        <v>2.1493820526598622E-3</v>
      </c>
      <c r="E37" s="30">
        <f>('500MW model - tariffs'!G149-'500MW model - tariffs'!G15)/'500MW model - tariffs'!G15</f>
        <v>-1.8656716417910463E-3</v>
      </c>
      <c r="F37" s="31">
        <f>('500MW model - tariffs'!H149-'500MW model - tariffs'!H15)/'500MW model - tariffs'!H15</f>
        <v>-1.1247443762781129E-2</v>
      </c>
      <c r="G37" s="31">
        <f>('500MW model - tariffs'!I149-'500MW model - tariffs'!I15)/'500MW model - tariffs'!I15</f>
        <v>-8.5470085470084924E-3</v>
      </c>
      <c r="H37" s="30">
        <f>('500MW model - tariffs'!J149-'500MW model - tariffs'!J15)/'500MW model - tariffs'!J15</f>
        <v>2.4330900243309025E-3</v>
      </c>
      <c r="J37" s="32"/>
      <c r="K37" s="11" t="s">
        <v>58</v>
      </c>
      <c r="L37" s="30">
        <f>('500MW model - tariffs'!E283-'500MW model - tariffs'!E15)/'500MW model - tariffs'!E15</f>
        <v>9.4221105527627811E-4</v>
      </c>
      <c r="M37" s="30">
        <f>('500MW model - tariffs'!F283-'500MW model - tariffs'!F15)/'500MW model - tariffs'!F15</f>
        <v>-5.3734551316490591E-4</v>
      </c>
      <c r="N37" s="30">
        <f>('500MW model - tariffs'!G283-'500MW model - tariffs'!G15)/'500MW model - tariffs'!G15</f>
        <v>-5.5970149253731392E-3</v>
      </c>
      <c r="O37" s="31">
        <f>('500MW model - tariffs'!H283-'500MW model - tariffs'!H15)/'500MW model - tariffs'!H15</f>
        <v>-3.425357873210625E-2</v>
      </c>
      <c r="P37" s="31">
        <f>('500MW model - tariffs'!I283-'500MW model - tariffs'!I15)/'500MW model - tariffs'!I15</f>
        <v>1.4245014245014322E-2</v>
      </c>
      <c r="Q37" s="30">
        <f>('500MW model - tariffs'!J283-'500MW model - tariffs'!J15)/'500MW model - tariffs'!J15</f>
        <v>0</v>
      </c>
    </row>
    <row r="38" spans="2:17" ht="27" customHeight="1">
      <c r="B38" s="11" t="s">
        <v>59</v>
      </c>
      <c r="C38" s="30">
        <f>('500MW model - tariffs'!E150-'500MW model - tariffs'!E16)/'500MW model - tariffs'!E16</f>
        <v>4.4112006137321993E-3</v>
      </c>
      <c r="D38" s="30">
        <f>('500MW model - tariffs'!F150-'500MW model - tariffs'!F16)/'500MW model - tariffs'!F16</f>
        <v>3.2278889606198293E-3</v>
      </c>
      <c r="E38" s="30">
        <f>('500MW model - tariffs'!G150-'500MW model - tariffs'!G16)/'500MW model - tariffs'!G16</f>
        <v>0</v>
      </c>
      <c r="F38" s="31">
        <f>('500MW model - tariffs'!H150-'500MW model - tariffs'!H16)/'500MW model - tariffs'!H16</f>
        <v>-1.1673151750972744E-2</v>
      </c>
      <c r="G38" s="31">
        <f>('500MW model - tariffs'!I150-'500MW model - tariffs'!I16)/'500MW model - tariffs'!I16</f>
        <v>-3.159557661927403E-3</v>
      </c>
      <c r="H38" s="30">
        <f>('500MW model - tariffs'!J150-'500MW model - tariffs'!J16)/'500MW model - tariffs'!J16</f>
        <v>3.0769230769230795E-3</v>
      </c>
      <c r="J38" s="32"/>
      <c r="K38" s="11" t="s">
        <v>59</v>
      </c>
      <c r="L38" s="30">
        <f>('500MW model - tariffs'!E284-'500MW model - tariffs'!E16)/'500MW model - tariffs'!E16</f>
        <v>-4.4112006137323693E-3</v>
      </c>
      <c r="M38" s="30">
        <f>('500MW model - tariffs'!F284-'500MW model - tariffs'!F16)/'500MW model - tariffs'!F16</f>
        <v>-5.1646223369916124E-3</v>
      </c>
      <c r="N38" s="30">
        <f>('500MW model - tariffs'!G284-'500MW model - tariffs'!G16)/'500MW model - tariffs'!G16</f>
        <v>-8.2815734989648108E-3</v>
      </c>
      <c r="O38" s="31">
        <f>('500MW model - tariffs'!H284-'500MW model - tariffs'!H16)/'500MW model - tariffs'!H16</f>
        <v>-3.5019455252918233E-2</v>
      </c>
      <c r="P38" s="31">
        <f>('500MW model - tariffs'!I284-'500MW model - tariffs'!I16)/'500MW model - tariffs'!I16</f>
        <v>2.211690363349126E-2</v>
      </c>
      <c r="Q38" s="30">
        <f>('500MW model - tariffs'!J284-'500MW model - tariffs'!J16)/'500MW model - tariffs'!J16</f>
        <v>-6.153846153846159E-3</v>
      </c>
    </row>
    <row r="39" spans="2:17" ht="27" customHeight="1">
      <c r="B39" s="11" t="s">
        <v>60</v>
      </c>
      <c r="C39" s="30">
        <f>('500MW model - tariffs'!E151-'500MW model - tariffs'!E17)/'500MW model - tariffs'!E17</f>
        <v>-1.3513513513514425E-3</v>
      </c>
      <c r="D39" s="30">
        <f>('500MW model - tariffs'!F151-'500MW model - tariffs'!F17)/'500MW model - tariffs'!F17</f>
        <v>-2.6833631484795288E-3</v>
      </c>
      <c r="E39" s="30">
        <f>('500MW model - tariffs'!G151-'500MW model - tariffs'!G17)/'500MW model - tariffs'!G17</f>
        <v>-5.3475935828877054E-3</v>
      </c>
      <c r="F39" s="31">
        <f>('500MW model - tariffs'!H151-'500MW model - tariffs'!H17)/'500MW model - tariffs'!H17</f>
        <v>-1.087072364915268E-2</v>
      </c>
      <c r="G39" s="31">
        <f>('500MW model - tariffs'!I151-'500MW model - tariffs'!I17)/'500MW model - tariffs'!I17</f>
        <v>1.3186813186813296E-2</v>
      </c>
      <c r="H39" s="30">
        <f>('500MW model - tariffs'!J151-'500MW model - tariffs'!J17)/'500MW model - tariffs'!J17</f>
        <v>0</v>
      </c>
      <c r="J39" s="32"/>
      <c r="K39" s="11" t="s">
        <v>60</v>
      </c>
      <c r="L39" s="30">
        <f>('500MW model - tariffs'!E285-'500MW model - tariffs'!E17)/'500MW model - tariffs'!E17</f>
        <v>-1.081081081081082E-2</v>
      </c>
      <c r="M39" s="30">
        <f>('500MW model - tariffs'!F285-'500MW model - tariffs'!F17)/'500MW model - tariffs'!F17</f>
        <v>-1.1627906976744295E-2</v>
      </c>
      <c r="N39" s="30">
        <f>('500MW model - tariffs'!G285-'500MW model - tariffs'!G17)/'500MW model - tariffs'!G17</f>
        <v>-1.3368983957219263E-2</v>
      </c>
      <c r="O39" s="31">
        <f>('500MW model - tariffs'!H285-'500MW model - tariffs'!H17)/'500MW model - tariffs'!H17</f>
        <v>-3.4264094639241217E-2</v>
      </c>
      <c r="P39" s="31">
        <f>('500MW model - tariffs'!I285-'500MW model - tariffs'!I17)/'500MW model - tariffs'!I17</f>
        <v>2.5274725274725324E-2</v>
      </c>
      <c r="Q39" s="30">
        <f>('500MW model - tariffs'!J285-'500MW model - tariffs'!J17)/'500MW model - tariffs'!J17</f>
        <v>-1.2875536480686706E-2</v>
      </c>
    </row>
    <row r="40" spans="2:17" ht="27" customHeight="1">
      <c r="B40" s="11" t="s">
        <v>61</v>
      </c>
      <c r="C40" s="30">
        <f>('500MW model - tariffs'!E152-'500MW model - tariffs'!E18)/'500MW model - tariffs'!E18</f>
        <v>-8.3780160857908556E-3</v>
      </c>
      <c r="D40" s="30">
        <f>('500MW model - tariffs'!F152-'500MW model - tariffs'!F18)/'500MW model - tariffs'!F18</f>
        <v>-8.7623220153340703E-3</v>
      </c>
      <c r="E40" s="30">
        <f>('500MW model - tariffs'!G152-'500MW model - tariffs'!G18)/'500MW model - tariffs'!G18</f>
        <v>-9.3167701863354109E-3</v>
      </c>
      <c r="F40" s="31">
        <f>('500MW model - tariffs'!H152-'500MW model - tariffs'!H18)/'500MW model - tariffs'!H18</f>
        <v>-1.0902291382752822E-2</v>
      </c>
      <c r="G40" s="31">
        <f>('500MW model - tariffs'!I152-'500MW model - tariffs'!I18)/'500MW model - tariffs'!I18</f>
        <v>4.0540540540540577E-2</v>
      </c>
      <c r="H40" s="30">
        <f>('500MW model - tariffs'!J152-'500MW model - tariffs'!J18)/'500MW model - tariffs'!J18</f>
        <v>-4.8309178743961394E-3</v>
      </c>
      <c r="J40" s="32"/>
      <c r="K40" s="11" t="s">
        <v>61</v>
      </c>
      <c r="L40" s="30">
        <f>('500MW model - tariffs'!E286-'500MW model - tariffs'!E18)/'500MW model - tariffs'!E18</f>
        <v>-1.6085790884718513E-2</v>
      </c>
      <c r="M40" s="30">
        <f>('500MW model - tariffs'!F286-'500MW model - tariffs'!F18)/'500MW model - tariffs'!F18</f>
        <v>-1.6429353778751384E-2</v>
      </c>
      <c r="N40" s="30">
        <f>('500MW model - tariffs'!G286-'500MW model - tariffs'!G18)/'500MW model - tariffs'!G18</f>
        <v>-1.8633540372670822E-2</v>
      </c>
      <c r="O40" s="31">
        <f>('500MW model - tariffs'!H286-'500MW model - tariffs'!H18)/'500MW model - tariffs'!H18</f>
        <v>-3.425981681615043E-2</v>
      </c>
      <c r="P40" s="31">
        <f>('500MW model - tariffs'!I286-'500MW model - tariffs'!I18)/'500MW model - tariffs'!I18</f>
        <v>2.7027027027027053E-2</v>
      </c>
      <c r="Q40" s="30">
        <f>('500MW model - tariffs'!J286-'500MW model - tariffs'!J18)/'500MW model - tariffs'!J18</f>
        <v>-1.449275362318842E-2</v>
      </c>
    </row>
    <row r="41" spans="2:17" ht="27" customHeight="1">
      <c r="B41" s="11" t="s">
        <v>62</v>
      </c>
      <c r="C41" s="30">
        <f>('500MW model - tariffs'!E153-'500MW model - tariffs'!E19)/'500MW model - tariffs'!E19</f>
        <v>-9.2187139893995095E-4</v>
      </c>
      <c r="D41" s="30"/>
      <c r="E41" s="30"/>
      <c r="F41" s="31"/>
      <c r="G41" s="31"/>
      <c r="H41" s="30"/>
      <c r="J41" s="32"/>
      <c r="K41" s="11" t="s">
        <v>62</v>
      </c>
      <c r="L41" s="30">
        <f>('500MW model - tariffs'!E287-'500MW model - tariffs'!E19)/'500MW model - tariffs'!E19</f>
        <v>-4.3788891449643066E-3</v>
      </c>
      <c r="M41" s="30"/>
      <c r="N41" s="30"/>
      <c r="O41" s="31"/>
      <c r="P41" s="31"/>
      <c r="Q41" s="30"/>
    </row>
    <row r="42" spans="2:17" ht="27" customHeight="1">
      <c r="B42" s="11" t="s">
        <v>64</v>
      </c>
      <c r="C42" s="30">
        <f>('500MW model - tariffs'!E154-'500MW model - tariffs'!E20)/'500MW model - tariffs'!E20</f>
        <v>1.0490733185684303E-3</v>
      </c>
      <c r="D42" s="30">
        <f>('500MW model - tariffs'!F154-'500MW model - tariffs'!F20)/'500MW model - tariffs'!F20</f>
        <v>-7.2966070777096817E-4</v>
      </c>
      <c r="E42" s="30">
        <f>('500MW model - tariffs'!G154-'500MW model - tariffs'!G20)/'500MW model - tariffs'!G20</f>
        <v>-4.9261083743841316E-3</v>
      </c>
      <c r="F42" s="31"/>
      <c r="G42" s="31"/>
      <c r="H42" s="30"/>
      <c r="J42" s="32"/>
      <c r="K42" s="11" t="s">
        <v>64</v>
      </c>
      <c r="L42" s="30">
        <f>('500MW model - tariffs'!E288-'500MW model - tariffs'!E20)/'500MW model - tariffs'!E20</f>
        <v>1.2822007226948632E-3</v>
      </c>
      <c r="M42" s="30">
        <f>('500MW model - tariffs'!F288-'500MW model - tariffs'!F20)/'500MW model - tariffs'!F20</f>
        <v>-3.1010580080263312E-3</v>
      </c>
      <c r="N42" s="30">
        <f>('500MW model - tariffs'!G288-'500MW model - tariffs'!G20)/'500MW model - tariffs'!G20</f>
        <v>-1.4778325123152615E-2</v>
      </c>
      <c r="O42" s="31"/>
      <c r="P42" s="31"/>
      <c r="Q42" s="30"/>
    </row>
    <row r="43" spans="2:17">
      <c r="J43" s="32"/>
    </row>
    <row r="44" spans="2:17" ht="26.25">
      <c r="B44" s="29" t="s">
        <v>155</v>
      </c>
      <c r="J44" s="32"/>
      <c r="K44" s="29" t="s">
        <v>154</v>
      </c>
    </row>
    <row r="45" spans="2:17">
      <c r="J45" s="32"/>
    </row>
    <row r="46" spans="2:17" ht="51">
      <c r="B46" s="1"/>
      <c r="C46" s="10" t="s">
        <v>41</v>
      </c>
      <c r="D46" s="10" t="s">
        <v>42</v>
      </c>
      <c r="E46" s="10" t="s">
        <v>43</v>
      </c>
      <c r="F46" s="10" t="s">
        <v>44</v>
      </c>
      <c r="G46" s="10" t="s">
        <v>45</v>
      </c>
      <c r="H46" s="10" t="s">
        <v>46</v>
      </c>
      <c r="J46" s="32"/>
      <c r="K46" s="1"/>
      <c r="L46" s="10" t="s">
        <v>41</v>
      </c>
      <c r="M46" s="10" t="s">
        <v>42</v>
      </c>
      <c r="N46" s="10" t="s">
        <v>43</v>
      </c>
      <c r="O46" s="10" t="s">
        <v>44</v>
      </c>
      <c r="P46" s="10" t="s">
        <v>45</v>
      </c>
      <c r="Q46" s="10" t="s">
        <v>46</v>
      </c>
    </row>
    <row r="47" spans="2:17" ht="27" customHeight="1">
      <c r="B47" s="11" t="s">
        <v>48</v>
      </c>
      <c r="C47" s="30">
        <f>('500MW model - tariffs'!E140-'500MW model - tariffs'!E73)/'500MW model - tariffs'!E73</f>
        <v>1.6882386043894845E-3</v>
      </c>
      <c r="D47" s="30"/>
      <c r="E47" s="30"/>
      <c r="F47" s="31">
        <f>('500MW model - tariffs'!H140-'500MW model - tariffs'!H73)/'500MW model - tariffs'!H73</f>
        <v>-1.1075949367088653E-2</v>
      </c>
      <c r="G47" s="31"/>
      <c r="H47" s="30"/>
      <c r="J47" s="32"/>
      <c r="K47" s="11" t="s">
        <v>48</v>
      </c>
      <c r="L47" s="30">
        <f>('500MW model - tariffs'!E274-'500MW model - tariffs'!E207)/'500MW model - tariffs'!E207</f>
        <v>1.4068655036579454E-3</v>
      </c>
      <c r="M47" s="30"/>
      <c r="N47" s="30"/>
      <c r="O47" s="31">
        <f>('500MW model - tariffs'!H274-'500MW model - tariffs'!H207)/'500MW model - tariffs'!H207</f>
        <v>-1.7377567140600365E-2</v>
      </c>
      <c r="P47" s="31"/>
      <c r="Q47" s="30"/>
    </row>
    <row r="48" spans="2:17" ht="27" customHeight="1">
      <c r="B48" s="11" t="s">
        <v>49</v>
      </c>
      <c r="C48" s="30">
        <f>('500MW model - tariffs'!E141-'500MW model - tariffs'!E74)/'500MW model - tariffs'!E74</f>
        <v>1.4584346135148828E-3</v>
      </c>
      <c r="D48" s="30">
        <f>('500MW model - tariffs'!F141-'500MW model - tariffs'!F74)/'500MW model - tariffs'!F74</f>
        <v>0</v>
      </c>
      <c r="E48" s="30"/>
      <c r="F48" s="31">
        <f>('500MW model - tariffs'!H141-'500MW model - tariffs'!H74)/'500MW model - tariffs'!H74</f>
        <v>-1.1075949367088653E-2</v>
      </c>
      <c r="G48" s="31"/>
      <c r="H48" s="30"/>
      <c r="J48" s="32"/>
      <c r="K48" s="11" t="s">
        <v>49</v>
      </c>
      <c r="L48" s="30">
        <f>('500MW model - tariffs'!E275-'500MW model - tariffs'!E208)/'500MW model - tariffs'!E208</f>
        <v>9.722897423433271E-4</v>
      </c>
      <c r="M48" s="30">
        <f>('500MW model - tariffs'!F275-'500MW model - tariffs'!F208)/'500MW model - tariffs'!F208</f>
        <v>-9.3501636278624592E-4</v>
      </c>
      <c r="N48" s="30"/>
      <c r="O48" s="31">
        <f>('500MW model - tariffs'!H275-'500MW model - tariffs'!H208)/'500MW model - tariffs'!H208</f>
        <v>-1.7377567140600365E-2</v>
      </c>
      <c r="P48" s="31"/>
      <c r="Q48" s="30"/>
    </row>
    <row r="49" spans="2:17" ht="27" customHeight="1">
      <c r="B49" s="11" t="s">
        <v>50</v>
      </c>
      <c r="C49" s="30">
        <f>('500MW model - tariffs'!E142-'500MW model - tariffs'!E75)/'500MW model - tariffs'!E75</f>
        <v>1.2570710245128861E-3</v>
      </c>
      <c r="D49" s="30"/>
      <c r="E49" s="30"/>
      <c r="F49" s="31"/>
      <c r="G49" s="31"/>
      <c r="H49" s="30"/>
      <c r="J49" s="32"/>
      <c r="K49" s="11" t="s">
        <v>50</v>
      </c>
      <c r="L49" s="30">
        <f>('500MW model - tariffs'!E276-'500MW model - tariffs'!E209)/'500MW model - tariffs'!E209</f>
        <v>6.2853551225651287E-4</v>
      </c>
      <c r="M49" s="30"/>
      <c r="N49" s="30"/>
      <c r="O49" s="31"/>
      <c r="P49" s="31"/>
      <c r="Q49" s="30"/>
    </row>
    <row r="50" spans="2:17" ht="27" customHeight="1">
      <c r="B50" s="11" t="s">
        <v>51</v>
      </c>
      <c r="C50" s="30">
        <f>('500MW model - tariffs'!E143-'500MW model - tariffs'!E76)/'500MW model - tariffs'!E76</f>
        <v>1.3477088948787074E-3</v>
      </c>
      <c r="D50" s="30"/>
      <c r="E50" s="30"/>
      <c r="F50" s="31">
        <f>('500MW model - tariffs'!H143-'500MW model - tariffs'!H76)/'500MW model - tariffs'!H76</f>
        <v>-1.1190233977619474E-2</v>
      </c>
      <c r="G50" s="31"/>
      <c r="H50" s="30"/>
      <c r="J50" s="32"/>
      <c r="K50" s="11" t="s">
        <v>51</v>
      </c>
      <c r="L50" s="30">
        <f>('500MW model - tariffs'!E277-'500MW model - tariffs'!E210)/'500MW model - tariffs'!E210</f>
        <v>1.6852039096730345E-3</v>
      </c>
      <c r="M50" s="30"/>
      <c r="N50" s="30"/>
      <c r="O50" s="31">
        <f>('500MW model - tariffs'!H277-'500MW model - tariffs'!H210)/'500MW model - tariffs'!H210</f>
        <v>-2.5380710659898477E-2</v>
      </c>
      <c r="P50" s="31"/>
      <c r="Q50" s="30"/>
    </row>
    <row r="51" spans="2:17" ht="27" customHeight="1">
      <c r="B51" s="11" t="s">
        <v>52</v>
      </c>
      <c r="C51" s="30">
        <f>('500MW model - tariffs'!E144-'500MW model - tariffs'!E77)/'500MW model - tariffs'!E77</f>
        <v>1.9314340898116868E-3</v>
      </c>
      <c r="D51" s="30">
        <f>('500MW model - tariffs'!F144-'500MW model - tariffs'!F77)/'500MW model - tariffs'!F77</f>
        <v>-9.6618357487912067E-4</v>
      </c>
      <c r="E51" s="30"/>
      <c r="F51" s="31">
        <f>('500MW model - tariffs'!H144-'500MW model - tariffs'!H77)/'500MW model - tariffs'!H77</f>
        <v>-1.1190233977619474E-2</v>
      </c>
      <c r="G51" s="31"/>
      <c r="H51" s="30"/>
      <c r="J51" s="32"/>
      <c r="K51" s="11" t="s">
        <v>52</v>
      </c>
      <c r="L51" s="30">
        <f>('500MW model - tariffs'!E278-'500MW model - tariffs'!E211)/'500MW model - tariffs'!E211</f>
        <v>1.6900048285851455E-3</v>
      </c>
      <c r="M51" s="30">
        <f>('500MW model - tariffs'!F278-'500MW model - tariffs'!F211)/'500MW model - tariffs'!F211</f>
        <v>-3.864734299516912E-3</v>
      </c>
      <c r="N51" s="30"/>
      <c r="O51" s="31">
        <f>('500MW model - tariffs'!H278-'500MW model - tariffs'!H211)/'500MW model - tariffs'!H211</f>
        <v>-2.5380710659898477E-2</v>
      </c>
      <c r="P51" s="31"/>
      <c r="Q51" s="30"/>
    </row>
    <row r="52" spans="2:17" ht="27" customHeight="1">
      <c r="B52" s="11" t="s">
        <v>53</v>
      </c>
      <c r="C52" s="30">
        <f>('500MW model - tariffs'!E145-'500MW model - tariffs'!E78)/'500MW model - tariffs'!E78</f>
        <v>1.3995801259622125E-3</v>
      </c>
      <c r="D52" s="30"/>
      <c r="E52" s="30"/>
      <c r="F52" s="31"/>
      <c r="G52" s="31"/>
      <c r="H52" s="30"/>
      <c r="J52" s="32"/>
      <c r="K52" s="11" t="s">
        <v>53</v>
      </c>
      <c r="L52" s="30">
        <f>('500MW model - tariffs'!E279-'500MW model - tariffs'!E212)/'500MW model - tariffs'!E212</f>
        <v>6.9979006298102853E-4</v>
      </c>
      <c r="M52" s="30"/>
      <c r="N52" s="30"/>
      <c r="O52" s="31"/>
      <c r="P52" s="31"/>
      <c r="Q52" s="30"/>
    </row>
    <row r="53" spans="2:17" ht="27" customHeight="1">
      <c r="B53" s="11" t="s">
        <v>54</v>
      </c>
      <c r="C53" s="30">
        <f>('500MW model - tariffs'!E146-'500MW model - tariffs'!E79)/'500MW model - tariffs'!E79</f>
        <v>1.764187003822472E-3</v>
      </c>
      <c r="D53" s="30">
        <f>('500MW model - tariffs'!F146-'500MW model - tariffs'!F79)/'500MW model - tariffs'!F79</f>
        <v>-8.9365504915092924E-4</v>
      </c>
      <c r="E53" s="30"/>
      <c r="F53" s="31">
        <f>('500MW model - tariffs'!H146-'500MW model - tariffs'!H79)/'500MW model - tariffs'!H79</f>
        <v>-1.061224489795916E-2</v>
      </c>
      <c r="G53" s="31"/>
      <c r="H53" s="30"/>
      <c r="J53" s="32"/>
      <c r="K53" s="11" t="s">
        <v>54</v>
      </c>
      <c r="L53" s="30">
        <f>('500MW model - tariffs'!E280-'500MW model - tariffs'!E213)/'500MW model - tariffs'!E213</f>
        <v>1.764187003822472E-3</v>
      </c>
      <c r="M53" s="30">
        <f>('500MW model - tariffs'!F280-'500MW model - tariffs'!F213)/'500MW model - tariffs'!F213</f>
        <v>-1.7873100983020571E-3</v>
      </c>
      <c r="N53" s="30"/>
      <c r="O53" s="31">
        <f>('500MW model - tariffs'!H280-'500MW model - tariffs'!H213)/'500MW model - tariffs'!H213</f>
        <v>-4.7331483597193771E-3</v>
      </c>
      <c r="P53" s="31"/>
      <c r="Q53" s="30"/>
    </row>
    <row r="54" spans="2:17" ht="27" customHeight="1">
      <c r="B54" s="11" t="s">
        <v>56</v>
      </c>
      <c r="C54" s="30">
        <f>('500MW model - tariffs'!E147-'500MW model - tariffs'!E80)/'500MW model - tariffs'!E80</f>
        <v>2.4557956777995545E-3</v>
      </c>
      <c r="D54" s="30">
        <f>('500MW model - tariffs'!F147-'500MW model - tariffs'!F80)/'500MW model - tariffs'!F80</f>
        <v>0</v>
      </c>
      <c r="E54" s="30"/>
      <c r="F54" s="31">
        <f>('500MW model - tariffs'!H147-'500MW model - tariffs'!H80)/'500MW model - tariffs'!H80</f>
        <v>-1.1673151750972744E-2</v>
      </c>
      <c r="G54" s="31"/>
      <c r="H54" s="30"/>
      <c r="J54" s="32"/>
      <c r="K54" s="11" t="s">
        <v>56</v>
      </c>
      <c r="L54" s="30">
        <f>('500MW model - tariffs'!E281-'500MW model - tariffs'!E214)/'500MW model - tariffs'!E214</f>
        <v>9.8231827111973456E-4</v>
      </c>
      <c r="M54" s="30">
        <f>('500MW model - tariffs'!F281-'500MW model - tariffs'!F214)/'500MW model - tariffs'!F214</f>
        <v>-1.4814814814814827E-3</v>
      </c>
      <c r="N54" s="30"/>
      <c r="O54" s="31">
        <f>('500MW model - tariffs'!H281-'500MW model - tariffs'!H214)/'500MW model - tariffs'!H214</f>
        <v>-3.7516170763260026E-2</v>
      </c>
      <c r="P54" s="31"/>
      <c r="Q54" s="30"/>
    </row>
    <row r="55" spans="2:17" ht="27" customHeight="1">
      <c r="B55" s="11" t="s">
        <v>57</v>
      </c>
      <c r="C55" s="30">
        <f>('500MW model - tariffs'!E148-'500MW model - tariffs'!E81)/'500MW model - tariffs'!E81</f>
        <v>-2.0544427324088359E-3</v>
      </c>
      <c r="D55" s="30">
        <f>('500MW model - tariffs'!F148-'500MW model - tariffs'!F81)/'500MW model - tariffs'!F81</f>
        <v>-5.8823529411764757E-3</v>
      </c>
      <c r="E55" s="30"/>
      <c r="F55" s="31">
        <f>('500MW model - tariffs'!H148-'500MW model - tariffs'!H81)/'500MW model - tariffs'!H81</f>
        <v>4.9421067495059104E-3</v>
      </c>
      <c r="G55" s="31"/>
      <c r="H55" s="30"/>
      <c r="J55" s="32"/>
      <c r="K55" s="11" t="s">
        <v>57</v>
      </c>
      <c r="L55" s="30">
        <f>('500MW model - tariffs'!E282-'500MW model - tariffs'!E215)/'500MW model - tariffs'!E215</f>
        <v>-1.2314007183170867E-2</v>
      </c>
      <c r="M55" s="30">
        <f>('500MW model - tariffs'!F282-'500MW model - tariffs'!F215)/'500MW model - tariffs'!F215</f>
        <v>-1.3725490196078443E-2</v>
      </c>
      <c r="N55" s="30"/>
      <c r="O55" s="31">
        <f>('500MW model - tariffs'!H282-'500MW model - tariffs'!H215)/'500MW model - tariffs'!H215</f>
        <v>5.8979339572665232E-3</v>
      </c>
      <c r="P55" s="31"/>
      <c r="Q55" s="30"/>
    </row>
    <row r="56" spans="2:17" ht="27" customHeight="1">
      <c r="B56" s="11" t="s">
        <v>58</v>
      </c>
      <c r="C56" s="30">
        <f>('500MW model - tariffs'!E149-'500MW model - tariffs'!E82)/'500MW model - tariffs'!E82</f>
        <v>2.9836683417084234E-3</v>
      </c>
      <c r="D56" s="30">
        <f>('500MW model - tariffs'!F149-'500MW model - tariffs'!F82)/'500MW model - tariffs'!F82</f>
        <v>2.1493820526598622E-3</v>
      </c>
      <c r="E56" s="30">
        <f>('500MW model - tariffs'!G149-'500MW model - tariffs'!G82)/'500MW model - tariffs'!G82</f>
        <v>-1.8656716417910463E-3</v>
      </c>
      <c r="F56" s="31">
        <f>('500MW model - tariffs'!H149-'500MW model - tariffs'!H82)/'500MW model - tariffs'!H82</f>
        <v>-1.1247443762781129E-2</v>
      </c>
      <c r="G56" s="31">
        <f>('500MW model - tariffs'!I149-'500MW model - tariffs'!I82)/'500MW model - tariffs'!I82</f>
        <v>-8.5470085470084924E-3</v>
      </c>
      <c r="H56" s="30">
        <f>('500MW model - tariffs'!J149-'500MW model - tariffs'!J82)/'500MW model - tariffs'!J82</f>
        <v>2.4330900243309025E-3</v>
      </c>
      <c r="J56" s="32"/>
      <c r="K56" s="11" t="s">
        <v>58</v>
      </c>
      <c r="L56" s="30">
        <f>('500MW model - tariffs'!E283-'500MW model - tariffs'!E216)/'500MW model - tariffs'!E216</f>
        <v>1.0994188785926925E-3</v>
      </c>
      <c r="M56" s="30">
        <f>('500MW model - tariffs'!F283-'500MW model - tariffs'!F216)/'500MW model - tariffs'!F216</f>
        <v>-5.3734551316490591E-4</v>
      </c>
      <c r="N56" s="30">
        <f>('500MW model - tariffs'!G283-'500MW model - tariffs'!G216)/'500MW model - tariffs'!G216</f>
        <v>-5.5970149253731392E-3</v>
      </c>
      <c r="O56" s="31">
        <f>('500MW model - tariffs'!H283-'500MW model - tariffs'!H216)/'500MW model - tariffs'!H216</f>
        <v>-3.7206931702344563E-2</v>
      </c>
      <c r="P56" s="31">
        <f>('500MW model - tariffs'!I283-'500MW model - tariffs'!I216)/'500MW model - tariffs'!I216</f>
        <v>1.7142857142857158E-2</v>
      </c>
      <c r="Q56" s="30">
        <f>('500MW model - tariffs'!J283-'500MW model - tariffs'!J216)/'500MW model - tariffs'!J216</f>
        <v>0</v>
      </c>
    </row>
    <row r="57" spans="2:17" ht="27" customHeight="1">
      <c r="B57" s="11" t="s">
        <v>59</v>
      </c>
      <c r="C57" s="30">
        <f>('500MW model - tariffs'!E150-'500MW model - tariffs'!E83)/'500MW model - tariffs'!E83</f>
        <v>4.4112006137321993E-3</v>
      </c>
      <c r="D57" s="30">
        <f>('500MW model - tariffs'!F150-'500MW model - tariffs'!F83)/'500MW model - tariffs'!F83</f>
        <v>3.2278889606198293E-3</v>
      </c>
      <c r="E57" s="30">
        <f>('500MW model - tariffs'!G150-'500MW model - tariffs'!G83)/'500MW model - tariffs'!G83</f>
        <v>0</v>
      </c>
      <c r="F57" s="31">
        <f>('500MW model - tariffs'!H150-'500MW model - tariffs'!H83)/'500MW model - tariffs'!H83</f>
        <v>-1.1673151750972744E-2</v>
      </c>
      <c r="G57" s="31">
        <f>('500MW model - tariffs'!I150-'500MW model - tariffs'!I83)/'500MW model - tariffs'!I83</f>
        <v>-3.159557661927403E-3</v>
      </c>
      <c r="H57" s="30">
        <f>('500MW model - tariffs'!J150-'500MW model - tariffs'!J83)/'500MW model - tariffs'!J83</f>
        <v>3.0769230769230795E-3</v>
      </c>
      <c r="J57" s="32"/>
      <c r="K57" s="11" t="s">
        <v>59</v>
      </c>
      <c r="L57" s="30">
        <f>('500MW model - tariffs'!E284-'500MW model - tariffs'!E217)/'500MW model - tariffs'!E217</f>
        <v>-4.7929447852761414E-3</v>
      </c>
      <c r="M57" s="30">
        <f>('500MW model - tariffs'!F284-'500MW model - tariffs'!F217)/'500MW model - tariffs'!F217</f>
        <v>-5.8064516129033026E-3</v>
      </c>
      <c r="N57" s="30">
        <f>('500MW model - tariffs'!G284-'500MW model - tariffs'!G217)/'500MW model - tariffs'!G217</f>
        <v>-1.0330578512396703E-2</v>
      </c>
      <c r="O57" s="31">
        <f>('500MW model - tariffs'!H284-'500MW model - tariffs'!H217)/'500MW model - tariffs'!H217</f>
        <v>-3.7516170763260026E-2</v>
      </c>
      <c r="P57" s="31">
        <f>('500MW model - tariffs'!I284-'500MW model - tariffs'!I217)/'500MW model - tariffs'!I217</f>
        <v>2.3734177215189788E-2</v>
      </c>
      <c r="Q57" s="30">
        <f>('500MW model - tariffs'!J284-'500MW model - tariffs'!J217)/'500MW model - tariffs'!J217</f>
        <v>-6.153846153846159E-3</v>
      </c>
    </row>
    <row r="58" spans="2:17" ht="27" customHeight="1">
      <c r="B58" s="11" t="s">
        <v>60</v>
      </c>
      <c r="C58" s="30">
        <f>('500MW model - tariffs'!E151-'500MW model - tariffs'!E84)/'500MW model - tariffs'!E84</f>
        <v>-1.3513513513514425E-3</v>
      </c>
      <c r="D58" s="30">
        <f>('500MW model - tariffs'!F151-'500MW model - tariffs'!F84)/'500MW model - tariffs'!F84</f>
        <v>-2.6833631484795288E-3</v>
      </c>
      <c r="E58" s="30">
        <f>('500MW model - tariffs'!G151-'500MW model - tariffs'!G84)/'500MW model - tariffs'!G84</f>
        <v>-5.3475935828877054E-3</v>
      </c>
      <c r="F58" s="31">
        <f>('500MW model - tariffs'!H151-'500MW model - tariffs'!H84)/'500MW model - tariffs'!H84</f>
        <v>-1.087072364915268E-2</v>
      </c>
      <c r="G58" s="31">
        <f>('500MW model - tariffs'!I151-'500MW model - tariffs'!I84)/'500MW model - tariffs'!I84</f>
        <v>1.3186813186813296E-2</v>
      </c>
      <c r="H58" s="30">
        <f>('500MW model - tariffs'!J151-'500MW model - tariffs'!J84)/'500MW model - tariffs'!J84</f>
        <v>0</v>
      </c>
      <c r="J58" s="32"/>
      <c r="K58" s="11" t="s">
        <v>60</v>
      </c>
      <c r="L58" s="30">
        <f>('500MW model - tariffs'!E285-'500MW model - tariffs'!E218)/'500MW model - tariffs'!E218</f>
        <v>-1.1879049676025927E-2</v>
      </c>
      <c r="M58" s="30">
        <f>('500MW model - tariffs'!F285-'500MW model - tariffs'!F218)/'500MW model - tariffs'!F218</f>
        <v>-1.2511170688114399E-2</v>
      </c>
      <c r="N58" s="30">
        <f>('500MW model - tariffs'!G285-'500MW model - tariffs'!G218)/'500MW model - tariffs'!G218</f>
        <v>-1.6000000000000014E-2</v>
      </c>
      <c r="O58" s="31">
        <f>('500MW model - tariffs'!H285-'500MW model - tariffs'!H218)/'500MW model - tariffs'!H218</f>
        <v>-3.7393105646146597E-2</v>
      </c>
      <c r="P58" s="31">
        <f>('500MW model - tariffs'!I285-'500MW model - tariffs'!I218)/'500MW model - tariffs'!I218</f>
        <v>2.7533039647577091E-2</v>
      </c>
      <c r="Q58" s="30">
        <f>('500MW model - tariffs'!J285-'500MW model - tariffs'!J218)/'500MW model - tariffs'!J218</f>
        <v>-1.2875536480686706E-2</v>
      </c>
    </row>
    <row r="59" spans="2:17" ht="27" customHeight="1">
      <c r="B59" s="11" t="s">
        <v>61</v>
      </c>
      <c r="C59" s="30">
        <f>('500MW model - tariffs'!E152-'500MW model - tariffs'!E85)/'500MW model - tariffs'!E85</f>
        <v>-8.3780160857908556E-3</v>
      </c>
      <c r="D59" s="30">
        <f>('500MW model - tariffs'!F152-'500MW model - tariffs'!F85)/'500MW model - tariffs'!F85</f>
        <v>-8.7623220153340703E-3</v>
      </c>
      <c r="E59" s="30">
        <f>('500MW model - tariffs'!G152-'500MW model - tariffs'!G85)/'500MW model - tariffs'!G85</f>
        <v>-9.3167701863354109E-3</v>
      </c>
      <c r="F59" s="31">
        <f>('500MW model - tariffs'!H152-'500MW model - tariffs'!H85)/'500MW model - tariffs'!H85</f>
        <v>-1.0902291382752822E-2</v>
      </c>
      <c r="G59" s="31">
        <f>('500MW model - tariffs'!I152-'500MW model - tariffs'!I85)/'500MW model - tariffs'!I85</f>
        <v>4.0540540540540577E-2</v>
      </c>
      <c r="H59" s="30">
        <f>('500MW model - tariffs'!J152-'500MW model - tariffs'!J85)/'500MW model - tariffs'!J85</f>
        <v>-4.8309178743961394E-3</v>
      </c>
      <c r="J59" s="32"/>
      <c r="K59" s="11" t="s">
        <v>61</v>
      </c>
      <c r="L59" s="30">
        <f>('500MW model - tariffs'!E286-'500MW model - tariffs'!E219)/'500MW model - tariffs'!E219</f>
        <v>-1.7402945113788502E-2</v>
      </c>
      <c r="M59" s="30">
        <f>('500MW model - tariffs'!F286-'500MW model - tariffs'!F219)/'500MW model - tariffs'!F219</f>
        <v>-1.7505470459518613E-2</v>
      </c>
      <c r="N59" s="30">
        <f>('500MW model - tariffs'!G286-'500MW model - tariffs'!G219)/'500MW model - tariffs'!G219</f>
        <v>-1.8633540372670822E-2</v>
      </c>
      <c r="O59" s="31">
        <f>('500MW model - tariffs'!H286-'500MW model - tariffs'!H219)/'500MW model - tariffs'!H219</f>
        <v>-3.7371663244353134E-2</v>
      </c>
      <c r="P59" s="31">
        <f>('500MW model - tariffs'!I286-'500MW model - tariffs'!I219)/'500MW model - tariffs'!I219</f>
        <v>3.0508474576271136E-2</v>
      </c>
      <c r="Q59" s="30">
        <f>('500MW model - tariffs'!J286-'500MW model - tariffs'!J219)/'500MW model - tariffs'!J219</f>
        <v>-1.9230769230769249E-2</v>
      </c>
    </row>
    <row r="60" spans="2:17" ht="27" customHeight="1">
      <c r="B60" s="11" t="s">
        <v>62</v>
      </c>
      <c r="C60" s="30">
        <f>('500MW model - tariffs'!E153-'500MW model - tariffs'!E86)/'500MW model - tariffs'!E86</f>
        <v>-9.2187139893995095E-4</v>
      </c>
      <c r="D60" s="30"/>
      <c r="E60" s="30"/>
      <c r="F60" s="31"/>
      <c r="G60" s="31"/>
      <c r="H60" s="30"/>
      <c r="J60" s="32"/>
      <c r="K60" s="11" t="s">
        <v>62</v>
      </c>
      <c r="L60" s="30">
        <f>('500MW model - tariffs'!E287-'500MW model - tariffs'!E220)/'500MW model - tariffs'!E220</f>
        <v>-4.8375950241879538E-3</v>
      </c>
      <c r="M60" s="30"/>
      <c r="N60" s="30"/>
      <c r="O60" s="31"/>
      <c r="P60" s="31"/>
      <c r="Q60" s="30"/>
    </row>
    <row r="61" spans="2:17" ht="27" customHeight="1">
      <c r="B61" s="11" t="s">
        <v>64</v>
      </c>
      <c r="C61" s="30">
        <f>('500MW model - tariffs'!E154-'500MW model - tariffs'!E87)/'500MW model - tariffs'!E87</f>
        <v>1.0490733185684303E-3</v>
      </c>
      <c r="D61" s="30">
        <f>('500MW model - tariffs'!F154-'500MW model - tariffs'!F87)/'500MW model - tariffs'!F87</f>
        <v>-7.2966070777096817E-4</v>
      </c>
      <c r="E61" s="30">
        <f>('500MW model - tariffs'!G154-'500MW model - tariffs'!G87)/'500MW model - tariffs'!G87</f>
        <v>-4.9261083743841316E-3</v>
      </c>
      <c r="F61" s="31"/>
      <c r="G61" s="31"/>
      <c r="H61" s="30"/>
      <c r="J61" s="32"/>
      <c r="K61" s="11" t="s">
        <v>64</v>
      </c>
      <c r="L61" s="30">
        <f>('500MW model - tariffs'!E288-'500MW model - tariffs'!E221)/'500MW model - tariffs'!E221</f>
        <v>1.4573010784027151E-3</v>
      </c>
      <c r="M61" s="30">
        <f>('500MW model - tariffs'!F288-'500MW model - tariffs'!F221)/'500MW model - tariffs'!F221</f>
        <v>-3.282874338865547E-3</v>
      </c>
      <c r="N61" s="30">
        <f>('500MW model - tariffs'!G288-'500MW model - tariffs'!G221)/'500MW model - tariffs'!G221</f>
        <v>-1.6232169208066857E-2</v>
      </c>
      <c r="O61" s="31"/>
      <c r="P61" s="31"/>
      <c r="Q61" s="30"/>
    </row>
    <row r="63" spans="2:17"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</row>
    <row r="65" spans="2:17" ht="33.75">
      <c r="B65" s="64" t="s">
        <v>159</v>
      </c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</row>
    <row r="68" spans="2:17" ht="15.75" thickBot="1">
      <c r="B68" s="9"/>
      <c r="C68" s="8"/>
      <c r="D68" s="8"/>
      <c r="E68" s="8"/>
      <c r="F68" s="8"/>
      <c r="G68" s="8"/>
      <c r="H68" s="8"/>
    </row>
    <row r="69" spans="2:17">
      <c r="B69" s="9"/>
      <c r="C69" s="65" t="s">
        <v>165</v>
      </c>
      <c r="D69" s="66"/>
      <c r="E69" s="67"/>
      <c r="F69" s="65" t="s">
        <v>166</v>
      </c>
      <c r="G69" s="66"/>
      <c r="H69" s="67"/>
      <c r="J69" s="32"/>
      <c r="L69" s="65" t="s">
        <v>165</v>
      </c>
      <c r="M69" s="66"/>
      <c r="N69" s="67"/>
      <c r="O69" s="65" t="s">
        <v>166</v>
      </c>
      <c r="P69" s="66"/>
      <c r="Q69" s="67"/>
    </row>
    <row r="70" spans="2:17" ht="25.5">
      <c r="B70" s="50" t="s">
        <v>112</v>
      </c>
      <c r="C70" s="43" t="s">
        <v>152</v>
      </c>
      <c r="D70" s="36" t="s">
        <v>153</v>
      </c>
      <c r="E70" s="44" t="s">
        <v>155</v>
      </c>
      <c r="F70" s="43" t="s">
        <v>152</v>
      </c>
      <c r="G70" s="36" t="s">
        <v>153</v>
      </c>
      <c r="H70" s="44" t="s">
        <v>155</v>
      </c>
      <c r="I70" s="37"/>
      <c r="J70" s="38"/>
      <c r="K70" s="50" t="s">
        <v>112</v>
      </c>
      <c r="L70" s="43" t="s">
        <v>156</v>
      </c>
      <c r="M70" s="36" t="s">
        <v>157</v>
      </c>
      <c r="N70" s="44" t="s">
        <v>154</v>
      </c>
      <c r="O70" s="43" t="s">
        <v>156</v>
      </c>
      <c r="P70" s="36" t="s">
        <v>157</v>
      </c>
      <c r="Q70" s="44" t="s">
        <v>154</v>
      </c>
    </row>
    <row r="71" spans="2:17" ht="27.75" customHeight="1">
      <c r="B71" s="51" t="s">
        <v>113</v>
      </c>
      <c r="C71" s="53" t="str">
        <f>IF('500MW model - typical bill'!C4,(('500MW model - typical bill'!D4-'500MW model - typical bill'!C4)/'500MW model - typical bill'!C4),"")</f>
        <v/>
      </c>
      <c r="D71" s="39" t="str">
        <f>IF('500MW model - typical bill'!C4,(('500MW model - typical bill'!E4-'500MW model - typical bill'!C4)/'500MW model - typical bill'!C4),"")</f>
        <v/>
      </c>
      <c r="E71" s="54" t="str">
        <f>IF('500MW model - typical bill'!C4,(('500MW model - typical bill'!E4-'500MW model - typical bill'!D4)/'500MW model - typical bill'!D4),"")</f>
        <v/>
      </c>
      <c r="F71" s="45" t="str">
        <f>IF('500MW model - typical bill'!C4,('500MW model - typical bill'!D4-'500MW model - typical bill'!C4),"")</f>
        <v/>
      </c>
      <c r="G71" s="42" t="str">
        <f>IF('500MW model - typical bill'!C4,(('500MW model - typical bill'!E4-'500MW model - typical bill'!C4)),"")</f>
        <v/>
      </c>
      <c r="H71" s="46" t="str">
        <f>IF('500MW model - typical bill'!C4,(('500MW model - typical bill'!E4-'500MW model - typical bill'!D4)),"")</f>
        <v/>
      </c>
      <c r="I71" s="34"/>
      <c r="J71" s="35"/>
      <c r="K71" s="51" t="s">
        <v>113</v>
      </c>
      <c r="L71" s="53" t="str">
        <f>IF('500MW model - typical bill'!C4,(('500MW model - typical bill'!F4-'500MW model - typical bill'!C4)/'500MW model - typical bill'!C4),"")</f>
        <v/>
      </c>
      <c r="M71" s="39" t="str">
        <f>IF('500MW model - typical bill'!C4,(('500MW model - typical bill'!G4-'500MW model - typical bill'!C4)/'500MW model - typical bill'!C4),"")</f>
        <v/>
      </c>
      <c r="N71" s="54" t="str">
        <f>IF('500MW model - typical bill'!C4,(('500MW model - typical bill'!G4-'500MW model - typical bill'!F4)/'500MW model - typical bill'!F4),"")</f>
        <v/>
      </c>
      <c r="O71" s="45" t="str">
        <f>IF('500MW model - typical bill'!C4,(('500MW model - typical bill'!F4-'500MW model - typical bill'!C4)),"")</f>
        <v/>
      </c>
      <c r="P71" s="42" t="str">
        <f>IF('500MW model - typical bill'!C4,(('500MW model - typical bill'!G4-'500MW model - typical bill'!C4)),"")</f>
        <v/>
      </c>
      <c r="Q71" s="46" t="str">
        <f>IF('500MW model - typical bill'!C4,(('500MW model - typical bill'!G4-'500MW model - typical bill'!F4)),"")</f>
        <v/>
      </c>
    </row>
    <row r="72" spans="2:17" ht="27.75" customHeight="1">
      <c r="B72" s="52" t="s">
        <v>48</v>
      </c>
      <c r="C72" s="53">
        <f>IF('500MW model - typical bill'!C5,(('500MW model - typical bill'!D5-'500MW model - typical bill'!C5)/'500MW model - typical bill'!C5),"")</f>
        <v>0</v>
      </c>
      <c r="D72" s="39">
        <f>IF('500MW model - typical bill'!C5,(('500MW model - typical bill'!E5-'500MW model - typical bill'!C5)/'500MW model - typical bill'!C5),"")</f>
        <v>-8.2863067240341234E-5</v>
      </c>
      <c r="E72" s="54">
        <f>IF('500MW model - typical bill'!C5,(('500MW model - typical bill'!E5-'500MW model - typical bill'!D5)/'500MW model - typical bill'!D5),"")</f>
        <v>-8.2863067240341234E-5</v>
      </c>
      <c r="F72" s="45">
        <f>IF('500MW model - typical bill'!C5,('500MW model - typical bill'!D5-'500MW model - typical bill'!C5),"")</f>
        <v>0</v>
      </c>
      <c r="G72" s="42">
        <f>IF('500MW model - typical bill'!C5,(('500MW model - typical bill'!E5-'500MW model - typical bill'!C5)),"")</f>
        <v>-1.3775921075762199E-2</v>
      </c>
      <c r="H72" s="46">
        <f>IF('500MW model - typical bill'!C5,(('500MW model - typical bill'!E5-'500MW model - typical bill'!D5)),"")</f>
        <v>-1.3775921075762199E-2</v>
      </c>
      <c r="I72" s="34"/>
      <c r="J72" s="35"/>
      <c r="K72" s="52" t="s">
        <v>48</v>
      </c>
      <c r="L72" s="53">
        <f>IF('500MW model - typical bill'!C5,(('500MW model - typical bill'!F5-'500MW model - typical bill'!C5)/'500MW model - typical bill'!C5),"")</f>
        <v>2.1954988981428983E-4</v>
      </c>
      <c r="M72" s="39">
        <f>IF('500MW model - typical bill'!C5,(('500MW model - typical bill'!G5-'500MW model - typical bill'!C5)/'500MW model - typical bill'!C5),"")</f>
        <v>-9.8384376359278826E-4</v>
      </c>
      <c r="N72" s="58">
        <f>IF('500MW model - typical bill'!C5,(('500MW model - typical bill'!G5-'500MW model - typical bill'!F5)/'500MW model - typical bill'!F5),"")</f>
        <v>-1.2031295064565033E-3</v>
      </c>
      <c r="O72" s="45">
        <f>IF('500MW model - typical bill'!C5,(('500MW model - typical bill'!F5-'500MW model - typical bill'!C5)),"")</f>
        <v>3.6500000000017963E-2</v>
      </c>
      <c r="P72" s="42">
        <f>IF('500MW model - typical bill'!C5,(('500MW model - typical bill'!G5-'500MW model - typical bill'!C5)),"")</f>
        <v>-0.16356326756314843</v>
      </c>
      <c r="Q72" s="46">
        <f>IF('500MW model - typical bill'!C5,(('500MW model - typical bill'!G5-'500MW model - typical bill'!F5)),"")</f>
        <v>-0.20006326756316639</v>
      </c>
    </row>
    <row r="73" spans="2:17" ht="27.75" customHeight="1">
      <c r="B73" s="52" t="s">
        <v>75</v>
      </c>
      <c r="C73" s="53">
        <f>IF('500MW model - typical bill'!C6,(('500MW model - typical bill'!D6-'500MW model - typical bill'!C6)/'500MW model - typical bill'!C6),"")</f>
        <v>0</v>
      </c>
      <c r="D73" s="39">
        <f>IF('500MW model - typical bill'!C6,(('500MW model - typical bill'!E6-'500MW model - typical bill'!C6)/'500MW model - typical bill'!C6),"")</f>
        <v>-6.0963686118592931E-4</v>
      </c>
      <c r="E73" s="54">
        <f>IF('500MW model - typical bill'!C6,(('500MW model - typical bill'!E6-'500MW model - typical bill'!D6)/'500MW model - typical bill'!D6),"")</f>
        <v>-6.0963686118592931E-4</v>
      </c>
      <c r="F73" s="45">
        <f>IF('500MW model - typical bill'!C6,('500MW model - typical bill'!D6-'500MW model - typical bill'!C6),"")</f>
        <v>0</v>
      </c>
      <c r="G73" s="42">
        <f>IF('500MW model - typical bill'!C6,(('500MW model - typical bill'!E6-'500MW model - typical bill'!C6)),"")</f>
        <v>-5.7885004593885014E-2</v>
      </c>
      <c r="H73" s="46">
        <f>IF('500MW model - typical bill'!C6,(('500MW model - typical bill'!E6-'500MW model - typical bill'!D6)),"")</f>
        <v>-5.7885004593885014E-2</v>
      </c>
      <c r="I73" s="34"/>
      <c r="J73" s="35"/>
      <c r="K73" s="52" t="s">
        <v>75</v>
      </c>
      <c r="L73" s="53">
        <f>IF('500MW model - typical bill'!C6,(('500MW model - typical bill'!F6-'500MW model - typical bill'!C6)/'500MW model - typical bill'!C6),"")</f>
        <v>2.8484999667451202E-4</v>
      </c>
      <c r="M73" s="39">
        <f>IF('500MW model - typical bill'!C6,(('500MW model - typical bill'!G6-'500MW model - typical bill'!C6)/'500MW model - typical bill'!C6),"")</f>
        <v>-1.6949057037982424E-3</v>
      </c>
      <c r="N73" s="54">
        <f>IF('500MW model - typical bill'!C6,(('500MW model - typical bill'!G6-'500MW model - typical bill'!F6)/'500MW model - typical bill'!F6),"")</f>
        <v>-1.9791919276587423E-3</v>
      </c>
      <c r="O73" s="45">
        <f>IF('500MW model - typical bill'!C6,(('500MW model - typical bill'!F6-'500MW model - typical bill'!C6)),"")</f>
        <v>2.704650000001152E-2</v>
      </c>
      <c r="P73" s="42">
        <f>IF('500MW model - typical bill'!C6,(('500MW model - typical bill'!G6-'500MW model - typical bill'!C6)),"")</f>
        <v>-0.16093125382823814</v>
      </c>
      <c r="Q73" s="46">
        <f>IF('500MW model - typical bill'!C6,(('500MW model - typical bill'!G6-'500MW model - typical bill'!F6)),"")</f>
        <v>-0.18797775382824966</v>
      </c>
    </row>
    <row r="74" spans="2:17" ht="27.75" customHeight="1">
      <c r="B74" s="52" t="s">
        <v>88</v>
      </c>
      <c r="C74" s="53">
        <f>IF('500MW model - typical bill'!C7,(('500MW model - typical bill'!D7-'500MW model - typical bill'!C7)/'500MW model - typical bill'!C7),"")</f>
        <v>0</v>
      </c>
      <c r="D74" s="39">
        <f>IF('500MW model - typical bill'!C7,(('500MW model - typical bill'!E7-'500MW model - typical bill'!C7)/'500MW model - typical bill'!C7),"")</f>
        <v>-8.8636494181977674E-4</v>
      </c>
      <c r="E74" s="54">
        <f>IF('500MW model - typical bill'!C7,(('500MW model - typical bill'!E7-'500MW model - typical bill'!D7)/'500MW model - typical bill'!D7),"")</f>
        <v>-8.8636494181977674E-4</v>
      </c>
      <c r="F74" s="45">
        <f>IF('500MW model - typical bill'!C7,('500MW model - typical bill'!D7-'500MW model - typical bill'!C7),"")</f>
        <v>0</v>
      </c>
      <c r="G74" s="42">
        <f>IF('500MW model - typical bill'!C7,(('500MW model - typical bill'!E7-'500MW model - typical bill'!C7)),"")</f>
        <v>-4.2676366568350943E-2</v>
      </c>
      <c r="H74" s="46">
        <f>IF('500MW model - typical bill'!C7,(('500MW model - typical bill'!E7-'500MW model - typical bill'!D7)),"")</f>
        <v>-4.2676366568350943E-2</v>
      </c>
      <c r="I74" s="34"/>
      <c r="J74" s="35"/>
      <c r="K74" s="52" t="s">
        <v>88</v>
      </c>
      <c r="L74" s="53">
        <f>IF('500MW model - typical bill'!C7,(('500MW model - typical bill'!F7-'500MW model - typical bill'!C7)/'500MW model - typical bill'!C7),"")</f>
        <v>3.1915385431570187E-4</v>
      </c>
      <c r="M74" s="39">
        <f>IF('500MW model - typical bill'!C7,(('500MW model - typical bill'!G7-'500MW model - typical bill'!C7)/'500MW model - typical bill'!C7),"")</f>
        <v>-2.0684451778310688E-3</v>
      </c>
      <c r="N74" s="54">
        <f>IF('500MW model - typical bill'!C7,(('500MW model - typical bill'!G7-'500MW model - typical bill'!F7)/'500MW model - typical bill'!F7),"")</f>
        <v>-2.3868372638343937E-3</v>
      </c>
      <c r="O74" s="45">
        <f>IF('500MW model - typical bill'!C7,(('500MW model - typical bill'!F7-'500MW model - typical bill'!C7)),"")</f>
        <v>1.5366500000006056E-2</v>
      </c>
      <c r="P74" s="42">
        <f>IF('500MW model - typical bill'!C7,(('500MW model - typical bill'!G7-'500MW model - typical bill'!C7)),"")</f>
        <v>-9.9590722140277421E-2</v>
      </c>
      <c r="Q74" s="46">
        <f>IF('500MW model - typical bill'!C7,(('500MW model - typical bill'!G7-'500MW model - typical bill'!F7)),"")</f>
        <v>-0.11495722214028348</v>
      </c>
    </row>
    <row r="75" spans="2:17" ht="27.75" customHeight="1">
      <c r="B75" s="51" t="s">
        <v>114</v>
      </c>
      <c r="C75" s="53" t="str">
        <f>IF('500MW model - typical bill'!C8,(('500MW model - typical bill'!D8-'500MW model - typical bill'!C8)/'500MW model - typical bill'!C8),"")</f>
        <v/>
      </c>
      <c r="D75" s="39" t="str">
        <f>IF('500MW model - typical bill'!C8,(('500MW model - typical bill'!E8-'500MW model - typical bill'!C8)/'500MW model - typical bill'!C8),"")</f>
        <v/>
      </c>
      <c r="E75" s="54" t="str">
        <f>IF('500MW model - typical bill'!C8,(('500MW model - typical bill'!E8-'500MW model - typical bill'!D8)/'500MW model - typical bill'!D8),"")</f>
        <v/>
      </c>
      <c r="F75" s="45" t="str">
        <f>IF('500MW model - typical bill'!C8,('500MW model - typical bill'!D8-'500MW model - typical bill'!C8),"")</f>
        <v/>
      </c>
      <c r="G75" s="42" t="str">
        <f>IF('500MW model - typical bill'!C8,(('500MW model - typical bill'!E8-'500MW model - typical bill'!C8)),"")</f>
        <v/>
      </c>
      <c r="H75" s="46" t="str">
        <f>IF('500MW model - typical bill'!C8,(('500MW model - typical bill'!E8-'500MW model - typical bill'!D8)),"")</f>
        <v/>
      </c>
      <c r="I75" s="34"/>
      <c r="J75" s="35"/>
      <c r="K75" s="51" t="s">
        <v>114</v>
      </c>
      <c r="L75" s="53" t="str">
        <f>IF('500MW model - typical bill'!C8,(('500MW model - typical bill'!F8-'500MW model - typical bill'!C8)/'500MW model - typical bill'!C8),"")</f>
        <v/>
      </c>
      <c r="M75" s="39" t="str">
        <f>IF('500MW model - typical bill'!C8,(('500MW model - typical bill'!G8-'500MW model - typical bill'!C8)/'500MW model - typical bill'!C8),"")</f>
        <v/>
      </c>
      <c r="N75" s="54" t="str">
        <f>IF('500MW model - typical bill'!C8,(('500MW model - typical bill'!G8-'500MW model - typical bill'!F8)/'500MW model - typical bill'!F8),"")</f>
        <v/>
      </c>
      <c r="O75" s="45" t="str">
        <f>IF('500MW model - typical bill'!C8,(('500MW model - typical bill'!F8-'500MW model - typical bill'!C8)),"")</f>
        <v/>
      </c>
      <c r="P75" s="42" t="str">
        <f>IF('500MW model - typical bill'!C8,(('500MW model - typical bill'!G8-'500MW model - typical bill'!C8)),"")</f>
        <v/>
      </c>
      <c r="Q75" s="46" t="str">
        <f>IF('500MW model - typical bill'!C8,(('500MW model - typical bill'!G8-'500MW model - typical bill'!F8)),"")</f>
        <v/>
      </c>
    </row>
    <row r="76" spans="2:17" ht="27.75" customHeight="1">
      <c r="B76" s="52" t="s">
        <v>49</v>
      </c>
      <c r="C76" s="53">
        <f>IF('500MW model - typical bill'!C9,(('500MW model - typical bill'!D9-'500MW model - typical bill'!C9)/'500MW model - typical bill'!C9),"")</f>
        <v>0</v>
      </c>
      <c r="D76" s="39">
        <f>IF('500MW model - typical bill'!C9,(('500MW model - typical bill'!E9-'500MW model - typical bill'!C9)/'500MW model - typical bill'!C9),"")</f>
        <v>-9.4169075831527133E-5</v>
      </c>
      <c r="E76" s="54">
        <f>IF('500MW model - typical bill'!C9,(('500MW model - typical bill'!E9-'500MW model - typical bill'!D9)/'500MW model - typical bill'!D9),"")</f>
        <v>-9.4169075831527133E-5</v>
      </c>
      <c r="F76" s="45">
        <f>IF('500MW model - typical bill'!C9,('500MW model - typical bill'!D9-'500MW model - typical bill'!C9),"")</f>
        <v>0</v>
      </c>
      <c r="G76" s="42">
        <f>IF('500MW model - typical bill'!C9,(('500MW model - typical bill'!E9-'500MW model - typical bill'!C9)),"")</f>
        <v>-2.5959323953600233E-2</v>
      </c>
      <c r="H76" s="46">
        <f>IF('500MW model - typical bill'!C9,(('500MW model - typical bill'!E9-'500MW model - typical bill'!D9)),"")</f>
        <v>-2.5959323953600233E-2</v>
      </c>
      <c r="I76" s="34"/>
      <c r="J76" s="35"/>
      <c r="K76" s="52" t="s">
        <v>49</v>
      </c>
      <c r="L76" s="53">
        <f>IF('500MW model - typical bill'!C9,(('500MW model - typical bill'!F9-'500MW model - typical bill'!C9)/'500MW model - typical bill'!C9),"")</f>
        <v>1.3240603930975698E-4</v>
      </c>
      <c r="M76" s="39">
        <f>IF('500MW model - typical bill'!C9,(('500MW model - typical bill'!G9-'500MW model - typical bill'!C9)/'500MW model - typical bill'!C9),"")</f>
        <v>-1.0918838012480539E-3</v>
      </c>
      <c r="N76" s="54">
        <f>IF('500MW model - typical bill'!C9,(('500MW model - typical bill'!G9-'500MW model - typical bill'!F9)/'500MW model - typical bill'!F9),"")</f>
        <v>-1.2241277586496789E-3</v>
      </c>
      <c r="O76" s="45">
        <f>IF('500MW model - typical bill'!C9,(('500MW model - typical bill'!F9-'500MW model - typical bill'!C9)),"")</f>
        <v>3.6500000000046384E-2</v>
      </c>
      <c r="P76" s="42">
        <f>IF('500MW model - typical bill'!C9,(('500MW model - typical bill'!G9-'500MW model - typical bill'!C9)),"")</f>
        <v>-0.30099653273646254</v>
      </c>
      <c r="Q76" s="46">
        <f>IF('500MW model - typical bill'!C9,(('500MW model - typical bill'!G9-'500MW model - typical bill'!F9)),"")</f>
        <v>-0.33749653273650893</v>
      </c>
    </row>
    <row r="77" spans="2:17" ht="27.75" customHeight="1">
      <c r="B77" s="52" t="s">
        <v>76</v>
      </c>
      <c r="C77" s="53">
        <f>IF('500MW model - typical bill'!C10,(('500MW model - typical bill'!D10-'500MW model - typical bill'!C10)/'500MW model - typical bill'!C10),"")</f>
        <v>0</v>
      </c>
      <c r="D77" s="39">
        <f>IF('500MW model - typical bill'!C10,(('500MW model - typical bill'!E10-'500MW model - typical bill'!C10)/'500MW model - typical bill'!C10),"")</f>
        <v>2.7935373721381835E-4</v>
      </c>
      <c r="E77" s="54">
        <f>IF('500MW model - typical bill'!C10,(('500MW model - typical bill'!E10-'500MW model - typical bill'!D10)/'500MW model - typical bill'!D10),"")</f>
        <v>2.7935373721381835E-4</v>
      </c>
      <c r="F77" s="45">
        <f>IF('500MW model - typical bill'!C10,('500MW model - typical bill'!D10-'500MW model - typical bill'!C10),"")</f>
        <v>0</v>
      </c>
      <c r="G77" s="42">
        <f>IF('500MW model - typical bill'!C10,(('500MW model - typical bill'!E10-'500MW model - typical bill'!C10)),"")</f>
        <v>5.0762387003658205E-2</v>
      </c>
      <c r="H77" s="46">
        <f>IF('500MW model - typical bill'!C10,(('500MW model - typical bill'!E10-'500MW model - typical bill'!D10)),"")</f>
        <v>5.0762387003658205E-2</v>
      </c>
      <c r="I77" s="34"/>
      <c r="J77" s="35"/>
      <c r="K77" s="52" t="s">
        <v>76</v>
      </c>
      <c r="L77" s="53">
        <f>IF('500MW model - typical bill'!C10,(('500MW model - typical bill'!F10-'500MW model - typical bill'!C10)/'500MW model - typical bill'!C10),"")</f>
        <v>1.4884132326189201E-4</v>
      </c>
      <c r="M77" s="39">
        <f>IF('500MW model - typical bill'!C10,(('500MW model - typical bill'!G10-'500MW model - typical bill'!C10)/'500MW model - typical bill'!C10),"")</f>
        <v>-6.0758456592056561E-4</v>
      </c>
      <c r="N77" s="54">
        <f>IF('500MW model - typical bill'!C10,(('500MW model - typical bill'!G10-'500MW model - typical bill'!F10)/'500MW model - typical bill'!F10),"")</f>
        <v>-7.5631331850733042E-4</v>
      </c>
      <c r="O77" s="45">
        <f>IF('500MW model - typical bill'!C10,(('500MW model - typical bill'!F10-'500MW model - typical bill'!C10)),"")</f>
        <v>2.704650000001152E-2</v>
      </c>
      <c r="P77" s="42">
        <f>IF('500MW model - typical bill'!C10,(('500MW model - typical bill'!G10-'500MW model - typical bill'!C10)),"")</f>
        <v>-0.11040640866423246</v>
      </c>
      <c r="Q77" s="46">
        <f>IF('500MW model - typical bill'!C10,(('500MW model - typical bill'!G10-'500MW model - typical bill'!F10)),"")</f>
        <v>-0.13745290866424398</v>
      </c>
    </row>
    <row r="78" spans="2:17" ht="27.75" customHeight="1">
      <c r="B78" s="52" t="s">
        <v>89</v>
      </c>
      <c r="C78" s="53" t="e">
        <f>IF('500MW model - typical bill'!C11,(('500MW model - typical bill'!D11-'500MW model - typical bill'!C11)/'500MW model - typical bill'!C11),"")</f>
        <v>#VALUE!</v>
      </c>
      <c r="D78" s="39" t="e">
        <f>IF('500MW model - typical bill'!C11,(('500MW model - typical bill'!E11-'500MW model - typical bill'!C11)/'500MW model - typical bill'!C11),"")</f>
        <v>#VALUE!</v>
      </c>
      <c r="E78" s="54" t="e">
        <f>IF('500MW model - typical bill'!C11,(('500MW model - typical bill'!E11-'500MW model - typical bill'!D11)/'500MW model - typical bill'!D11),"")</f>
        <v>#VALUE!</v>
      </c>
      <c r="F78" s="45" t="e">
        <f>IF('500MW model - typical bill'!C11,('500MW model - typical bill'!D11-'500MW model - typical bill'!C11),"")</f>
        <v>#VALUE!</v>
      </c>
      <c r="G78" s="42" t="e">
        <f>IF('500MW model - typical bill'!C11,(('500MW model - typical bill'!E11-'500MW model - typical bill'!C11)),"")</f>
        <v>#VALUE!</v>
      </c>
      <c r="H78" s="46" t="e">
        <f>IF('500MW model - typical bill'!C11,(('500MW model - typical bill'!E11-'500MW model - typical bill'!D11)),"")</f>
        <v>#VALUE!</v>
      </c>
      <c r="I78" s="34"/>
      <c r="J78" s="35"/>
      <c r="K78" s="52" t="s">
        <v>89</v>
      </c>
      <c r="L78" s="53" t="e">
        <f>IF('500MW model - typical bill'!C11,(('500MW model - typical bill'!F11-'500MW model - typical bill'!C11)/'500MW model - typical bill'!C11),"")</f>
        <v>#VALUE!</v>
      </c>
      <c r="M78" s="39" t="e">
        <f>IF('500MW model - typical bill'!C11,(('500MW model - typical bill'!G11-'500MW model - typical bill'!C11)/'500MW model - typical bill'!C11),"")</f>
        <v>#VALUE!</v>
      </c>
      <c r="N78" s="54" t="e">
        <f>IF('500MW model - typical bill'!C11,(('500MW model - typical bill'!G11-'500MW model - typical bill'!F11)/'500MW model - typical bill'!F11),"")</f>
        <v>#VALUE!</v>
      </c>
      <c r="O78" s="45" t="e">
        <f>IF('500MW model - typical bill'!C11,(('500MW model - typical bill'!F11-'500MW model - typical bill'!C11)),"")</f>
        <v>#VALUE!</v>
      </c>
      <c r="P78" s="42" t="e">
        <f>IF('500MW model - typical bill'!C11,(('500MW model - typical bill'!G11-'500MW model - typical bill'!C11)),"")</f>
        <v>#VALUE!</v>
      </c>
      <c r="Q78" s="46" t="e">
        <f>IF('500MW model - typical bill'!C11,(('500MW model - typical bill'!G11-'500MW model - typical bill'!F11)),"")</f>
        <v>#VALUE!</v>
      </c>
    </row>
    <row r="79" spans="2:17" ht="27.75" customHeight="1">
      <c r="B79" s="51" t="s">
        <v>115</v>
      </c>
      <c r="C79" s="53" t="str">
        <f>IF('500MW model - typical bill'!C12,(('500MW model - typical bill'!D12-'500MW model - typical bill'!C12)/'500MW model - typical bill'!C12),"")</f>
        <v/>
      </c>
      <c r="D79" s="39" t="str">
        <f>IF('500MW model - typical bill'!C12,(('500MW model - typical bill'!E12-'500MW model - typical bill'!C12)/'500MW model - typical bill'!C12),"")</f>
        <v/>
      </c>
      <c r="E79" s="54" t="str">
        <f>IF('500MW model - typical bill'!C12,(('500MW model - typical bill'!E12-'500MW model - typical bill'!D12)/'500MW model - typical bill'!D12),"")</f>
        <v/>
      </c>
      <c r="F79" s="45" t="str">
        <f>IF('500MW model - typical bill'!C12,('500MW model - typical bill'!D12-'500MW model - typical bill'!C12),"")</f>
        <v/>
      </c>
      <c r="G79" s="42" t="str">
        <f>IF('500MW model - typical bill'!C12,(('500MW model - typical bill'!E12-'500MW model - typical bill'!C12)),"")</f>
        <v/>
      </c>
      <c r="H79" s="46" t="str">
        <f>IF('500MW model - typical bill'!C12,(('500MW model - typical bill'!E12-'500MW model - typical bill'!D12)),"")</f>
        <v/>
      </c>
      <c r="I79" s="34"/>
      <c r="J79" s="35"/>
      <c r="K79" s="51" t="s">
        <v>115</v>
      </c>
      <c r="L79" s="53" t="str">
        <f>IF('500MW model - typical bill'!C12,(('500MW model - typical bill'!F12-'500MW model - typical bill'!C12)/'500MW model - typical bill'!C12),"")</f>
        <v/>
      </c>
      <c r="M79" s="39" t="str">
        <f>IF('500MW model - typical bill'!C12,(('500MW model - typical bill'!G12-'500MW model - typical bill'!C12)/'500MW model - typical bill'!C12),"")</f>
        <v/>
      </c>
      <c r="N79" s="54" t="str">
        <f>IF('500MW model - typical bill'!C12,(('500MW model - typical bill'!G12-'500MW model - typical bill'!F12)/'500MW model - typical bill'!F12),"")</f>
        <v/>
      </c>
      <c r="O79" s="45" t="str">
        <f>IF('500MW model - typical bill'!C12,(('500MW model - typical bill'!F12-'500MW model - typical bill'!C12)),"")</f>
        <v/>
      </c>
      <c r="P79" s="42" t="str">
        <f>IF('500MW model - typical bill'!C12,(('500MW model - typical bill'!G12-'500MW model - typical bill'!C12)),"")</f>
        <v/>
      </c>
      <c r="Q79" s="46" t="str">
        <f>IF('500MW model - typical bill'!C12,(('500MW model - typical bill'!G12-'500MW model - typical bill'!F12)),"")</f>
        <v/>
      </c>
    </row>
    <row r="80" spans="2:17" ht="27.75" customHeight="1">
      <c r="B80" s="52" t="s">
        <v>50</v>
      </c>
      <c r="C80" s="53">
        <f>IF('500MW model - typical bill'!C13,(('500MW model - typical bill'!D13-'500MW model - typical bill'!C13)/'500MW model - typical bill'!C13),"")</f>
        <v>0</v>
      </c>
      <c r="D80" s="39">
        <f>IF('500MW model - typical bill'!C13,(('500MW model - typical bill'!E13-'500MW model - typical bill'!C13)/'500MW model - typical bill'!C13),"")</f>
        <v>1.2570710245128095E-3</v>
      </c>
      <c r="E80" s="54">
        <f>IF('500MW model - typical bill'!C13,(('500MW model - typical bill'!E13-'500MW model - typical bill'!D13)/'500MW model - typical bill'!D13),"")</f>
        <v>1.2570710245128095E-3</v>
      </c>
      <c r="F80" s="45">
        <f>IF('500MW model - typical bill'!C13,('500MW model - typical bill'!D13-'500MW model - typical bill'!C13),"")</f>
        <v>0</v>
      </c>
      <c r="G80" s="42">
        <f>IF('500MW model - typical bill'!C13,(('500MW model - typical bill'!E13-'500MW model - typical bill'!C13)),"")</f>
        <v>0.12956198003399777</v>
      </c>
      <c r="H80" s="46">
        <f>IF('500MW model - typical bill'!C13,(('500MW model - typical bill'!E13-'500MW model - typical bill'!D13)),"")</f>
        <v>0.12956198003399777</v>
      </c>
      <c r="I80" s="34"/>
      <c r="J80" s="35"/>
      <c r="K80" s="52" t="s">
        <v>50</v>
      </c>
      <c r="L80" s="53">
        <f>IF('500MW model - typical bill'!C13,(('500MW model - typical bill'!F13-'500MW model - typical bill'!C13)/'500MW model - typical bill'!C13),"")</f>
        <v>0</v>
      </c>
      <c r="M80" s="39">
        <f>IF('500MW model - typical bill'!C13,(('500MW model - typical bill'!G13-'500MW model - typical bill'!C13)/'500MW model - typical bill'!C13),"")</f>
        <v>6.2853551225626686E-4</v>
      </c>
      <c r="N80" s="54">
        <f>IF('500MW model - typical bill'!C13,(('500MW model - typical bill'!G13-'500MW model - typical bill'!F13)/'500MW model - typical bill'!F13),"")</f>
        <v>6.2853551225626686E-4</v>
      </c>
      <c r="O80" s="45">
        <f>IF('500MW model - typical bill'!C13,(('500MW model - typical bill'!F13-'500MW model - typical bill'!C13)),"")</f>
        <v>0</v>
      </c>
      <c r="P80" s="42">
        <f>IF('500MW model - typical bill'!C13,(('500MW model - typical bill'!G13-'500MW model - typical bill'!C13)),"")</f>
        <v>6.4780990016984674E-2</v>
      </c>
      <c r="Q80" s="46">
        <f>IF('500MW model - typical bill'!C13,(('500MW model - typical bill'!G13-'500MW model - typical bill'!F13)),"")</f>
        <v>6.4780990016984674E-2</v>
      </c>
    </row>
    <row r="81" spans="2:17" ht="27.75" customHeight="1">
      <c r="B81" s="52" t="s">
        <v>77</v>
      </c>
      <c r="C81" s="53" t="e">
        <f>IF('500MW model - typical bill'!C14,(('500MW model - typical bill'!D14-'500MW model - typical bill'!C14)/'500MW model - typical bill'!C14),"")</f>
        <v>#VALUE!</v>
      </c>
      <c r="D81" s="39" t="e">
        <f>IF('500MW model - typical bill'!C14,(('500MW model - typical bill'!E14-'500MW model - typical bill'!C14)/'500MW model - typical bill'!C14),"")</f>
        <v>#VALUE!</v>
      </c>
      <c r="E81" s="54" t="e">
        <f>IF('500MW model - typical bill'!C14,(('500MW model - typical bill'!E14-'500MW model - typical bill'!D14)/'500MW model - typical bill'!D14),"")</f>
        <v>#VALUE!</v>
      </c>
      <c r="F81" s="45" t="e">
        <f>IF('500MW model - typical bill'!C14,('500MW model - typical bill'!D14-'500MW model - typical bill'!C14),"")</f>
        <v>#VALUE!</v>
      </c>
      <c r="G81" s="42" t="e">
        <f>IF('500MW model - typical bill'!C14,(('500MW model - typical bill'!E14-'500MW model - typical bill'!C14)),"")</f>
        <v>#VALUE!</v>
      </c>
      <c r="H81" s="46" t="e">
        <f>IF('500MW model - typical bill'!C14,(('500MW model - typical bill'!E14-'500MW model - typical bill'!D14)),"")</f>
        <v>#VALUE!</v>
      </c>
      <c r="I81" s="34"/>
      <c r="J81" s="35"/>
      <c r="K81" s="52" t="s">
        <v>77</v>
      </c>
      <c r="L81" s="53" t="e">
        <f>IF('500MW model - typical bill'!C14,(('500MW model - typical bill'!F14-'500MW model - typical bill'!C14)/'500MW model - typical bill'!C14),"")</f>
        <v>#VALUE!</v>
      </c>
      <c r="M81" s="39" t="e">
        <f>IF('500MW model - typical bill'!C14,(('500MW model - typical bill'!G14-'500MW model - typical bill'!C14)/'500MW model - typical bill'!C14),"")</f>
        <v>#VALUE!</v>
      </c>
      <c r="N81" s="54" t="e">
        <f>IF('500MW model - typical bill'!C14,(('500MW model - typical bill'!G14-'500MW model - typical bill'!F14)/'500MW model - typical bill'!F14),"")</f>
        <v>#VALUE!</v>
      </c>
      <c r="O81" s="45" t="e">
        <f>IF('500MW model - typical bill'!C14,(('500MW model - typical bill'!F14-'500MW model - typical bill'!C14)),"")</f>
        <v>#VALUE!</v>
      </c>
      <c r="P81" s="42" t="e">
        <f>IF('500MW model - typical bill'!C14,(('500MW model - typical bill'!G14-'500MW model - typical bill'!C14)),"")</f>
        <v>#VALUE!</v>
      </c>
      <c r="Q81" s="46" t="e">
        <f>IF('500MW model - typical bill'!C14,(('500MW model - typical bill'!G14-'500MW model - typical bill'!F14)),"")</f>
        <v>#VALUE!</v>
      </c>
    </row>
    <row r="82" spans="2:17" ht="27.75" customHeight="1">
      <c r="B82" s="52" t="s">
        <v>90</v>
      </c>
      <c r="C82" s="53" t="e">
        <f>IF('500MW model - typical bill'!C15,(('500MW model - typical bill'!D15-'500MW model - typical bill'!C15)/'500MW model - typical bill'!C15),"")</f>
        <v>#VALUE!</v>
      </c>
      <c r="D82" s="39" t="e">
        <f>IF('500MW model - typical bill'!C15,(('500MW model - typical bill'!E15-'500MW model - typical bill'!C15)/'500MW model - typical bill'!C15),"")</f>
        <v>#VALUE!</v>
      </c>
      <c r="E82" s="54" t="e">
        <f>IF('500MW model - typical bill'!C15,(('500MW model - typical bill'!E15-'500MW model - typical bill'!D15)/'500MW model - typical bill'!D15),"")</f>
        <v>#VALUE!</v>
      </c>
      <c r="F82" s="45" t="e">
        <f>IF('500MW model - typical bill'!C15,('500MW model - typical bill'!D15-'500MW model - typical bill'!C15),"")</f>
        <v>#VALUE!</v>
      </c>
      <c r="G82" s="42" t="e">
        <f>IF('500MW model - typical bill'!C15,(('500MW model - typical bill'!E15-'500MW model - typical bill'!C15)),"")</f>
        <v>#VALUE!</v>
      </c>
      <c r="H82" s="46" t="e">
        <f>IF('500MW model - typical bill'!C15,(('500MW model - typical bill'!E15-'500MW model - typical bill'!D15)),"")</f>
        <v>#VALUE!</v>
      </c>
      <c r="I82" s="34"/>
      <c r="J82" s="35"/>
      <c r="K82" s="52" t="s">
        <v>90</v>
      </c>
      <c r="L82" s="53" t="e">
        <f>IF('500MW model - typical bill'!C15,(('500MW model - typical bill'!F15-'500MW model - typical bill'!C15)/'500MW model - typical bill'!C15),"")</f>
        <v>#VALUE!</v>
      </c>
      <c r="M82" s="39" t="e">
        <f>IF('500MW model - typical bill'!C15,(('500MW model - typical bill'!G15-'500MW model - typical bill'!C15)/'500MW model - typical bill'!C15),"")</f>
        <v>#VALUE!</v>
      </c>
      <c r="N82" s="54" t="e">
        <f>IF('500MW model - typical bill'!C15,(('500MW model - typical bill'!G15-'500MW model - typical bill'!F15)/'500MW model - typical bill'!F15),"")</f>
        <v>#VALUE!</v>
      </c>
      <c r="O82" s="45" t="e">
        <f>IF('500MW model - typical bill'!C15,(('500MW model - typical bill'!F15-'500MW model - typical bill'!C15)),"")</f>
        <v>#VALUE!</v>
      </c>
      <c r="P82" s="42" t="e">
        <f>IF('500MW model - typical bill'!C15,(('500MW model - typical bill'!G15-'500MW model - typical bill'!C15)),"")</f>
        <v>#VALUE!</v>
      </c>
      <c r="Q82" s="46" t="e">
        <f>IF('500MW model - typical bill'!C15,(('500MW model - typical bill'!G15-'500MW model - typical bill'!F15)),"")</f>
        <v>#VALUE!</v>
      </c>
    </row>
    <row r="83" spans="2:17" ht="27.75" customHeight="1">
      <c r="B83" s="51" t="s">
        <v>117</v>
      </c>
      <c r="C83" s="53" t="str">
        <f>IF('500MW model - typical bill'!C16,(('500MW model - typical bill'!D16-'500MW model - typical bill'!C16)/'500MW model - typical bill'!C16),"")</f>
        <v/>
      </c>
      <c r="D83" s="39" t="str">
        <f>IF('500MW model - typical bill'!C16,(('500MW model - typical bill'!E16-'500MW model - typical bill'!C16)/'500MW model - typical bill'!C16),"")</f>
        <v/>
      </c>
      <c r="E83" s="54" t="str">
        <f>IF('500MW model - typical bill'!C16,(('500MW model - typical bill'!E16-'500MW model - typical bill'!D16)/'500MW model - typical bill'!D16),"")</f>
        <v/>
      </c>
      <c r="F83" s="45" t="str">
        <f>IF('500MW model - typical bill'!C16,('500MW model - typical bill'!D16-'500MW model - typical bill'!C16),"")</f>
        <v/>
      </c>
      <c r="G83" s="42" t="str">
        <f>IF('500MW model - typical bill'!C16,(('500MW model - typical bill'!E16-'500MW model - typical bill'!C16)),"")</f>
        <v/>
      </c>
      <c r="H83" s="46" t="str">
        <f>IF('500MW model - typical bill'!C16,(('500MW model - typical bill'!E16-'500MW model - typical bill'!D16)),"")</f>
        <v/>
      </c>
      <c r="I83" s="34"/>
      <c r="J83" s="35"/>
      <c r="K83" s="51" t="s">
        <v>117</v>
      </c>
      <c r="L83" s="53" t="str">
        <f>IF('500MW model - typical bill'!C16,(('500MW model - typical bill'!F16-'500MW model - typical bill'!C16)/'500MW model - typical bill'!C16),"")</f>
        <v/>
      </c>
      <c r="M83" s="39" t="str">
        <f>IF('500MW model - typical bill'!C16,(('500MW model - typical bill'!G16-'500MW model - typical bill'!C16)/'500MW model - typical bill'!C16),"")</f>
        <v/>
      </c>
      <c r="N83" s="54" t="str">
        <f>IF('500MW model - typical bill'!C16,(('500MW model - typical bill'!G16-'500MW model - typical bill'!F16)/'500MW model - typical bill'!F16),"")</f>
        <v/>
      </c>
      <c r="O83" s="45" t="str">
        <f>IF('500MW model - typical bill'!C16,(('500MW model - typical bill'!F16-'500MW model - typical bill'!C16)),"")</f>
        <v/>
      </c>
      <c r="P83" s="42" t="str">
        <f>IF('500MW model - typical bill'!C16,(('500MW model - typical bill'!G16-'500MW model - typical bill'!C16)),"")</f>
        <v/>
      </c>
      <c r="Q83" s="46" t="str">
        <f>IF('500MW model - typical bill'!C16,(('500MW model - typical bill'!G16-'500MW model - typical bill'!F16)),"")</f>
        <v/>
      </c>
    </row>
    <row r="84" spans="2:17" ht="27.75" customHeight="1">
      <c r="B84" s="52" t="s">
        <v>51</v>
      </c>
      <c r="C84" s="53">
        <f>IF('500MW model - typical bill'!C17,(('500MW model - typical bill'!D17-'500MW model - typical bill'!C17)/'500MW model - typical bill'!C17),"")</f>
        <v>0</v>
      </c>
      <c r="D84" s="39">
        <f>IF('500MW model - typical bill'!C17,(('500MW model - typical bill'!E17-'500MW model - typical bill'!C17)/'500MW model - typical bill'!C17),"")</f>
        <v>4.5399112167646084E-4</v>
      </c>
      <c r="E84" s="54">
        <f>IF('500MW model - typical bill'!C17,(('500MW model - typical bill'!E17-'500MW model - typical bill'!D17)/'500MW model - typical bill'!D17),"")</f>
        <v>4.5399112167646084E-4</v>
      </c>
      <c r="F84" s="45">
        <f>IF('500MW model - typical bill'!C17,('500MW model - typical bill'!D17-'500MW model - typical bill'!C17),"")</f>
        <v>0</v>
      </c>
      <c r="G84" s="42">
        <f>IF('500MW model - typical bill'!C17,(('500MW model - typical bill'!E17-'500MW model - typical bill'!C17)),"")</f>
        <v>0.22851758936860733</v>
      </c>
      <c r="H84" s="46">
        <f>IF('500MW model - typical bill'!C17,(('500MW model - typical bill'!E17-'500MW model - typical bill'!D17)),"")</f>
        <v>0.22851758936860733</v>
      </c>
      <c r="I84" s="34"/>
      <c r="J84" s="35"/>
      <c r="K84" s="52" t="s">
        <v>51</v>
      </c>
      <c r="L84" s="53">
        <f>IF('500MW model - typical bill'!C17,(('500MW model - typical bill'!F17-'500MW model - typical bill'!C17)/'500MW model - typical bill'!C17),"")</f>
        <v>-1.6788312112843047E-4</v>
      </c>
      <c r="M84" s="39">
        <f>IF('500MW model - typical bill'!C17,(('500MW model - typical bill'!G17-'500MW model - typical bill'!C17)/'500MW model - typical bill'!C17),"")</f>
        <v>-4.1617432967326054E-4</v>
      </c>
      <c r="N84" s="54">
        <f>IF('500MW model - typical bill'!C17,(('500MW model - typical bill'!G17-'500MW model - typical bill'!F17)/'500MW model - typical bill'!F17),"")</f>
        <v>-2.4833289944706813E-4</v>
      </c>
      <c r="O84" s="45">
        <f>IF('500MW model - typical bill'!C17,(('500MW model - typical bill'!F17-'500MW model - typical bill'!C17)),"")</f>
        <v>-8.4504397342129778E-2</v>
      </c>
      <c r="P84" s="42">
        <f>IF('500MW model - typical bill'!C17,(('500MW model - typical bill'!G17-'500MW model - typical bill'!C17)),"")</f>
        <v>-0.20948241063138084</v>
      </c>
      <c r="Q84" s="46">
        <f>IF('500MW model - typical bill'!C17,(('500MW model - typical bill'!G17-'500MW model - typical bill'!F17)),"")</f>
        <v>-0.12497801328925107</v>
      </c>
    </row>
    <row r="85" spans="2:17" ht="27.75" customHeight="1">
      <c r="B85" s="52" t="s">
        <v>78</v>
      </c>
      <c r="C85" s="53">
        <f>IF('500MW model - typical bill'!C18,(('500MW model - typical bill'!D18-'500MW model - typical bill'!C18)/'500MW model - typical bill'!C18),"")</f>
        <v>0</v>
      </c>
      <c r="D85" s="39">
        <f>IF('500MW model - typical bill'!C18,(('500MW model - typical bill'!E18-'500MW model - typical bill'!C18)/'500MW model - typical bill'!C18),"")</f>
        <v>-1.2247675258148024E-3</v>
      </c>
      <c r="E85" s="54">
        <f>IF('500MW model - typical bill'!C18,(('500MW model - typical bill'!E18-'500MW model - typical bill'!D18)/'500MW model - typical bill'!D18),"")</f>
        <v>-1.2247675258148024E-3</v>
      </c>
      <c r="F85" s="45">
        <f>IF('500MW model - typical bill'!C18,('500MW model - typical bill'!D18-'500MW model - typical bill'!C18),"")</f>
        <v>0</v>
      </c>
      <c r="G85" s="42">
        <f>IF('500MW model - typical bill'!C18,(('500MW model - typical bill'!E18-'500MW model - typical bill'!C18)),"")</f>
        <v>-0.1587059236510413</v>
      </c>
      <c r="H85" s="46">
        <f>IF('500MW model - typical bill'!C18,(('500MW model - typical bill'!E18-'500MW model - typical bill'!D18)),"")</f>
        <v>-0.1587059236510413</v>
      </c>
      <c r="I85" s="34"/>
      <c r="J85" s="35"/>
      <c r="K85" s="52" t="s">
        <v>78</v>
      </c>
      <c r="L85" s="53">
        <f>IF('500MW model - typical bill'!C18,(('500MW model - typical bill'!F18-'500MW model - typical bill'!C18)/'500MW model - typical bill'!C18),"")</f>
        <v>1.4964916651450541E-4</v>
      </c>
      <c r="M85" s="39">
        <f>IF('500MW model - typical bill'!C18,(('500MW model - typical bill'!G18-'500MW model - typical bill'!C18)/'500MW model - typical bill'!C18),"")</f>
        <v>-3.7294509648364421E-3</v>
      </c>
      <c r="N85" s="54">
        <f>IF('500MW model - typical bill'!C18,(('500MW model - typical bill'!G18-'500MW model - typical bill'!F18)/'500MW model - typical bill'!F18),"")</f>
        <v>-3.8785197141084208E-3</v>
      </c>
      <c r="O85" s="45">
        <f>IF('500MW model - typical bill'!C18,(('500MW model - typical bill'!F18-'500MW model - typical bill'!C18)),"")</f>
        <v>1.9391605912716159E-2</v>
      </c>
      <c r="P85" s="42">
        <f>IF('500MW model - typical bill'!C18,(('500MW model - typical bill'!G18-'500MW model - typical bill'!C18)),"")</f>
        <v>-0.48326392365103743</v>
      </c>
      <c r="Q85" s="46">
        <f>IF('500MW model - typical bill'!C18,(('500MW model - typical bill'!G18-'500MW model - typical bill'!F18)),"")</f>
        <v>-0.50265552956375359</v>
      </c>
    </row>
    <row r="86" spans="2:17">
      <c r="B86" s="52" t="s">
        <v>91</v>
      </c>
      <c r="C86" s="53" t="e">
        <f>IF('500MW model - typical bill'!C19,(('500MW model - typical bill'!D19-'500MW model - typical bill'!C19)/'500MW model - typical bill'!C19),"")</f>
        <v>#VALUE!</v>
      </c>
      <c r="D86" s="39" t="e">
        <f>IF('500MW model - typical bill'!C19,(('500MW model - typical bill'!E19-'500MW model - typical bill'!C19)/'500MW model - typical bill'!C19),"")</f>
        <v>#VALUE!</v>
      </c>
      <c r="E86" s="54" t="e">
        <f>IF('500MW model - typical bill'!C19,(('500MW model - typical bill'!E19-'500MW model - typical bill'!D19)/'500MW model - typical bill'!D19),"")</f>
        <v>#VALUE!</v>
      </c>
      <c r="F86" s="45" t="e">
        <f>IF('500MW model - typical bill'!C19,('500MW model - typical bill'!D19-'500MW model - typical bill'!C19),"")</f>
        <v>#VALUE!</v>
      </c>
      <c r="G86" s="42" t="e">
        <f>IF('500MW model - typical bill'!C19,(('500MW model - typical bill'!E19-'500MW model - typical bill'!C19)),"")</f>
        <v>#VALUE!</v>
      </c>
      <c r="H86" s="46" t="e">
        <f>IF('500MW model - typical bill'!C19,(('500MW model - typical bill'!E19-'500MW model - typical bill'!D19)),"")</f>
        <v>#VALUE!</v>
      </c>
      <c r="I86" s="34"/>
      <c r="J86" s="35"/>
      <c r="K86" s="52" t="s">
        <v>91</v>
      </c>
      <c r="L86" s="53" t="e">
        <f>IF('500MW model - typical bill'!C19,(('500MW model - typical bill'!F19-'500MW model - typical bill'!C19)/'500MW model - typical bill'!C19),"")</f>
        <v>#VALUE!</v>
      </c>
      <c r="M86" s="39" t="e">
        <f>IF('500MW model - typical bill'!C19,(('500MW model - typical bill'!G19-'500MW model - typical bill'!C19)/'500MW model - typical bill'!C19),"")</f>
        <v>#VALUE!</v>
      </c>
      <c r="N86" s="54" t="e">
        <f>IF('500MW model - typical bill'!C19,(('500MW model - typical bill'!G19-'500MW model - typical bill'!F19)/'500MW model - typical bill'!F19),"")</f>
        <v>#VALUE!</v>
      </c>
      <c r="O86" s="45" t="e">
        <f>IF('500MW model - typical bill'!C19,(('500MW model - typical bill'!F19-'500MW model - typical bill'!C19)),"")</f>
        <v>#VALUE!</v>
      </c>
      <c r="P86" s="42" t="e">
        <f>IF('500MW model - typical bill'!C19,(('500MW model - typical bill'!G19-'500MW model - typical bill'!C19)),"")</f>
        <v>#VALUE!</v>
      </c>
      <c r="Q86" s="46" t="e">
        <f>IF('500MW model - typical bill'!C19,(('500MW model - typical bill'!G19-'500MW model - typical bill'!F19)),"")</f>
        <v>#VALUE!</v>
      </c>
    </row>
    <row r="87" spans="2:17">
      <c r="B87" s="51" t="s">
        <v>118</v>
      </c>
      <c r="C87" s="53" t="str">
        <f>IF('500MW model - typical bill'!C20,(('500MW model - typical bill'!D20-'500MW model - typical bill'!C20)/'500MW model - typical bill'!C20),"")</f>
        <v/>
      </c>
      <c r="D87" s="39" t="str">
        <f>IF('500MW model - typical bill'!C20,(('500MW model - typical bill'!E20-'500MW model - typical bill'!C20)/'500MW model - typical bill'!C20),"")</f>
        <v/>
      </c>
      <c r="E87" s="54" t="str">
        <f>IF('500MW model - typical bill'!C20,(('500MW model - typical bill'!E20-'500MW model - typical bill'!D20)/'500MW model - typical bill'!D20),"")</f>
        <v/>
      </c>
      <c r="F87" s="45" t="str">
        <f>IF('500MW model - typical bill'!C20,('500MW model - typical bill'!D20-'500MW model - typical bill'!C20),"")</f>
        <v/>
      </c>
      <c r="G87" s="42" t="str">
        <f>IF('500MW model - typical bill'!C20,(('500MW model - typical bill'!E20-'500MW model - typical bill'!C20)),"")</f>
        <v/>
      </c>
      <c r="H87" s="46" t="str">
        <f>IF('500MW model - typical bill'!C20,(('500MW model - typical bill'!E20-'500MW model - typical bill'!D20)),"")</f>
        <v/>
      </c>
      <c r="I87" s="34"/>
      <c r="J87" s="35"/>
      <c r="K87" s="51" t="s">
        <v>118</v>
      </c>
      <c r="L87" s="53" t="str">
        <f>IF('500MW model - typical bill'!C20,(('500MW model - typical bill'!F20-'500MW model - typical bill'!C20)/'500MW model - typical bill'!C20),"")</f>
        <v/>
      </c>
      <c r="M87" s="39" t="str">
        <f>IF('500MW model - typical bill'!C20,(('500MW model - typical bill'!G20-'500MW model - typical bill'!C20)/'500MW model - typical bill'!C20),"")</f>
        <v/>
      </c>
      <c r="N87" s="54" t="str">
        <f>IF('500MW model - typical bill'!C20,(('500MW model - typical bill'!G20-'500MW model - typical bill'!F20)/'500MW model - typical bill'!F20),"")</f>
        <v/>
      </c>
      <c r="O87" s="45" t="str">
        <f>IF('500MW model - typical bill'!C20,(('500MW model - typical bill'!F20-'500MW model - typical bill'!C20)),"")</f>
        <v/>
      </c>
      <c r="P87" s="42" t="str">
        <f>IF('500MW model - typical bill'!C20,(('500MW model - typical bill'!G20-'500MW model - typical bill'!C20)),"")</f>
        <v/>
      </c>
      <c r="Q87" s="46" t="str">
        <f>IF('500MW model - typical bill'!C20,(('500MW model - typical bill'!G20-'500MW model - typical bill'!F20)),"")</f>
        <v/>
      </c>
    </row>
    <row r="88" spans="2:17">
      <c r="B88" s="52" t="s">
        <v>52</v>
      </c>
      <c r="C88" s="53">
        <f>IF('500MW model - typical bill'!C21,(('500MW model - typical bill'!D21-'500MW model - typical bill'!C21)/'500MW model - typical bill'!C21),"")</f>
        <v>0</v>
      </c>
      <c r="D88" s="39">
        <f>IF('500MW model - typical bill'!C21,(('500MW model - typical bill'!E21-'500MW model - typical bill'!C21)/'500MW model - typical bill'!C21),"")</f>
        <v>9.2083651180584062E-4</v>
      </c>
      <c r="E88" s="54">
        <f>IF('500MW model - typical bill'!C21,(('500MW model - typical bill'!E21-'500MW model - typical bill'!D21)/'500MW model - typical bill'!D21),"")</f>
        <v>9.2083651180584062E-4</v>
      </c>
      <c r="F88" s="45">
        <f>IF('500MW model - typical bill'!C21,('500MW model - typical bill'!D21-'500MW model - typical bill'!C21),"")</f>
        <v>0</v>
      </c>
      <c r="G88" s="42">
        <f>IF('500MW model - typical bill'!C21,(('500MW model - typical bill'!E21-'500MW model - typical bill'!C21)),"")</f>
        <v>0.72887163345399131</v>
      </c>
      <c r="H88" s="46">
        <f>IF('500MW model - typical bill'!C21,(('500MW model - typical bill'!E21-'500MW model - typical bill'!D21)),"")</f>
        <v>0.72887163345399131</v>
      </c>
      <c r="I88" s="34"/>
      <c r="J88" s="35"/>
      <c r="K88" s="52" t="s">
        <v>52</v>
      </c>
      <c r="L88" s="53">
        <f>IF('500MW model - typical bill'!C21,(('500MW model - typical bill'!F21-'500MW model - typical bill'!C21)/'500MW model - typical bill'!C21),"")</f>
        <v>9.2226205927871388E-5</v>
      </c>
      <c r="M88" s="39">
        <f>IF('500MW model - typical bill'!C21,(('500MW model - typical bill'!G21-'500MW model - typical bill'!C21)/'500MW model - typical bill'!C21),"")</f>
        <v>-2.4429852719097073E-4</v>
      </c>
      <c r="N88" s="54">
        <f>IF('500MW model - typical bill'!C21,(('500MW model - typical bill'!G21-'500MW model - typical bill'!F21)/'500MW model - typical bill'!F21),"")</f>
        <v>-3.3649369958161106E-4</v>
      </c>
      <c r="O88" s="45">
        <f>IF('500MW model - typical bill'!C21,(('500MW model - typical bill'!F21-'500MW model - typical bill'!C21)),"")</f>
        <v>7.3000000000092768E-2</v>
      </c>
      <c r="P88" s="42">
        <f>IF('500MW model - typical bill'!C21,(('500MW model - typical bill'!G21-'500MW model - typical bill'!C21)),"")</f>
        <v>-0.19337011975653695</v>
      </c>
      <c r="Q88" s="46">
        <f>IF('500MW model - typical bill'!C21,(('500MW model - typical bill'!G21-'500MW model - typical bill'!F21)),"")</f>
        <v>-0.26637011975662972</v>
      </c>
    </row>
    <row r="89" spans="2:17">
      <c r="B89" s="52" t="s">
        <v>79</v>
      </c>
      <c r="C89" s="53" t="e">
        <f>IF('500MW model - typical bill'!C22,(('500MW model - typical bill'!D22-'500MW model - typical bill'!C22)/'500MW model - typical bill'!C22),"")</f>
        <v>#VALUE!</v>
      </c>
      <c r="D89" s="39" t="e">
        <f>IF('500MW model - typical bill'!C22,(('500MW model - typical bill'!E22-'500MW model - typical bill'!C22)/'500MW model - typical bill'!C22),"")</f>
        <v>#VALUE!</v>
      </c>
      <c r="E89" s="54" t="e">
        <f>IF('500MW model - typical bill'!C22,(('500MW model - typical bill'!E22-'500MW model - typical bill'!D22)/'500MW model - typical bill'!D22),"")</f>
        <v>#VALUE!</v>
      </c>
      <c r="F89" s="45" t="e">
        <f>IF('500MW model - typical bill'!C22,('500MW model - typical bill'!D22-'500MW model - typical bill'!C22),"")</f>
        <v>#VALUE!</v>
      </c>
      <c r="G89" s="42" t="e">
        <f>IF('500MW model - typical bill'!C22,(('500MW model - typical bill'!E22-'500MW model - typical bill'!C22)),"")</f>
        <v>#VALUE!</v>
      </c>
      <c r="H89" s="46" t="e">
        <f>IF('500MW model - typical bill'!C22,(('500MW model - typical bill'!E22-'500MW model - typical bill'!D22)),"")</f>
        <v>#VALUE!</v>
      </c>
      <c r="I89" s="34"/>
      <c r="J89" s="35"/>
      <c r="K89" s="52" t="s">
        <v>79</v>
      </c>
      <c r="L89" s="53" t="e">
        <f>IF('500MW model - typical bill'!C22,(('500MW model - typical bill'!F22-'500MW model - typical bill'!C22)/'500MW model - typical bill'!C22),"")</f>
        <v>#VALUE!</v>
      </c>
      <c r="M89" s="39" t="e">
        <f>IF('500MW model - typical bill'!C22,(('500MW model - typical bill'!G22-'500MW model - typical bill'!C22)/'500MW model - typical bill'!C22),"")</f>
        <v>#VALUE!</v>
      </c>
      <c r="N89" s="54" t="e">
        <f>IF('500MW model - typical bill'!C22,(('500MW model - typical bill'!G22-'500MW model - typical bill'!F22)/'500MW model - typical bill'!F22),"")</f>
        <v>#VALUE!</v>
      </c>
      <c r="O89" s="45" t="e">
        <f>IF('500MW model - typical bill'!C22,(('500MW model - typical bill'!F22-'500MW model - typical bill'!C22)),"")</f>
        <v>#VALUE!</v>
      </c>
      <c r="P89" s="42" t="e">
        <f>IF('500MW model - typical bill'!C22,(('500MW model - typical bill'!G22-'500MW model - typical bill'!C22)),"")</f>
        <v>#VALUE!</v>
      </c>
      <c r="Q89" s="46" t="e">
        <f>IF('500MW model - typical bill'!C22,(('500MW model - typical bill'!G22-'500MW model - typical bill'!F22)),"")</f>
        <v>#VALUE!</v>
      </c>
    </row>
    <row r="90" spans="2:17" ht="27" customHeight="1">
      <c r="B90" s="52" t="s">
        <v>92</v>
      </c>
      <c r="C90" s="53" t="e">
        <f>IF('500MW model - typical bill'!C23,(('500MW model - typical bill'!D23-'500MW model - typical bill'!C23)/'500MW model - typical bill'!C23),"")</f>
        <v>#VALUE!</v>
      </c>
      <c r="D90" s="39" t="e">
        <f>IF('500MW model - typical bill'!C23,(('500MW model - typical bill'!E23-'500MW model - typical bill'!C23)/'500MW model - typical bill'!C23),"")</f>
        <v>#VALUE!</v>
      </c>
      <c r="E90" s="54" t="e">
        <f>IF('500MW model - typical bill'!C23,(('500MW model - typical bill'!E23-'500MW model - typical bill'!D23)/'500MW model - typical bill'!D23),"")</f>
        <v>#VALUE!</v>
      </c>
      <c r="F90" s="45" t="e">
        <f>IF('500MW model - typical bill'!C23,('500MW model - typical bill'!D23-'500MW model - typical bill'!C23),"")</f>
        <v>#VALUE!</v>
      </c>
      <c r="G90" s="42" t="e">
        <f>IF('500MW model - typical bill'!C23,(('500MW model - typical bill'!E23-'500MW model - typical bill'!C23)),"")</f>
        <v>#VALUE!</v>
      </c>
      <c r="H90" s="46" t="e">
        <f>IF('500MW model - typical bill'!C23,(('500MW model - typical bill'!E23-'500MW model - typical bill'!D23)),"")</f>
        <v>#VALUE!</v>
      </c>
      <c r="I90" s="34"/>
      <c r="J90" s="35"/>
      <c r="K90" s="52" t="s">
        <v>92</v>
      </c>
      <c r="L90" s="53" t="e">
        <f>IF('500MW model - typical bill'!C23,(('500MW model - typical bill'!F23-'500MW model - typical bill'!C23)/'500MW model - typical bill'!C23),"")</f>
        <v>#VALUE!</v>
      </c>
      <c r="M90" s="39" t="e">
        <f>IF('500MW model - typical bill'!C23,(('500MW model - typical bill'!G23-'500MW model - typical bill'!C23)/'500MW model - typical bill'!C23),"")</f>
        <v>#VALUE!</v>
      </c>
      <c r="N90" s="54" t="e">
        <f>IF('500MW model - typical bill'!C23,(('500MW model - typical bill'!G23-'500MW model - typical bill'!F23)/'500MW model - typical bill'!F23),"")</f>
        <v>#VALUE!</v>
      </c>
      <c r="O90" s="45" t="e">
        <f>IF('500MW model - typical bill'!C23,(('500MW model - typical bill'!F23-'500MW model - typical bill'!C23)),"")</f>
        <v>#VALUE!</v>
      </c>
      <c r="P90" s="42" t="e">
        <f>IF('500MW model - typical bill'!C23,(('500MW model - typical bill'!G23-'500MW model - typical bill'!C23)),"")</f>
        <v>#VALUE!</v>
      </c>
      <c r="Q90" s="46" t="e">
        <f>IF('500MW model - typical bill'!C23,(('500MW model - typical bill'!G23-'500MW model - typical bill'!F23)),"")</f>
        <v>#VALUE!</v>
      </c>
    </row>
    <row r="91" spans="2:17" ht="27" customHeight="1">
      <c r="B91" s="51" t="s">
        <v>119</v>
      </c>
      <c r="C91" s="53" t="str">
        <f>IF('500MW model - typical bill'!C24,(('500MW model - typical bill'!D24-'500MW model - typical bill'!C24)/'500MW model - typical bill'!C24),"")</f>
        <v/>
      </c>
      <c r="D91" s="39" t="str">
        <f>IF('500MW model - typical bill'!C24,(('500MW model - typical bill'!E24-'500MW model - typical bill'!C24)/'500MW model - typical bill'!C24),"")</f>
        <v/>
      </c>
      <c r="E91" s="54" t="str">
        <f>IF('500MW model - typical bill'!C24,(('500MW model - typical bill'!E24-'500MW model - typical bill'!D24)/'500MW model - typical bill'!D24),"")</f>
        <v/>
      </c>
      <c r="F91" s="45" t="str">
        <f>IF('500MW model - typical bill'!C24,('500MW model - typical bill'!D24-'500MW model - typical bill'!C24),"")</f>
        <v/>
      </c>
      <c r="G91" s="42" t="str">
        <f>IF('500MW model - typical bill'!C24,(('500MW model - typical bill'!E24-'500MW model - typical bill'!C24)),"")</f>
        <v/>
      </c>
      <c r="H91" s="46" t="str">
        <f>IF('500MW model - typical bill'!C24,(('500MW model - typical bill'!E24-'500MW model - typical bill'!D24)),"")</f>
        <v/>
      </c>
      <c r="I91" s="34"/>
      <c r="J91" s="35"/>
      <c r="K91" s="51" t="s">
        <v>119</v>
      </c>
      <c r="L91" s="53" t="str">
        <f>IF('500MW model - typical bill'!C24,(('500MW model - typical bill'!F24-'500MW model - typical bill'!C24)/'500MW model - typical bill'!C24),"")</f>
        <v/>
      </c>
      <c r="M91" s="39" t="str">
        <f>IF('500MW model - typical bill'!C24,(('500MW model - typical bill'!G24-'500MW model - typical bill'!C24)/'500MW model - typical bill'!C24),"")</f>
        <v/>
      </c>
      <c r="N91" s="54" t="str">
        <f>IF('500MW model - typical bill'!C24,(('500MW model - typical bill'!G24-'500MW model - typical bill'!F24)/'500MW model - typical bill'!F24),"")</f>
        <v/>
      </c>
      <c r="O91" s="45" t="str">
        <f>IF('500MW model - typical bill'!C24,(('500MW model - typical bill'!F24-'500MW model - typical bill'!C24)),"")</f>
        <v/>
      </c>
      <c r="P91" s="42" t="str">
        <f>IF('500MW model - typical bill'!C24,(('500MW model - typical bill'!G24-'500MW model - typical bill'!C24)),"")</f>
        <v/>
      </c>
      <c r="Q91" s="46" t="str">
        <f>IF('500MW model - typical bill'!C24,(('500MW model - typical bill'!G24-'500MW model - typical bill'!F24)),"")</f>
        <v/>
      </c>
    </row>
    <row r="92" spans="2:17" ht="27" customHeight="1">
      <c r="B92" s="52" t="s">
        <v>53</v>
      </c>
      <c r="C92" s="53">
        <f>IF('500MW model - typical bill'!C25,(('500MW model - typical bill'!D25-'500MW model - typical bill'!C25)/'500MW model - typical bill'!C25),"")</f>
        <v>0</v>
      </c>
      <c r="D92" s="39">
        <f>IF('500MW model - typical bill'!C25,(('500MW model - typical bill'!E25-'500MW model - typical bill'!C25)/'500MW model - typical bill'!C25),"")</f>
        <v>1.3995801259622344E-3</v>
      </c>
      <c r="E92" s="54">
        <f>IF('500MW model - typical bill'!C25,(('500MW model - typical bill'!E25-'500MW model - typical bill'!D25)/'500MW model - typical bill'!D25),"")</f>
        <v>1.3995801259622344E-3</v>
      </c>
      <c r="F92" s="45">
        <f>IF('500MW model - typical bill'!C25,('500MW model - typical bill'!D25-'500MW model - typical bill'!C25),"")</f>
        <v>0</v>
      </c>
      <c r="G92" s="42">
        <f>IF('500MW model - typical bill'!C25,(('500MW model - typical bill'!E25-'500MW model - typical bill'!C25)),"")</f>
        <v>0.23503265119703087</v>
      </c>
      <c r="H92" s="46">
        <f>IF('500MW model - typical bill'!C25,(('500MW model - typical bill'!E25-'500MW model - typical bill'!D25)),"")</f>
        <v>0.23503265119703087</v>
      </c>
      <c r="I92" s="34"/>
      <c r="J92" s="35"/>
      <c r="K92" s="52" t="s">
        <v>53</v>
      </c>
      <c r="L92" s="53">
        <f>IF('500MW model - typical bill'!C25,(('500MW model - typical bill'!F25-'500MW model - typical bill'!C25)/'500MW model - typical bill'!C25),"")</f>
        <v>0</v>
      </c>
      <c r="M92" s="39">
        <f>IF('500MW model - typical bill'!C25,(('500MW model - typical bill'!G25-'500MW model - typical bill'!C25)/'500MW model - typical bill'!C25),"")</f>
        <v>6.9979006298103255E-4</v>
      </c>
      <c r="N92" s="54">
        <f>IF('500MW model - typical bill'!C25,(('500MW model - typical bill'!G25-'500MW model - typical bill'!F25)/'500MW model - typical bill'!F25),"")</f>
        <v>6.9979006298103255E-4</v>
      </c>
      <c r="O92" s="45">
        <f>IF('500MW model - typical bill'!C25,(('500MW model - typical bill'!F25-'500MW model - typical bill'!C25)),"")</f>
        <v>0</v>
      </c>
      <c r="P92" s="42">
        <f>IF('500MW model - typical bill'!C25,(('500MW model - typical bill'!G25-'500MW model - typical bill'!C25)),"")</f>
        <v>0.11751632559850123</v>
      </c>
      <c r="Q92" s="46">
        <f>IF('500MW model - typical bill'!C25,(('500MW model - typical bill'!G25-'500MW model - typical bill'!F25)),"")</f>
        <v>0.11751632559850123</v>
      </c>
    </row>
    <row r="93" spans="2:17" ht="27" customHeight="1">
      <c r="B93" s="52" t="s">
        <v>80</v>
      </c>
      <c r="C93" s="53" t="e">
        <f>IF('500MW model - typical bill'!C26,(('500MW model - typical bill'!D26-'500MW model - typical bill'!C26)/'500MW model - typical bill'!C26),"")</f>
        <v>#VALUE!</v>
      </c>
      <c r="D93" s="39" t="e">
        <f>IF('500MW model - typical bill'!C26,(('500MW model - typical bill'!E26-'500MW model - typical bill'!C26)/'500MW model - typical bill'!C26),"")</f>
        <v>#VALUE!</v>
      </c>
      <c r="E93" s="54" t="e">
        <f>IF('500MW model - typical bill'!C26,(('500MW model - typical bill'!E26-'500MW model - typical bill'!D26)/'500MW model - typical bill'!D26),"")</f>
        <v>#VALUE!</v>
      </c>
      <c r="F93" s="45" t="e">
        <f>IF('500MW model - typical bill'!C26,('500MW model - typical bill'!D26-'500MW model - typical bill'!C26),"")</f>
        <v>#VALUE!</v>
      </c>
      <c r="G93" s="42" t="e">
        <f>IF('500MW model - typical bill'!C26,(('500MW model - typical bill'!E26-'500MW model - typical bill'!C26)),"")</f>
        <v>#VALUE!</v>
      </c>
      <c r="H93" s="46" t="e">
        <f>IF('500MW model - typical bill'!C26,(('500MW model - typical bill'!E26-'500MW model - typical bill'!D26)),"")</f>
        <v>#VALUE!</v>
      </c>
      <c r="I93" s="34"/>
      <c r="J93" s="35"/>
      <c r="K93" s="52" t="s">
        <v>80</v>
      </c>
      <c r="L93" s="53" t="e">
        <f>IF('500MW model - typical bill'!C26,(('500MW model - typical bill'!F26-'500MW model - typical bill'!C26)/'500MW model - typical bill'!C26),"")</f>
        <v>#VALUE!</v>
      </c>
      <c r="M93" s="39" t="e">
        <f>IF('500MW model - typical bill'!C26,(('500MW model - typical bill'!G26-'500MW model - typical bill'!C26)/'500MW model - typical bill'!C26),"")</f>
        <v>#VALUE!</v>
      </c>
      <c r="N93" s="54" t="e">
        <f>IF('500MW model - typical bill'!C26,(('500MW model - typical bill'!G26-'500MW model - typical bill'!F26)/'500MW model - typical bill'!F26),"")</f>
        <v>#VALUE!</v>
      </c>
      <c r="O93" s="45" t="e">
        <f>IF('500MW model - typical bill'!C26,(('500MW model - typical bill'!F26-'500MW model - typical bill'!C26)),"")</f>
        <v>#VALUE!</v>
      </c>
      <c r="P93" s="42" t="e">
        <f>IF('500MW model - typical bill'!C26,(('500MW model - typical bill'!G26-'500MW model - typical bill'!C26)),"")</f>
        <v>#VALUE!</v>
      </c>
      <c r="Q93" s="46" t="e">
        <f>IF('500MW model - typical bill'!C26,(('500MW model - typical bill'!G26-'500MW model - typical bill'!F26)),"")</f>
        <v>#VALUE!</v>
      </c>
    </row>
    <row r="94" spans="2:17" ht="27" customHeight="1">
      <c r="B94" s="52" t="s">
        <v>93</v>
      </c>
      <c r="C94" s="53" t="e">
        <f>IF('500MW model - typical bill'!C27,(('500MW model - typical bill'!D27-'500MW model - typical bill'!C27)/'500MW model - typical bill'!C27),"")</f>
        <v>#VALUE!</v>
      </c>
      <c r="D94" s="39" t="e">
        <f>IF('500MW model - typical bill'!C27,(('500MW model - typical bill'!E27-'500MW model - typical bill'!C27)/'500MW model - typical bill'!C27),"")</f>
        <v>#VALUE!</v>
      </c>
      <c r="E94" s="54" t="e">
        <f>IF('500MW model - typical bill'!C27,(('500MW model - typical bill'!E27-'500MW model - typical bill'!D27)/'500MW model - typical bill'!D27),"")</f>
        <v>#VALUE!</v>
      </c>
      <c r="F94" s="45" t="e">
        <f>IF('500MW model - typical bill'!C27,('500MW model - typical bill'!D27-'500MW model - typical bill'!C27),"")</f>
        <v>#VALUE!</v>
      </c>
      <c r="G94" s="42" t="e">
        <f>IF('500MW model - typical bill'!C27,(('500MW model - typical bill'!E27-'500MW model - typical bill'!C27)),"")</f>
        <v>#VALUE!</v>
      </c>
      <c r="H94" s="46" t="e">
        <f>IF('500MW model - typical bill'!C27,(('500MW model - typical bill'!E27-'500MW model - typical bill'!D27)),"")</f>
        <v>#VALUE!</v>
      </c>
      <c r="I94" s="34"/>
      <c r="J94" s="35"/>
      <c r="K94" s="52" t="s">
        <v>93</v>
      </c>
      <c r="L94" s="53" t="e">
        <f>IF('500MW model - typical bill'!C27,(('500MW model - typical bill'!F27-'500MW model - typical bill'!C27)/'500MW model - typical bill'!C27),"")</f>
        <v>#VALUE!</v>
      </c>
      <c r="M94" s="39" t="e">
        <f>IF('500MW model - typical bill'!C27,(('500MW model - typical bill'!G27-'500MW model - typical bill'!C27)/'500MW model - typical bill'!C27),"")</f>
        <v>#VALUE!</v>
      </c>
      <c r="N94" s="54" t="e">
        <f>IF('500MW model - typical bill'!C27,(('500MW model - typical bill'!G27-'500MW model - typical bill'!F27)/'500MW model - typical bill'!F27),"")</f>
        <v>#VALUE!</v>
      </c>
      <c r="O94" s="45" t="e">
        <f>IF('500MW model - typical bill'!C27,(('500MW model - typical bill'!F27-'500MW model - typical bill'!C27)),"")</f>
        <v>#VALUE!</v>
      </c>
      <c r="P94" s="42" t="e">
        <f>IF('500MW model - typical bill'!C27,(('500MW model - typical bill'!G27-'500MW model - typical bill'!C27)),"")</f>
        <v>#VALUE!</v>
      </c>
      <c r="Q94" s="46" t="e">
        <f>IF('500MW model - typical bill'!C27,(('500MW model - typical bill'!G27-'500MW model - typical bill'!F27)),"")</f>
        <v>#VALUE!</v>
      </c>
    </row>
    <row r="95" spans="2:17" ht="27" customHeight="1">
      <c r="B95" s="51" t="s">
        <v>120</v>
      </c>
      <c r="C95" s="53" t="str">
        <f>IF('500MW model - typical bill'!C28,(('500MW model - typical bill'!D28-'500MW model - typical bill'!C28)/'500MW model - typical bill'!C28),"")</f>
        <v/>
      </c>
      <c r="D95" s="39" t="str">
        <f>IF('500MW model - typical bill'!C28,(('500MW model - typical bill'!E28-'500MW model - typical bill'!C28)/'500MW model - typical bill'!C28),"")</f>
        <v/>
      </c>
      <c r="E95" s="54" t="str">
        <f>IF('500MW model - typical bill'!C28,(('500MW model - typical bill'!E28-'500MW model - typical bill'!D28)/'500MW model - typical bill'!D28),"")</f>
        <v/>
      </c>
      <c r="F95" s="45" t="str">
        <f>IF('500MW model - typical bill'!C28,('500MW model - typical bill'!D28-'500MW model - typical bill'!C28),"")</f>
        <v/>
      </c>
      <c r="G95" s="42" t="str">
        <f>IF('500MW model - typical bill'!C28,(('500MW model - typical bill'!E28-'500MW model - typical bill'!C28)),"")</f>
        <v/>
      </c>
      <c r="H95" s="46" t="str">
        <f>IF('500MW model - typical bill'!C28,(('500MW model - typical bill'!E28-'500MW model - typical bill'!D28)),"")</f>
        <v/>
      </c>
      <c r="I95" s="34"/>
      <c r="J95" s="35"/>
      <c r="K95" s="51" t="s">
        <v>120</v>
      </c>
      <c r="L95" s="53" t="str">
        <f>IF('500MW model - typical bill'!C28,(('500MW model - typical bill'!F28-'500MW model - typical bill'!C28)/'500MW model - typical bill'!C28),"")</f>
        <v/>
      </c>
      <c r="M95" s="39" t="str">
        <f>IF('500MW model - typical bill'!C28,(('500MW model - typical bill'!G28-'500MW model - typical bill'!C28)/'500MW model - typical bill'!C28),"")</f>
        <v/>
      </c>
      <c r="N95" s="54" t="str">
        <f>IF('500MW model - typical bill'!C28,(('500MW model - typical bill'!G28-'500MW model - typical bill'!F28)/'500MW model - typical bill'!F28),"")</f>
        <v/>
      </c>
      <c r="O95" s="45" t="str">
        <f>IF('500MW model - typical bill'!C28,(('500MW model - typical bill'!F28-'500MW model - typical bill'!C28)),"")</f>
        <v/>
      </c>
      <c r="P95" s="42" t="str">
        <f>IF('500MW model - typical bill'!C28,(('500MW model - typical bill'!G28-'500MW model - typical bill'!C28)),"")</f>
        <v/>
      </c>
      <c r="Q95" s="46" t="str">
        <f>IF('500MW model - typical bill'!C28,(('500MW model - typical bill'!G28-'500MW model - typical bill'!F28)),"")</f>
        <v/>
      </c>
    </row>
    <row r="96" spans="2:17" ht="27" customHeight="1">
      <c r="B96" s="52" t="s">
        <v>54</v>
      </c>
      <c r="C96" s="53">
        <f>IF('500MW model - typical bill'!C29,(('500MW model - typical bill'!D29-'500MW model - typical bill'!C29)/'500MW model - typical bill'!C29),"")</f>
        <v>0</v>
      </c>
      <c r="D96" s="39">
        <f>IF('500MW model - typical bill'!C29,(('500MW model - typical bill'!E29-'500MW model - typical bill'!C29)/'500MW model - typical bill'!C29),"")</f>
        <v>7.8453194540810856E-4</v>
      </c>
      <c r="E96" s="54">
        <f>IF('500MW model - typical bill'!C29,(('500MW model - typical bill'!E29-'500MW model - typical bill'!D29)/'500MW model - typical bill'!D29),"")</f>
        <v>7.8453194540810856E-4</v>
      </c>
      <c r="F96" s="45">
        <f>IF('500MW model - typical bill'!C29,('500MW model - typical bill'!D29-'500MW model - typical bill'!C29),"")</f>
        <v>0</v>
      </c>
      <c r="G96" s="42">
        <f>IF('500MW model - typical bill'!C29,(('500MW model - typical bill'!E29-'500MW model - typical bill'!C29)),"")</f>
        <v>2.9567721664784585</v>
      </c>
      <c r="H96" s="46">
        <f>IF('500MW model - typical bill'!C29,(('500MW model - typical bill'!E29-'500MW model - typical bill'!D29)),"")</f>
        <v>2.9567721664784585</v>
      </c>
      <c r="I96" s="34"/>
      <c r="J96" s="35"/>
      <c r="K96" s="52" t="s">
        <v>54</v>
      </c>
      <c r="L96" s="53">
        <f>IF('500MW model - typical bill'!C29,(('500MW model - typical bill'!F29-'500MW model - typical bill'!C29)/'500MW model - typical bill'!C29),"")</f>
        <v>1.9369376059467031E-5</v>
      </c>
      <c r="M96" s="39">
        <f>IF('500MW model - typical bill'!C29,(('500MW model - typical bill'!G29-'500MW model - typical bill'!C29)/'500MW model - typical bill'!C29),"")</f>
        <v>1.0700044643125062E-3</v>
      </c>
      <c r="N96" s="54">
        <f>IF('500MW model - typical bill'!C29,(('500MW model - typical bill'!G29-'500MW model - typical bill'!F29)/'500MW model - typical bill'!F29),"")</f>
        <v>1.0506147385010755E-3</v>
      </c>
      <c r="O96" s="45">
        <f>IF('500MW model - typical bill'!C29,(('500MW model - typical bill'!F29-'500MW model - typical bill'!C29)),"")</f>
        <v>7.2999999999865395E-2</v>
      </c>
      <c r="P96" s="42">
        <f>IF('500MW model - typical bill'!C29,(('500MW model - typical bill'!G29-'500MW model - typical bill'!C29)),"")</f>
        <v>4.0326712463456715</v>
      </c>
      <c r="Q96" s="46">
        <f>IF('500MW model - typical bill'!C29,(('500MW model - typical bill'!G29-'500MW model - typical bill'!F29)),"")</f>
        <v>3.9596712463458061</v>
      </c>
    </row>
    <row r="97" spans="2:17" ht="27" customHeight="1">
      <c r="B97" s="52" t="s">
        <v>81</v>
      </c>
      <c r="C97" s="53" t="e">
        <f>IF('500MW model - typical bill'!C30,(('500MW model - typical bill'!D30-'500MW model - typical bill'!C30)/'500MW model - typical bill'!C30),"")</f>
        <v>#VALUE!</v>
      </c>
      <c r="D97" s="39" t="e">
        <f>IF('500MW model - typical bill'!C30,(('500MW model - typical bill'!E30-'500MW model - typical bill'!C30)/'500MW model - typical bill'!C30),"")</f>
        <v>#VALUE!</v>
      </c>
      <c r="E97" s="54" t="e">
        <f>IF('500MW model - typical bill'!C30,(('500MW model - typical bill'!E30-'500MW model - typical bill'!D30)/'500MW model - typical bill'!D30),"")</f>
        <v>#VALUE!</v>
      </c>
      <c r="F97" s="45" t="e">
        <f>IF('500MW model - typical bill'!C30,('500MW model - typical bill'!D30-'500MW model - typical bill'!C30),"")</f>
        <v>#VALUE!</v>
      </c>
      <c r="G97" s="42" t="e">
        <f>IF('500MW model - typical bill'!C30,(('500MW model - typical bill'!E30-'500MW model - typical bill'!C30)),"")</f>
        <v>#VALUE!</v>
      </c>
      <c r="H97" s="46" t="e">
        <f>IF('500MW model - typical bill'!C30,(('500MW model - typical bill'!E30-'500MW model - typical bill'!D30)),"")</f>
        <v>#VALUE!</v>
      </c>
      <c r="I97" s="34"/>
      <c r="J97" s="35"/>
      <c r="K97" s="52" t="s">
        <v>81</v>
      </c>
      <c r="L97" s="53" t="e">
        <f>IF('500MW model - typical bill'!C30,(('500MW model - typical bill'!F30-'500MW model - typical bill'!C30)/'500MW model - typical bill'!C30),"")</f>
        <v>#VALUE!</v>
      </c>
      <c r="M97" s="39" t="e">
        <f>IF('500MW model - typical bill'!C30,(('500MW model - typical bill'!G30-'500MW model - typical bill'!C30)/'500MW model - typical bill'!C30),"")</f>
        <v>#VALUE!</v>
      </c>
      <c r="N97" s="54" t="e">
        <f>IF('500MW model - typical bill'!C30,(('500MW model - typical bill'!G30-'500MW model - typical bill'!F30)/'500MW model - typical bill'!F30),"")</f>
        <v>#VALUE!</v>
      </c>
      <c r="O97" s="45" t="e">
        <f>IF('500MW model - typical bill'!C30,(('500MW model - typical bill'!F30-'500MW model - typical bill'!C30)),"")</f>
        <v>#VALUE!</v>
      </c>
      <c r="P97" s="42" t="e">
        <f>IF('500MW model - typical bill'!C30,(('500MW model - typical bill'!G30-'500MW model - typical bill'!C30)),"")</f>
        <v>#VALUE!</v>
      </c>
      <c r="Q97" s="46" t="e">
        <f>IF('500MW model - typical bill'!C30,(('500MW model - typical bill'!G30-'500MW model - typical bill'!F30)),"")</f>
        <v>#VALUE!</v>
      </c>
    </row>
    <row r="98" spans="2:17" ht="27" customHeight="1">
      <c r="B98" s="52" t="s">
        <v>94</v>
      </c>
      <c r="C98" s="53" t="e">
        <f>IF('500MW model - typical bill'!C31,(('500MW model - typical bill'!D31-'500MW model - typical bill'!C31)/'500MW model - typical bill'!C31),"")</f>
        <v>#VALUE!</v>
      </c>
      <c r="D98" s="39" t="e">
        <f>IF('500MW model - typical bill'!C31,(('500MW model - typical bill'!E31-'500MW model - typical bill'!C31)/'500MW model - typical bill'!C31),"")</f>
        <v>#VALUE!</v>
      </c>
      <c r="E98" s="54" t="e">
        <f>IF('500MW model - typical bill'!C31,(('500MW model - typical bill'!E31-'500MW model - typical bill'!D31)/'500MW model - typical bill'!D31),"")</f>
        <v>#VALUE!</v>
      </c>
      <c r="F98" s="45" t="e">
        <f>IF('500MW model - typical bill'!C31,('500MW model - typical bill'!D31-'500MW model - typical bill'!C31),"")</f>
        <v>#VALUE!</v>
      </c>
      <c r="G98" s="42" t="e">
        <f>IF('500MW model - typical bill'!C31,(('500MW model - typical bill'!E31-'500MW model - typical bill'!C31)),"")</f>
        <v>#VALUE!</v>
      </c>
      <c r="H98" s="46" t="e">
        <f>IF('500MW model - typical bill'!C31,(('500MW model - typical bill'!E31-'500MW model - typical bill'!D31)),"")</f>
        <v>#VALUE!</v>
      </c>
      <c r="I98" s="34"/>
      <c r="J98" s="35"/>
      <c r="K98" s="52" t="s">
        <v>94</v>
      </c>
      <c r="L98" s="53" t="e">
        <f>IF('500MW model - typical bill'!C31,(('500MW model - typical bill'!F31-'500MW model - typical bill'!C31)/'500MW model - typical bill'!C31),"")</f>
        <v>#VALUE!</v>
      </c>
      <c r="M98" s="39" t="e">
        <f>IF('500MW model - typical bill'!C31,(('500MW model - typical bill'!G31-'500MW model - typical bill'!C31)/'500MW model - typical bill'!C31),"")</f>
        <v>#VALUE!</v>
      </c>
      <c r="N98" s="54" t="e">
        <f>IF('500MW model - typical bill'!C31,(('500MW model - typical bill'!G31-'500MW model - typical bill'!F31)/'500MW model - typical bill'!F31),"")</f>
        <v>#VALUE!</v>
      </c>
      <c r="O98" s="45" t="e">
        <f>IF('500MW model - typical bill'!C31,(('500MW model - typical bill'!F31-'500MW model - typical bill'!C31)),"")</f>
        <v>#VALUE!</v>
      </c>
      <c r="P98" s="42" t="e">
        <f>IF('500MW model - typical bill'!C31,(('500MW model - typical bill'!G31-'500MW model - typical bill'!C31)),"")</f>
        <v>#VALUE!</v>
      </c>
      <c r="Q98" s="46" t="e">
        <f>IF('500MW model - typical bill'!C31,(('500MW model - typical bill'!G31-'500MW model - typical bill'!F31)),"")</f>
        <v>#VALUE!</v>
      </c>
    </row>
    <row r="99" spans="2:17" ht="27" customHeight="1">
      <c r="B99" s="51" t="s">
        <v>121</v>
      </c>
      <c r="C99" s="53" t="str">
        <f>IF('500MW model - typical bill'!C32,(('500MW model - typical bill'!D32-'500MW model - typical bill'!C32)/'500MW model - typical bill'!C32),"")</f>
        <v/>
      </c>
      <c r="D99" s="39" t="str">
        <f>IF('500MW model - typical bill'!C32,(('500MW model - typical bill'!E32-'500MW model - typical bill'!C32)/'500MW model - typical bill'!C32),"")</f>
        <v/>
      </c>
      <c r="E99" s="54" t="str">
        <f>IF('500MW model - typical bill'!C32,(('500MW model - typical bill'!E32-'500MW model - typical bill'!D32)/'500MW model - typical bill'!D32),"")</f>
        <v/>
      </c>
      <c r="F99" s="45" t="str">
        <f>IF('500MW model - typical bill'!C32,('500MW model - typical bill'!D32-'500MW model - typical bill'!C32),"")</f>
        <v/>
      </c>
      <c r="G99" s="42" t="str">
        <f>IF('500MW model - typical bill'!C32,(('500MW model - typical bill'!E32-'500MW model - typical bill'!C32)),"")</f>
        <v/>
      </c>
      <c r="H99" s="46" t="str">
        <f>IF('500MW model - typical bill'!C32,(('500MW model - typical bill'!E32-'500MW model - typical bill'!D32)),"")</f>
        <v/>
      </c>
      <c r="I99" s="34"/>
      <c r="J99" s="35"/>
      <c r="K99" s="51" t="s">
        <v>121</v>
      </c>
      <c r="L99" s="53" t="str">
        <f>IF('500MW model - typical bill'!C32,(('500MW model - typical bill'!F32-'500MW model - typical bill'!C32)/'500MW model - typical bill'!C32),"")</f>
        <v/>
      </c>
      <c r="M99" s="39" t="str">
        <f>IF('500MW model - typical bill'!C32,(('500MW model - typical bill'!G32-'500MW model - typical bill'!C32)/'500MW model - typical bill'!C32),"")</f>
        <v/>
      </c>
      <c r="N99" s="54" t="str">
        <f>IF('500MW model - typical bill'!C32,(('500MW model - typical bill'!G32-'500MW model - typical bill'!F32)/'500MW model - typical bill'!F32),"")</f>
        <v/>
      </c>
      <c r="O99" s="45" t="str">
        <f>IF('500MW model - typical bill'!C32,(('500MW model - typical bill'!F32-'500MW model - typical bill'!C32)),"")</f>
        <v/>
      </c>
      <c r="P99" s="42" t="str">
        <f>IF('500MW model - typical bill'!C32,(('500MW model - typical bill'!G32-'500MW model - typical bill'!C32)),"")</f>
        <v/>
      </c>
      <c r="Q99" s="46" t="str">
        <f>IF('500MW model - typical bill'!C32,(('500MW model - typical bill'!G32-'500MW model - typical bill'!F32)),"")</f>
        <v/>
      </c>
    </row>
    <row r="100" spans="2:17" ht="27" customHeight="1">
      <c r="B100" s="52" t="s">
        <v>56</v>
      </c>
      <c r="C100" s="53" t="e">
        <f>IF('500MW model - typical bill'!C33,(('500MW model - typical bill'!D33-'500MW model - typical bill'!C33)/'500MW model - typical bill'!C33),"")</f>
        <v>#VALUE!</v>
      </c>
      <c r="D100" s="39" t="e">
        <f>IF('500MW model - typical bill'!C33,(('500MW model - typical bill'!E33-'500MW model - typical bill'!C33)/'500MW model - typical bill'!C33),"")</f>
        <v>#VALUE!</v>
      </c>
      <c r="E100" s="54" t="e">
        <f>IF('500MW model - typical bill'!C33,(('500MW model - typical bill'!E33-'500MW model - typical bill'!D33)/'500MW model - typical bill'!D33),"")</f>
        <v>#VALUE!</v>
      </c>
      <c r="F100" s="45" t="e">
        <f>IF('500MW model - typical bill'!C33,('500MW model - typical bill'!D33-'500MW model - typical bill'!C33),"")</f>
        <v>#VALUE!</v>
      </c>
      <c r="G100" s="42" t="e">
        <f>IF('500MW model - typical bill'!C33,(('500MW model - typical bill'!E33-'500MW model - typical bill'!C33)),"")</f>
        <v>#VALUE!</v>
      </c>
      <c r="H100" s="46" t="e">
        <f>IF('500MW model - typical bill'!C33,(('500MW model - typical bill'!E33-'500MW model - typical bill'!D33)),"")</f>
        <v>#VALUE!</v>
      </c>
      <c r="I100" s="34"/>
      <c r="J100" s="35"/>
      <c r="K100" s="52" t="s">
        <v>56</v>
      </c>
      <c r="L100" s="53" t="e">
        <f>IF('500MW model - typical bill'!C33,(('500MW model - typical bill'!F33-'500MW model - typical bill'!C33)/'500MW model - typical bill'!C33),"")</f>
        <v>#VALUE!</v>
      </c>
      <c r="M100" s="39" t="e">
        <f>IF('500MW model - typical bill'!C33,(('500MW model - typical bill'!G33-'500MW model - typical bill'!C33)/'500MW model - typical bill'!C33),"")</f>
        <v>#VALUE!</v>
      </c>
      <c r="N100" s="54" t="e">
        <f>IF('500MW model - typical bill'!C33,(('500MW model - typical bill'!G33-'500MW model - typical bill'!F33)/'500MW model - typical bill'!F33),"")</f>
        <v>#VALUE!</v>
      </c>
      <c r="O100" s="45" t="e">
        <f>IF('500MW model - typical bill'!C33,(('500MW model - typical bill'!F33-'500MW model - typical bill'!C33)),"")</f>
        <v>#VALUE!</v>
      </c>
      <c r="P100" s="42" t="e">
        <f>IF('500MW model - typical bill'!C33,(('500MW model - typical bill'!G33-'500MW model - typical bill'!C33)),"")</f>
        <v>#VALUE!</v>
      </c>
      <c r="Q100" s="46" t="e">
        <f>IF('500MW model - typical bill'!C33,(('500MW model - typical bill'!G33-'500MW model - typical bill'!F33)),"")</f>
        <v>#VALUE!</v>
      </c>
    </row>
    <row r="101" spans="2:17" ht="27" customHeight="1">
      <c r="B101" s="51" t="s">
        <v>122</v>
      </c>
      <c r="C101" s="53" t="str">
        <f>IF('500MW model - typical bill'!C34,(('500MW model - typical bill'!D34-'500MW model - typical bill'!C34)/'500MW model - typical bill'!C34),"")</f>
        <v/>
      </c>
      <c r="D101" s="39" t="str">
        <f>IF('500MW model - typical bill'!C34,(('500MW model - typical bill'!E34-'500MW model - typical bill'!C34)/'500MW model - typical bill'!C34),"")</f>
        <v/>
      </c>
      <c r="E101" s="54" t="str">
        <f>IF('500MW model - typical bill'!C34,(('500MW model - typical bill'!E34-'500MW model - typical bill'!D34)/'500MW model - typical bill'!D34),"")</f>
        <v/>
      </c>
      <c r="F101" s="45" t="str">
        <f>IF('500MW model - typical bill'!C34,('500MW model - typical bill'!D34-'500MW model - typical bill'!C34),"")</f>
        <v/>
      </c>
      <c r="G101" s="42" t="str">
        <f>IF('500MW model - typical bill'!C34,(('500MW model - typical bill'!E34-'500MW model - typical bill'!C34)),"")</f>
        <v/>
      </c>
      <c r="H101" s="46" t="str">
        <f>IF('500MW model - typical bill'!C34,(('500MW model - typical bill'!E34-'500MW model - typical bill'!D34)),"")</f>
        <v/>
      </c>
      <c r="I101" s="34"/>
      <c r="J101" s="35"/>
      <c r="K101" s="51" t="s">
        <v>122</v>
      </c>
      <c r="L101" s="53" t="str">
        <f>IF('500MW model - typical bill'!C34,(('500MW model - typical bill'!F34-'500MW model - typical bill'!C34)/'500MW model - typical bill'!C34),"")</f>
        <v/>
      </c>
      <c r="M101" s="39" t="str">
        <f>IF('500MW model - typical bill'!C34,(('500MW model - typical bill'!G34-'500MW model - typical bill'!C34)/'500MW model - typical bill'!C34),"")</f>
        <v/>
      </c>
      <c r="N101" s="54" t="str">
        <f>IF('500MW model - typical bill'!C34,(('500MW model - typical bill'!G34-'500MW model - typical bill'!F34)/'500MW model - typical bill'!F34),"")</f>
        <v/>
      </c>
      <c r="O101" s="45" t="str">
        <f>IF('500MW model - typical bill'!C34,(('500MW model - typical bill'!F34-'500MW model - typical bill'!C34)),"")</f>
        <v/>
      </c>
      <c r="P101" s="42" t="str">
        <f>IF('500MW model - typical bill'!C34,(('500MW model - typical bill'!G34-'500MW model - typical bill'!C34)),"")</f>
        <v/>
      </c>
      <c r="Q101" s="46" t="str">
        <f>IF('500MW model - typical bill'!C34,(('500MW model - typical bill'!G34-'500MW model - typical bill'!F34)),"")</f>
        <v/>
      </c>
    </row>
    <row r="102" spans="2:17" ht="27" customHeight="1">
      <c r="B102" s="52" t="s">
        <v>57</v>
      </c>
      <c r="C102" s="53">
        <f>IF('500MW model - typical bill'!C35,(('500MW model - typical bill'!D35-'500MW model - typical bill'!C35)/'500MW model - typical bill'!C35),"")</f>
        <v>0</v>
      </c>
      <c r="D102" s="39">
        <f>IF('500MW model - typical bill'!C35,(('500MW model - typical bill'!E35-'500MW model - typical bill'!C35)/'500MW model - typical bill'!C35),"")</f>
        <v>1.4430299523084257E-3</v>
      </c>
      <c r="E102" s="54">
        <f>IF('500MW model - typical bill'!C35,(('500MW model - typical bill'!E35-'500MW model - typical bill'!D35)/'500MW model - typical bill'!D35),"")</f>
        <v>1.4430299523084257E-3</v>
      </c>
      <c r="F102" s="45">
        <f>IF('500MW model - typical bill'!C35,('500MW model - typical bill'!D35-'500MW model - typical bill'!C35),"")</f>
        <v>0</v>
      </c>
      <c r="G102" s="42">
        <f>IF('500MW model - typical bill'!C35,(('500MW model - typical bill'!E35-'500MW model - typical bill'!C35)),"")</f>
        <v>5.6775447716095186</v>
      </c>
      <c r="H102" s="46">
        <f>IF('500MW model - typical bill'!C35,(('500MW model - typical bill'!E35-'500MW model - typical bill'!D35)),"")</f>
        <v>5.6775447716095186</v>
      </c>
      <c r="I102" s="34"/>
      <c r="J102" s="35"/>
      <c r="K102" s="52" t="s">
        <v>57</v>
      </c>
      <c r="L102" s="53">
        <f>IF('500MW model - typical bill'!C35,(('500MW model - typical bill'!F35-'500MW model - typical bill'!C35)/'500MW model - typical bill'!C35),"")</f>
        <v>1.978381870090224E-4</v>
      </c>
      <c r="M102" s="39">
        <f>IF('500MW model - typical bill'!C35,(('500MW model - typical bill'!G35-'500MW model - typical bill'!C35)/'500MW model - typical bill'!C35),"")</f>
        <v>-2.6171762310484674E-3</v>
      </c>
      <c r="N102" s="54">
        <f>IF('500MW model - typical bill'!C35,(('500MW model - typical bill'!G35-'500MW model - typical bill'!F35)/'500MW model - typical bill'!F35),"")</f>
        <v>-2.8144576108663421E-3</v>
      </c>
      <c r="O102" s="45">
        <f>IF('500MW model - typical bill'!C35,(('500MW model - typical bill'!F35-'500MW model - typical bill'!C35)),"")</f>
        <v>0.77838659029976043</v>
      </c>
      <c r="P102" s="42">
        <f>IF('500MW model - typical bill'!C35,(('500MW model - typical bill'!G35-'500MW model - typical bill'!C35)),"")</f>
        <v>-10.297177271476357</v>
      </c>
      <c r="Q102" s="46">
        <f>IF('500MW model - typical bill'!C35,(('500MW model - typical bill'!G35-'500MW model - typical bill'!F35)),"")</f>
        <v>-11.075563861776118</v>
      </c>
    </row>
    <row r="103" spans="2:17" ht="27" customHeight="1">
      <c r="B103" s="51" t="s">
        <v>123</v>
      </c>
      <c r="C103" s="53" t="str">
        <f>IF('500MW model - typical bill'!C36,(('500MW model - typical bill'!D36-'500MW model - typical bill'!C36)/'500MW model - typical bill'!C36),"")</f>
        <v/>
      </c>
      <c r="D103" s="39" t="str">
        <f>IF('500MW model - typical bill'!C36,(('500MW model - typical bill'!E36-'500MW model - typical bill'!C36)/'500MW model - typical bill'!C36),"")</f>
        <v/>
      </c>
      <c r="E103" s="54" t="str">
        <f>IF('500MW model - typical bill'!C36,(('500MW model - typical bill'!E36-'500MW model - typical bill'!D36)/'500MW model - typical bill'!D36),"")</f>
        <v/>
      </c>
      <c r="F103" s="45" t="str">
        <f>IF('500MW model - typical bill'!C36,('500MW model - typical bill'!D36-'500MW model - typical bill'!C36),"")</f>
        <v/>
      </c>
      <c r="G103" s="42" t="str">
        <f>IF('500MW model - typical bill'!C36,(('500MW model - typical bill'!E36-'500MW model - typical bill'!C36)),"")</f>
        <v/>
      </c>
      <c r="H103" s="46" t="str">
        <f>IF('500MW model - typical bill'!C36,(('500MW model - typical bill'!E36-'500MW model - typical bill'!D36)),"")</f>
        <v/>
      </c>
      <c r="I103" s="34"/>
      <c r="J103" s="35"/>
      <c r="K103" s="51" t="s">
        <v>123</v>
      </c>
      <c r="L103" s="53" t="str">
        <f>IF('500MW model - typical bill'!C36,(('500MW model - typical bill'!F36-'500MW model - typical bill'!C36)/'500MW model - typical bill'!C36),"")</f>
        <v/>
      </c>
      <c r="M103" s="39" t="str">
        <f>IF('500MW model - typical bill'!C36,(('500MW model - typical bill'!G36-'500MW model - typical bill'!C36)/'500MW model - typical bill'!C36),"")</f>
        <v/>
      </c>
      <c r="N103" s="54" t="str">
        <f>IF('500MW model - typical bill'!C36,(('500MW model - typical bill'!G36-'500MW model - typical bill'!F36)/'500MW model - typical bill'!F36),"")</f>
        <v/>
      </c>
      <c r="O103" s="45" t="str">
        <f>IF('500MW model - typical bill'!C36,(('500MW model - typical bill'!F36-'500MW model - typical bill'!C36)),"")</f>
        <v/>
      </c>
      <c r="P103" s="42" t="str">
        <f>IF('500MW model - typical bill'!C36,(('500MW model - typical bill'!G36-'500MW model - typical bill'!C36)),"")</f>
        <v/>
      </c>
      <c r="Q103" s="46" t="str">
        <f>IF('500MW model - typical bill'!C36,(('500MW model - typical bill'!G36-'500MW model - typical bill'!F36)),"")</f>
        <v/>
      </c>
    </row>
    <row r="104" spans="2:17" ht="27" customHeight="1">
      <c r="B104" s="52" t="s">
        <v>58</v>
      </c>
      <c r="C104" s="53">
        <f>IF('500MW model - typical bill'!C37,(('500MW model - typical bill'!D37-'500MW model - typical bill'!C37)/'500MW model - typical bill'!C37),"")</f>
        <v>0</v>
      </c>
      <c r="D104" s="39">
        <f>IF('500MW model - typical bill'!C37,(('500MW model - typical bill'!E37-'500MW model - typical bill'!C37)/'500MW model - typical bill'!C37),"")</f>
        <v>-1.5887587905316695E-4</v>
      </c>
      <c r="E104" s="54">
        <f>IF('500MW model - typical bill'!C37,(('500MW model - typical bill'!E37-'500MW model - typical bill'!D37)/'500MW model - typical bill'!D37),"")</f>
        <v>-1.5887587905316695E-4</v>
      </c>
      <c r="F104" s="45">
        <f>IF('500MW model - typical bill'!C37,('500MW model - typical bill'!D37-'500MW model - typical bill'!C37),"")</f>
        <v>0</v>
      </c>
      <c r="G104" s="42">
        <f>IF('500MW model - typical bill'!C37,(('500MW model - typical bill'!E37-'500MW model - typical bill'!C37)),"")</f>
        <v>-2.0101817404029134</v>
      </c>
      <c r="H104" s="46">
        <f>IF('500MW model - typical bill'!C37,(('500MW model - typical bill'!E37-'500MW model - typical bill'!D37)),"")</f>
        <v>-2.0101817404029134</v>
      </c>
      <c r="I104" s="34"/>
      <c r="J104" s="35"/>
      <c r="K104" s="52" t="s">
        <v>58</v>
      </c>
      <c r="L104" s="53">
        <f>IF('500MW model - typical bill'!C37,(('500MW model - typical bill'!F37-'500MW model - typical bill'!C37)/'500MW model - typical bill'!C37),"")</f>
        <v>-6.6140471672528327E-4</v>
      </c>
      <c r="M104" s="39">
        <f>IF('500MW model - typical bill'!C37,(('500MW model - typical bill'!G37-'500MW model - typical bill'!C37)/'500MW model - typical bill'!C37),"")</f>
        <v>2.6853128414215032E-3</v>
      </c>
      <c r="N104" s="54">
        <f>IF('500MW model - typical bill'!C37,(('500MW model - typical bill'!G37-'500MW model - typical bill'!F37)/'500MW model - typical bill'!F37),"")</f>
        <v>3.3489325579366008E-3</v>
      </c>
      <c r="O104" s="45">
        <f>IF('500MW model - typical bill'!C37,(('500MW model - typical bill'!F37-'500MW model - typical bill'!C37)),"")</f>
        <v>-8.3684426641793834</v>
      </c>
      <c r="P104" s="42">
        <f>IF('500MW model - typical bill'!C37,(('500MW model - typical bill'!G37-'500MW model - typical bill'!C37)),"")</f>
        <v>33.975999838770804</v>
      </c>
      <c r="Q104" s="46">
        <f>IF('500MW model - typical bill'!C37,(('500MW model - typical bill'!G37-'500MW model - typical bill'!F37)),"")</f>
        <v>42.344442502950187</v>
      </c>
    </row>
    <row r="105" spans="2:17">
      <c r="B105" s="52" t="s">
        <v>82</v>
      </c>
      <c r="C105" s="53" t="e">
        <f>IF('500MW model - typical bill'!C38,(('500MW model - typical bill'!D38-'500MW model - typical bill'!C38)/'500MW model - typical bill'!C38),"")</f>
        <v>#VALUE!</v>
      </c>
      <c r="D105" s="39" t="e">
        <f>IF('500MW model - typical bill'!C38,(('500MW model - typical bill'!E38-'500MW model - typical bill'!C38)/'500MW model - typical bill'!C38),"")</f>
        <v>#VALUE!</v>
      </c>
      <c r="E105" s="54" t="e">
        <f>IF('500MW model - typical bill'!C38,(('500MW model - typical bill'!E38-'500MW model - typical bill'!D38)/'500MW model - typical bill'!D38),"")</f>
        <v>#VALUE!</v>
      </c>
      <c r="F105" s="45" t="e">
        <f>IF('500MW model - typical bill'!C38,('500MW model - typical bill'!D38-'500MW model - typical bill'!C38),"")</f>
        <v>#VALUE!</v>
      </c>
      <c r="G105" s="42" t="e">
        <f>IF('500MW model - typical bill'!C38,(('500MW model - typical bill'!E38-'500MW model - typical bill'!C38)),"")</f>
        <v>#VALUE!</v>
      </c>
      <c r="H105" s="46" t="e">
        <f>IF('500MW model - typical bill'!C38,(('500MW model - typical bill'!E38-'500MW model - typical bill'!D38)),"")</f>
        <v>#VALUE!</v>
      </c>
      <c r="I105" s="34"/>
      <c r="J105" s="35"/>
      <c r="K105" s="52" t="s">
        <v>82</v>
      </c>
      <c r="L105" s="53" t="e">
        <f>IF('500MW model - typical bill'!C38,(('500MW model - typical bill'!F38-'500MW model - typical bill'!C38)/'500MW model - typical bill'!C38),"")</f>
        <v>#VALUE!</v>
      </c>
      <c r="M105" s="39" t="e">
        <f>IF('500MW model - typical bill'!C38,(('500MW model - typical bill'!G38-'500MW model - typical bill'!C38)/'500MW model - typical bill'!C38),"")</f>
        <v>#VALUE!</v>
      </c>
      <c r="N105" s="54" t="e">
        <f>IF('500MW model - typical bill'!C38,(('500MW model - typical bill'!G38-'500MW model - typical bill'!F38)/'500MW model - typical bill'!F38),"")</f>
        <v>#VALUE!</v>
      </c>
      <c r="O105" s="45" t="e">
        <f>IF('500MW model - typical bill'!C38,(('500MW model - typical bill'!F38-'500MW model - typical bill'!C38)),"")</f>
        <v>#VALUE!</v>
      </c>
      <c r="P105" s="42" t="e">
        <f>IF('500MW model - typical bill'!C38,(('500MW model - typical bill'!G38-'500MW model - typical bill'!C38)),"")</f>
        <v>#VALUE!</v>
      </c>
      <c r="Q105" s="46" t="e">
        <f>IF('500MW model - typical bill'!C38,(('500MW model - typical bill'!G38-'500MW model - typical bill'!F38)),"")</f>
        <v>#VALUE!</v>
      </c>
    </row>
    <row r="106" spans="2:17">
      <c r="B106" s="52" t="s">
        <v>95</v>
      </c>
      <c r="C106" s="53" t="e">
        <f>IF('500MW model - typical bill'!C39,(('500MW model - typical bill'!D39-'500MW model - typical bill'!C39)/'500MW model - typical bill'!C39),"")</f>
        <v>#VALUE!</v>
      </c>
      <c r="D106" s="39" t="e">
        <f>IF('500MW model - typical bill'!C39,(('500MW model - typical bill'!E39-'500MW model - typical bill'!C39)/'500MW model - typical bill'!C39),"")</f>
        <v>#VALUE!</v>
      </c>
      <c r="E106" s="54" t="e">
        <f>IF('500MW model - typical bill'!C39,(('500MW model - typical bill'!E39-'500MW model - typical bill'!D39)/'500MW model - typical bill'!D39),"")</f>
        <v>#VALUE!</v>
      </c>
      <c r="F106" s="45" t="e">
        <f>IF('500MW model - typical bill'!C39,('500MW model - typical bill'!D39-'500MW model - typical bill'!C39),"")</f>
        <v>#VALUE!</v>
      </c>
      <c r="G106" s="42" t="e">
        <f>IF('500MW model - typical bill'!C39,(('500MW model - typical bill'!E39-'500MW model - typical bill'!C39)),"")</f>
        <v>#VALUE!</v>
      </c>
      <c r="H106" s="46" t="e">
        <f>IF('500MW model - typical bill'!C39,(('500MW model - typical bill'!E39-'500MW model - typical bill'!D39)),"")</f>
        <v>#VALUE!</v>
      </c>
      <c r="I106" s="34"/>
      <c r="J106" s="35"/>
      <c r="K106" s="52" t="s">
        <v>95</v>
      </c>
      <c r="L106" s="53" t="e">
        <f>IF('500MW model - typical bill'!C39,(('500MW model - typical bill'!F39-'500MW model - typical bill'!C39)/'500MW model - typical bill'!C39),"")</f>
        <v>#VALUE!</v>
      </c>
      <c r="M106" s="39" t="e">
        <f>IF('500MW model - typical bill'!C39,(('500MW model - typical bill'!G39-'500MW model - typical bill'!C39)/'500MW model - typical bill'!C39),"")</f>
        <v>#VALUE!</v>
      </c>
      <c r="N106" s="54" t="e">
        <f>IF('500MW model - typical bill'!C39,(('500MW model - typical bill'!G39-'500MW model - typical bill'!F39)/'500MW model - typical bill'!F39),"")</f>
        <v>#VALUE!</v>
      </c>
      <c r="O106" s="45" t="e">
        <f>IF('500MW model - typical bill'!C39,(('500MW model - typical bill'!F39-'500MW model - typical bill'!C39)),"")</f>
        <v>#VALUE!</v>
      </c>
      <c r="P106" s="42" t="e">
        <f>IF('500MW model - typical bill'!C39,(('500MW model - typical bill'!G39-'500MW model - typical bill'!C39)),"")</f>
        <v>#VALUE!</v>
      </c>
      <c r="Q106" s="46" t="e">
        <f>IF('500MW model - typical bill'!C39,(('500MW model - typical bill'!G39-'500MW model - typical bill'!F39)),"")</f>
        <v>#VALUE!</v>
      </c>
    </row>
    <row r="107" spans="2:17">
      <c r="B107" s="51" t="s">
        <v>124</v>
      </c>
      <c r="C107" s="53" t="str">
        <f>IF('500MW model - typical bill'!C40,(('500MW model - typical bill'!D40-'500MW model - typical bill'!C40)/'500MW model - typical bill'!C40),"")</f>
        <v/>
      </c>
      <c r="D107" s="39" t="str">
        <f>IF('500MW model - typical bill'!C40,(('500MW model - typical bill'!E40-'500MW model - typical bill'!C40)/'500MW model - typical bill'!C40),"")</f>
        <v/>
      </c>
      <c r="E107" s="54" t="str">
        <f>IF('500MW model - typical bill'!C40,(('500MW model - typical bill'!E40-'500MW model - typical bill'!D40)/'500MW model - typical bill'!D40),"")</f>
        <v/>
      </c>
      <c r="F107" s="45" t="str">
        <f>IF('500MW model - typical bill'!C40,('500MW model - typical bill'!D40-'500MW model - typical bill'!C40),"")</f>
        <v/>
      </c>
      <c r="G107" s="42" t="str">
        <f>IF('500MW model - typical bill'!C40,(('500MW model - typical bill'!E40-'500MW model - typical bill'!C40)),"")</f>
        <v/>
      </c>
      <c r="H107" s="46" t="str">
        <f>IF('500MW model - typical bill'!C40,(('500MW model - typical bill'!E40-'500MW model - typical bill'!D40)),"")</f>
        <v/>
      </c>
      <c r="I107" s="34"/>
      <c r="J107" s="35"/>
      <c r="K107" s="51" t="s">
        <v>124</v>
      </c>
      <c r="L107" s="53" t="str">
        <f>IF('500MW model - typical bill'!C40,(('500MW model - typical bill'!F40-'500MW model - typical bill'!C40)/'500MW model - typical bill'!C40),"")</f>
        <v/>
      </c>
      <c r="M107" s="39" t="str">
        <f>IF('500MW model - typical bill'!C40,(('500MW model - typical bill'!G40-'500MW model - typical bill'!C40)/'500MW model - typical bill'!C40),"")</f>
        <v/>
      </c>
      <c r="N107" s="54" t="str">
        <f>IF('500MW model - typical bill'!C40,(('500MW model - typical bill'!G40-'500MW model - typical bill'!F40)/'500MW model - typical bill'!F40),"")</f>
        <v/>
      </c>
      <c r="O107" s="45" t="str">
        <f>IF('500MW model - typical bill'!C40,(('500MW model - typical bill'!F40-'500MW model - typical bill'!C40)),"")</f>
        <v/>
      </c>
      <c r="P107" s="42" t="str">
        <f>IF('500MW model - typical bill'!C40,(('500MW model - typical bill'!G40-'500MW model - typical bill'!C40)),"")</f>
        <v/>
      </c>
      <c r="Q107" s="46" t="str">
        <f>IF('500MW model - typical bill'!C40,(('500MW model - typical bill'!G40-'500MW model - typical bill'!F40)),"")</f>
        <v/>
      </c>
    </row>
    <row r="108" spans="2:17">
      <c r="B108" s="52" t="s">
        <v>59</v>
      </c>
      <c r="C108" s="53">
        <f>IF('500MW model - typical bill'!C41,(('500MW model - typical bill'!D41-'500MW model - typical bill'!C41)/'500MW model - typical bill'!C41),"")</f>
        <v>0</v>
      </c>
      <c r="D108" s="39">
        <f>IF('500MW model - typical bill'!C41,(('500MW model - typical bill'!E41-'500MW model - typical bill'!C41)/'500MW model - typical bill'!C41),"")</f>
        <v>1.0062782426284445E-3</v>
      </c>
      <c r="E108" s="54">
        <f>IF('500MW model - typical bill'!C41,(('500MW model - typical bill'!E41-'500MW model - typical bill'!D41)/'500MW model - typical bill'!D41),"")</f>
        <v>1.0062782426284445E-3</v>
      </c>
      <c r="F108" s="45">
        <f>IF('500MW model - typical bill'!C41,('500MW model - typical bill'!D41-'500MW model - typical bill'!C41),"")</f>
        <v>0</v>
      </c>
      <c r="G108" s="42">
        <f>IF('500MW model - typical bill'!C41,(('500MW model - typical bill'!E41-'500MW model - typical bill'!C41)),"")</f>
        <v>57.309670736416592</v>
      </c>
      <c r="H108" s="46">
        <f>IF('500MW model - typical bill'!C41,(('500MW model - typical bill'!E41-'500MW model - typical bill'!D41)),"")</f>
        <v>57.309670736416592</v>
      </c>
      <c r="I108" s="34"/>
      <c r="J108" s="35"/>
      <c r="K108" s="52" t="s">
        <v>59</v>
      </c>
      <c r="L108" s="53">
        <f>IF('500MW model - typical bill'!C41,(('500MW model - typical bill'!F41-'500MW model - typical bill'!C41)/'500MW model - typical bill'!C41),"")</f>
        <v>-1.7333232313885617E-4</v>
      </c>
      <c r="M108" s="39">
        <f>IF('500MW model - typical bill'!C41,(('500MW model - typical bill'!G41-'500MW model - typical bill'!C41)/'500MW model - typical bill'!C41),"")</f>
        <v>4.9718569318196633E-3</v>
      </c>
      <c r="N108" s="54">
        <f>IF('500MW model - typical bill'!C41,(('500MW model - typical bill'!G41-'500MW model - typical bill'!F41)/'500MW model - typical bill'!F41),"")</f>
        <v>5.1460812371744201E-3</v>
      </c>
      <c r="O108" s="45">
        <f>IF('500MW model - typical bill'!C41,(('500MW model - typical bill'!F41-'500MW model - typical bill'!C41)),"")</f>
        <v>-9.8716418046751642</v>
      </c>
      <c r="P108" s="42">
        <f>IF('500MW model - typical bill'!C41,(('500MW model - typical bill'!G41-'500MW model - typical bill'!C41)),"")</f>
        <v>283.15775065044727</v>
      </c>
      <c r="Q108" s="46">
        <f>IF('500MW model - typical bill'!C41,(('500MW model - typical bill'!G41-'500MW model - typical bill'!F41)),"")</f>
        <v>293.02939245512243</v>
      </c>
    </row>
    <row r="109" spans="2:17" ht="27" customHeight="1">
      <c r="B109" s="52" t="s">
        <v>96</v>
      </c>
      <c r="C109" s="53" t="e">
        <f>IF('500MW model - typical bill'!C42,(('500MW model - typical bill'!D42-'500MW model - typical bill'!C42)/'500MW model - typical bill'!C42),"")</f>
        <v>#VALUE!</v>
      </c>
      <c r="D109" s="39" t="e">
        <f>IF('500MW model - typical bill'!C42,(('500MW model - typical bill'!E42-'500MW model - typical bill'!C42)/'500MW model - typical bill'!C42),"")</f>
        <v>#VALUE!</v>
      </c>
      <c r="E109" s="54" t="e">
        <f>IF('500MW model - typical bill'!C42,(('500MW model - typical bill'!E42-'500MW model - typical bill'!D42)/'500MW model - typical bill'!D42),"")</f>
        <v>#VALUE!</v>
      </c>
      <c r="F109" s="45" t="e">
        <f>IF('500MW model - typical bill'!C42,('500MW model - typical bill'!D42-'500MW model - typical bill'!C42),"")</f>
        <v>#VALUE!</v>
      </c>
      <c r="G109" s="42" t="e">
        <f>IF('500MW model - typical bill'!C42,(('500MW model - typical bill'!E42-'500MW model - typical bill'!C42)),"")</f>
        <v>#VALUE!</v>
      </c>
      <c r="H109" s="46" t="e">
        <f>IF('500MW model - typical bill'!C42,(('500MW model - typical bill'!E42-'500MW model - typical bill'!D42)),"")</f>
        <v>#VALUE!</v>
      </c>
      <c r="I109" s="34"/>
      <c r="J109" s="35"/>
      <c r="K109" s="52" t="s">
        <v>96</v>
      </c>
      <c r="L109" s="53" t="e">
        <f>IF('500MW model - typical bill'!C42,(('500MW model - typical bill'!F42-'500MW model - typical bill'!C42)/'500MW model - typical bill'!C42),"")</f>
        <v>#VALUE!</v>
      </c>
      <c r="M109" s="39" t="e">
        <f>IF('500MW model - typical bill'!C42,(('500MW model - typical bill'!G42-'500MW model - typical bill'!C42)/'500MW model - typical bill'!C42),"")</f>
        <v>#VALUE!</v>
      </c>
      <c r="N109" s="54" t="e">
        <f>IF('500MW model - typical bill'!C42,(('500MW model - typical bill'!G42-'500MW model - typical bill'!F42)/'500MW model - typical bill'!F42),"")</f>
        <v>#VALUE!</v>
      </c>
      <c r="O109" s="45" t="e">
        <f>IF('500MW model - typical bill'!C42,(('500MW model - typical bill'!F42-'500MW model - typical bill'!C42)),"")</f>
        <v>#VALUE!</v>
      </c>
      <c r="P109" s="42" t="e">
        <f>IF('500MW model - typical bill'!C42,(('500MW model - typical bill'!G42-'500MW model - typical bill'!C42)),"")</f>
        <v>#VALUE!</v>
      </c>
      <c r="Q109" s="46" t="e">
        <f>IF('500MW model - typical bill'!C42,(('500MW model - typical bill'!G42-'500MW model - typical bill'!F42)),"")</f>
        <v>#VALUE!</v>
      </c>
    </row>
    <row r="110" spans="2:17" ht="27" customHeight="1">
      <c r="B110" s="51" t="s">
        <v>125</v>
      </c>
      <c r="C110" s="53" t="str">
        <f>IF('500MW model - typical bill'!C43,(('500MW model - typical bill'!D43-'500MW model - typical bill'!C43)/'500MW model - typical bill'!C43),"")</f>
        <v/>
      </c>
      <c r="D110" s="39" t="str">
        <f>IF('500MW model - typical bill'!C43,(('500MW model - typical bill'!E43-'500MW model - typical bill'!C43)/'500MW model - typical bill'!C43),"")</f>
        <v/>
      </c>
      <c r="E110" s="54" t="str">
        <f>IF('500MW model - typical bill'!C43,(('500MW model - typical bill'!E43-'500MW model - typical bill'!D43)/'500MW model - typical bill'!D43),"")</f>
        <v/>
      </c>
      <c r="F110" s="45" t="str">
        <f>IF('500MW model - typical bill'!C43,('500MW model - typical bill'!D43-'500MW model - typical bill'!C43),"")</f>
        <v/>
      </c>
      <c r="G110" s="42" t="str">
        <f>IF('500MW model - typical bill'!C43,(('500MW model - typical bill'!E43-'500MW model - typical bill'!C43)),"")</f>
        <v/>
      </c>
      <c r="H110" s="46" t="str">
        <f>IF('500MW model - typical bill'!C43,(('500MW model - typical bill'!E43-'500MW model - typical bill'!D43)),"")</f>
        <v/>
      </c>
      <c r="I110" s="34"/>
      <c r="J110" s="35"/>
      <c r="K110" s="51" t="s">
        <v>125</v>
      </c>
      <c r="L110" s="53" t="str">
        <f>IF('500MW model - typical bill'!C43,(('500MW model - typical bill'!F43-'500MW model - typical bill'!C43)/'500MW model - typical bill'!C43),"")</f>
        <v/>
      </c>
      <c r="M110" s="39" t="str">
        <f>IF('500MW model - typical bill'!C43,(('500MW model - typical bill'!G43-'500MW model - typical bill'!C43)/'500MW model - typical bill'!C43),"")</f>
        <v/>
      </c>
      <c r="N110" s="54" t="str">
        <f>IF('500MW model - typical bill'!C43,(('500MW model - typical bill'!G43-'500MW model - typical bill'!F43)/'500MW model - typical bill'!F43),"")</f>
        <v/>
      </c>
      <c r="O110" s="45" t="str">
        <f>IF('500MW model - typical bill'!C43,(('500MW model - typical bill'!F43-'500MW model - typical bill'!C43)),"")</f>
        <v/>
      </c>
      <c r="P110" s="42" t="str">
        <f>IF('500MW model - typical bill'!C43,(('500MW model - typical bill'!G43-'500MW model - typical bill'!C43)),"")</f>
        <v/>
      </c>
      <c r="Q110" s="46" t="str">
        <f>IF('500MW model - typical bill'!C43,(('500MW model - typical bill'!G43-'500MW model - typical bill'!F43)),"")</f>
        <v/>
      </c>
    </row>
    <row r="111" spans="2:17" ht="27" customHeight="1">
      <c r="B111" s="52" t="s">
        <v>60</v>
      </c>
      <c r="C111" s="53">
        <f>IF('500MW model - typical bill'!C44,(('500MW model - typical bill'!D44-'500MW model - typical bill'!C44)/'500MW model - typical bill'!C44),"")</f>
        <v>0</v>
      </c>
      <c r="D111" s="39">
        <f>IF('500MW model - typical bill'!C44,(('500MW model - typical bill'!E44-'500MW model - typical bill'!C44)/'500MW model - typical bill'!C44),"")</f>
        <v>5.3467331291366903E-3</v>
      </c>
      <c r="E111" s="54">
        <f>IF('500MW model - typical bill'!C44,(('500MW model - typical bill'!E44-'500MW model - typical bill'!D44)/'500MW model - typical bill'!D44),"")</f>
        <v>5.3467331291366903E-3</v>
      </c>
      <c r="F111" s="45">
        <f>IF('500MW model - typical bill'!C44,('500MW model - typical bill'!D44-'500MW model - typical bill'!C44),"")</f>
        <v>0</v>
      </c>
      <c r="G111" s="42">
        <f>IF('500MW model - typical bill'!C44,(('500MW model - typical bill'!E44-'500MW model - typical bill'!C44)),"")</f>
        <v>321.60956154431187</v>
      </c>
      <c r="H111" s="46">
        <f>IF('500MW model - typical bill'!C44,(('500MW model - typical bill'!E44-'500MW model - typical bill'!D44)),"")</f>
        <v>321.60956154431187</v>
      </c>
      <c r="I111" s="34"/>
      <c r="J111" s="35"/>
      <c r="K111" s="52" t="s">
        <v>60</v>
      </c>
      <c r="L111" s="53">
        <f>IF('500MW model - typical bill'!C44,(('500MW model - typical bill'!F44-'500MW model - typical bill'!C44)/'500MW model - typical bill'!C44),"")</f>
        <v>-4.5728966617378827E-4</v>
      </c>
      <c r="M111" s="39">
        <f>IF('500MW model - typical bill'!C44,(('500MW model - typical bill'!G44-'500MW model - typical bill'!C44)/'500MW model - typical bill'!C44),"")</f>
        <v>6.5886543173720056E-3</v>
      </c>
      <c r="N111" s="54">
        <f>IF('500MW model - typical bill'!C44,(('500MW model - typical bill'!G44-'500MW model - typical bill'!F44)/'500MW model - typical bill'!F44),"")</f>
        <v>7.0491674949963844E-3</v>
      </c>
      <c r="O111" s="45">
        <f>IF('500MW model - typical bill'!C44,(('500MW model - typical bill'!F44-'500MW model - typical bill'!C44)),"")</f>
        <v>-27.50627822351089</v>
      </c>
      <c r="P111" s="42">
        <f>IF('500MW model - typical bill'!C44,(('500MW model - typical bill'!G44-'500MW model - typical bill'!C44)),"")</f>
        <v>396.31194881035481</v>
      </c>
      <c r="Q111" s="46">
        <f>IF('500MW model - typical bill'!C44,(('500MW model - typical bill'!G44-'500MW model - typical bill'!F44)),"")</f>
        <v>423.8182270338657</v>
      </c>
    </row>
    <row r="112" spans="2:17" ht="27" customHeight="1">
      <c r="B112" s="52" t="s">
        <v>97</v>
      </c>
      <c r="C112" s="53" t="e">
        <f>IF('500MW model - typical bill'!C45,(('500MW model - typical bill'!D45-'500MW model - typical bill'!C45)/'500MW model - typical bill'!C45),"")</f>
        <v>#VALUE!</v>
      </c>
      <c r="D112" s="39" t="e">
        <f>IF('500MW model - typical bill'!C45,(('500MW model - typical bill'!E45-'500MW model - typical bill'!C45)/'500MW model - typical bill'!C45),"")</f>
        <v>#VALUE!</v>
      </c>
      <c r="E112" s="54" t="e">
        <f>IF('500MW model - typical bill'!C45,(('500MW model - typical bill'!E45-'500MW model - typical bill'!D45)/'500MW model - typical bill'!D45),"")</f>
        <v>#VALUE!</v>
      </c>
      <c r="F112" s="45" t="e">
        <f>IF('500MW model - typical bill'!C45,('500MW model - typical bill'!D45-'500MW model - typical bill'!C45),"")</f>
        <v>#VALUE!</v>
      </c>
      <c r="G112" s="42" t="e">
        <f>IF('500MW model - typical bill'!C45,(('500MW model - typical bill'!E45-'500MW model - typical bill'!C45)),"")</f>
        <v>#VALUE!</v>
      </c>
      <c r="H112" s="46" t="e">
        <f>IF('500MW model - typical bill'!C45,(('500MW model - typical bill'!E45-'500MW model - typical bill'!D45)),"")</f>
        <v>#VALUE!</v>
      </c>
      <c r="I112" s="34"/>
      <c r="J112" s="35"/>
      <c r="K112" s="52" t="s">
        <v>97</v>
      </c>
      <c r="L112" s="53" t="e">
        <f>IF('500MW model - typical bill'!C45,(('500MW model - typical bill'!F45-'500MW model - typical bill'!C45)/'500MW model - typical bill'!C45),"")</f>
        <v>#VALUE!</v>
      </c>
      <c r="M112" s="39" t="e">
        <f>IF('500MW model - typical bill'!C45,(('500MW model - typical bill'!G45-'500MW model - typical bill'!C45)/'500MW model - typical bill'!C45),"")</f>
        <v>#VALUE!</v>
      </c>
      <c r="N112" s="54" t="e">
        <f>IF('500MW model - typical bill'!C45,(('500MW model - typical bill'!G45-'500MW model - typical bill'!F45)/'500MW model - typical bill'!F45),"")</f>
        <v>#VALUE!</v>
      </c>
      <c r="O112" s="45" t="e">
        <f>IF('500MW model - typical bill'!C45,(('500MW model - typical bill'!F45-'500MW model - typical bill'!C45)),"")</f>
        <v>#VALUE!</v>
      </c>
      <c r="P112" s="42" t="e">
        <f>IF('500MW model - typical bill'!C45,(('500MW model - typical bill'!G45-'500MW model - typical bill'!C45)),"")</f>
        <v>#VALUE!</v>
      </c>
      <c r="Q112" s="46" t="e">
        <f>IF('500MW model - typical bill'!C45,(('500MW model - typical bill'!G45-'500MW model - typical bill'!F45)),"")</f>
        <v>#VALUE!</v>
      </c>
    </row>
    <row r="113" spans="2:17" ht="27" customHeight="1">
      <c r="B113" s="51" t="s">
        <v>126</v>
      </c>
      <c r="C113" s="53" t="str">
        <f>IF('500MW model - typical bill'!C46,(('500MW model - typical bill'!D46-'500MW model - typical bill'!C46)/'500MW model - typical bill'!C46),"")</f>
        <v/>
      </c>
      <c r="D113" s="39" t="str">
        <f>IF('500MW model - typical bill'!C46,(('500MW model - typical bill'!E46-'500MW model - typical bill'!C46)/'500MW model - typical bill'!C46),"")</f>
        <v/>
      </c>
      <c r="E113" s="54" t="str">
        <f>IF('500MW model - typical bill'!C46,(('500MW model - typical bill'!E46-'500MW model - typical bill'!D46)/'500MW model - typical bill'!D46),"")</f>
        <v/>
      </c>
      <c r="F113" s="45" t="str">
        <f>IF('500MW model - typical bill'!C46,('500MW model - typical bill'!D46-'500MW model - typical bill'!C46),"")</f>
        <v/>
      </c>
      <c r="G113" s="42" t="str">
        <f>IF('500MW model - typical bill'!C46,(('500MW model - typical bill'!E46-'500MW model - typical bill'!C46)),"")</f>
        <v/>
      </c>
      <c r="H113" s="46" t="str">
        <f>IF('500MW model - typical bill'!C46,(('500MW model - typical bill'!E46-'500MW model - typical bill'!D46)),"")</f>
        <v/>
      </c>
      <c r="I113" s="34"/>
      <c r="J113" s="35"/>
      <c r="K113" s="51" t="s">
        <v>126</v>
      </c>
      <c r="L113" s="53" t="str">
        <f>IF('500MW model - typical bill'!C46,(('500MW model - typical bill'!F46-'500MW model - typical bill'!C46)/'500MW model - typical bill'!C46),"")</f>
        <v/>
      </c>
      <c r="M113" s="39" t="str">
        <f>IF('500MW model - typical bill'!C46,(('500MW model - typical bill'!G46-'500MW model - typical bill'!C46)/'500MW model - typical bill'!C46),"")</f>
        <v/>
      </c>
      <c r="N113" s="54" t="str">
        <f>IF('500MW model - typical bill'!C46,(('500MW model - typical bill'!G46-'500MW model - typical bill'!F46)/'500MW model - typical bill'!F46),"")</f>
        <v/>
      </c>
      <c r="O113" s="45" t="str">
        <f>IF('500MW model - typical bill'!C46,(('500MW model - typical bill'!F46-'500MW model - typical bill'!C46)),"")</f>
        <v/>
      </c>
      <c r="P113" s="42" t="str">
        <f>IF('500MW model - typical bill'!C46,(('500MW model - typical bill'!G46-'500MW model - typical bill'!C46)),"")</f>
        <v/>
      </c>
      <c r="Q113" s="46" t="str">
        <f>IF('500MW model - typical bill'!C46,(('500MW model - typical bill'!G46-'500MW model - typical bill'!F46)),"")</f>
        <v/>
      </c>
    </row>
    <row r="114" spans="2:17" ht="27" customHeight="1">
      <c r="B114" s="52" t="s">
        <v>61</v>
      </c>
      <c r="C114" s="53" t="e">
        <f>IF('500MW model - typical bill'!C47,(('500MW model - typical bill'!D47-'500MW model - typical bill'!C47)/'500MW model - typical bill'!C47),"")</f>
        <v>#VALUE!</v>
      </c>
      <c r="D114" s="39" t="e">
        <f>IF('500MW model - typical bill'!C47,(('500MW model - typical bill'!E47-'500MW model - typical bill'!C47)/'500MW model - typical bill'!C47),"")</f>
        <v>#VALUE!</v>
      </c>
      <c r="E114" s="54" t="e">
        <f>IF('500MW model - typical bill'!C47,(('500MW model - typical bill'!E47-'500MW model - typical bill'!D47)/'500MW model - typical bill'!D47),"")</f>
        <v>#VALUE!</v>
      </c>
      <c r="F114" s="45" t="e">
        <f>IF('500MW model - typical bill'!C47,('500MW model - typical bill'!D47-'500MW model - typical bill'!C47),"")</f>
        <v>#VALUE!</v>
      </c>
      <c r="G114" s="42" t="e">
        <f>IF('500MW model - typical bill'!C47,(('500MW model - typical bill'!E47-'500MW model - typical bill'!C47)),"")</f>
        <v>#VALUE!</v>
      </c>
      <c r="H114" s="46" t="e">
        <f>IF('500MW model - typical bill'!C47,(('500MW model - typical bill'!E47-'500MW model - typical bill'!D47)),"")</f>
        <v>#VALUE!</v>
      </c>
      <c r="I114" s="34"/>
      <c r="J114" s="35"/>
      <c r="K114" s="52" t="s">
        <v>61</v>
      </c>
      <c r="L114" s="53" t="e">
        <f>IF('500MW model - typical bill'!C47,(('500MW model - typical bill'!F47-'500MW model - typical bill'!C47)/'500MW model - typical bill'!C47),"")</f>
        <v>#VALUE!</v>
      </c>
      <c r="M114" s="39" t="e">
        <f>IF('500MW model - typical bill'!C47,(('500MW model - typical bill'!G47-'500MW model - typical bill'!C47)/'500MW model - typical bill'!C47),"")</f>
        <v>#VALUE!</v>
      </c>
      <c r="N114" s="54" t="e">
        <f>IF('500MW model - typical bill'!C47,(('500MW model - typical bill'!G47-'500MW model - typical bill'!F47)/'500MW model - typical bill'!F47),"")</f>
        <v>#VALUE!</v>
      </c>
      <c r="O114" s="45" t="e">
        <f>IF('500MW model - typical bill'!C47,(('500MW model - typical bill'!F47-'500MW model - typical bill'!C47)),"")</f>
        <v>#VALUE!</v>
      </c>
      <c r="P114" s="42" t="e">
        <f>IF('500MW model - typical bill'!C47,(('500MW model - typical bill'!G47-'500MW model - typical bill'!C47)),"")</f>
        <v>#VALUE!</v>
      </c>
      <c r="Q114" s="46" t="e">
        <f>IF('500MW model - typical bill'!C47,(('500MW model - typical bill'!G47-'500MW model - typical bill'!F47)),"")</f>
        <v>#VALUE!</v>
      </c>
    </row>
    <row r="115" spans="2:17" ht="27" customHeight="1">
      <c r="B115" s="51" t="s">
        <v>127</v>
      </c>
      <c r="C115" s="53" t="str">
        <f>IF('500MW model - typical bill'!C48,(('500MW model - typical bill'!D48-'500MW model - typical bill'!C48)/'500MW model - typical bill'!C48),"")</f>
        <v/>
      </c>
      <c r="D115" s="39" t="str">
        <f>IF('500MW model - typical bill'!C48,(('500MW model - typical bill'!E48-'500MW model - typical bill'!C48)/'500MW model - typical bill'!C48),"")</f>
        <v/>
      </c>
      <c r="E115" s="54" t="str">
        <f>IF('500MW model - typical bill'!C48,(('500MW model - typical bill'!E48-'500MW model - typical bill'!D48)/'500MW model - typical bill'!D48),"")</f>
        <v/>
      </c>
      <c r="F115" s="45" t="str">
        <f>IF('500MW model - typical bill'!C48,('500MW model - typical bill'!D48-'500MW model - typical bill'!C48),"")</f>
        <v/>
      </c>
      <c r="G115" s="42" t="str">
        <f>IF('500MW model - typical bill'!C48,(('500MW model - typical bill'!E48-'500MW model - typical bill'!C48)),"")</f>
        <v/>
      </c>
      <c r="H115" s="46" t="str">
        <f>IF('500MW model - typical bill'!C48,(('500MW model - typical bill'!E48-'500MW model - typical bill'!D48)),"")</f>
        <v/>
      </c>
      <c r="I115" s="34"/>
      <c r="J115" s="35"/>
      <c r="K115" s="51" t="s">
        <v>127</v>
      </c>
      <c r="L115" s="53" t="str">
        <f>IF('500MW model - typical bill'!C48,(('500MW model - typical bill'!F48-'500MW model - typical bill'!C48)/'500MW model - typical bill'!C48),"")</f>
        <v/>
      </c>
      <c r="M115" s="39" t="str">
        <f>IF('500MW model - typical bill'!C48,(('500MW model - typical bill'!G48-'500MW model - typical bill'!C48)/'500MW model - typical bill'!C48),"")</f>
        <v/>
      </c>
      <c r="N115" s="54" t="str">
        <f>IF('500MW model - typical bill'!C48,(('500MW model - typical bill'!G48-'500MW model - typical bill'!F48)/'500MW model - typical bill'!F48),"")</f>
        <v/>
      </c>
      <c r="O115" s="45" t="str">
        <f>IF('500MW model - typical bill'!C48,(('500MW model - typical bill'!F48-'500MW model - typical bill'!C48)),"")</f>
        <v/>
      </c>
      <c r="P115" s="42" t="str">
        <f>IF('500MW model - typical bill'!C48,(('500MW model - typical bill'!G48-'500MW model - typical bill'!C48)),"")</f>
        <v/>
      </c>
      <c r="Q115" s="46" t="str">
        <f>IF('500MW model - typical bill'!C48,(('500MW model - typical bill'!G48-'500MW model - typical bill'!F48)),"")</f>
        <v/>
      </c>
    </row>
    <row r="116" spans="2:17" ht="27" customHeight="1">
      <c r="B116" s="52" t="s">
        <v>62</v>
      </c>
      <c r="C116" s="53">
        <f>IF('500MW model - typical bill'!C49,(('500MW model - typical bill'!D49-'500MW model - typical bill'!C49)/'500MW model - typical bill'!C49),"")</f>
        <v>0</v>
      </c>
      <c r="D116" s="39">
        <f>IF('500MW model - typical bill'!C49,(('500MW model - typical bill'!E49-'500MW model - typical bill'!C49)/'500MW model - typical bill'!C49),"")</f>
        <v>-9.2187139894004419E-4</v>
      </c>
      <c r="E116" s="54">
        <f>IF('500MW model - typical bill'!C49,(('500MW model - typical bill'!E49-'500MW model - typical bill'!D49)/'500MW model - typical bill'!D49),"")</f>
        <v>-9.2187139894004419E-4</v>
      </c>
      <c r="F116" s="45">
        <f>IF('500MW model - typical bill'!C49,('500MW model - typical bill'!D49-'500MW model - typical bill'!C49),"")</f>
        <v>0</v>
      </c>
      <c r="G116" s="42">
        <f>IF('500MW model - typical bill'!C49,(('500MW model - typical bill'!E49-'500MW model - typical bill'!C49)),"")</f>
        <v>-0.27377345587467516</v>
      </c>
      <c r="H116" s="46">
        <f>IF('500MW model - typical bill'!C49,(('500MW model - typical bill'!E49-'500MW model - typical bill'!D49)),"")</f>
        <v>-0.27377345587467516</v>
      </c>
      <c r="I116" s="34"/>
      <c r="J116" s="35"/>
      <c r="K116" s="52" t="s">
        <v>62</v>
      </c>
      <c r="L116" s="53">
        <f>IF('500MW model - typical bill'!C49,(('500MW model - typical bill'!F49-'500MW model - typical bill'!C49)/'500MW model - typical bill'!C49),"")</f>
        <v>4.6093569946983068E-4</v>
      </c>
      <c r="M116" s="39">
        <f>IF('500MW model - typical bill'!C49,(('500MW model - typical bill'!G49-'500MW model - typical bill'!C49)/'500MW model - typical bill'!C49),"")</f>
        <v>-4.3788891449641574E-3</v>
      </c>
      <c r="N116" s="54">
        <f>IF('500MW model - typical bill'!C49,(('500MW model - typical bill'!G49-'500MW model - typical bill'!F49)/'500MW model - typical bill'!F49),"")</f>
        <v>-4.8375950241877621E-3</v>
      </c>
      <c r="O116" s="45">
        <f>IF('500MW model - typical bill'!C49,(('500MW model - typical bill'!F49-'500MW model - typical bill'!C49)),"")</f>
        <v>0.13688672793728074</v>
      </c>
      <c r="P116" s="42">
        <f>IF('500MW model - typical bill'!C49,(('500MW model - typical bill'!G49-'500MW model - typical bill'!C49)),"")</f>
        <v>-1.3004239154043944</v>
      </c>
      <c r="Q116" s="46">
        <f>IF('500MW model - typical bill'!C49,(('500MW model - typical bill'!G49-'500MW model - typical bill'!F49)),"")</f>
        <v>-1.4373106433416751</v>
      </c>
    </row>
    <row r="117" spans="2:17" ht="27" customHeight="1">
      <c r="B117" s="52" t="s">
        <v>83</v>
      </c>
      <c r="C117" s="53" t="e">
        <f>IF('500MW model - typical bill'!C50,(('500MW model - typical bill'!D50-'500MW model - typical bill'!C50)/'500MW model - typical bill'!C50),"")</f>
        <v>#VALUE!</v>
      </c>
      <c r="D117" s="39" t="e">
        <f>IF('500MW model - typical bill'!C50,(('500MW model - typical bill'!E50-'500MW model - typical bill'!C50)/'500MW model - typical bill'!C50),"")</f>
        <v>#VALUE!</v>
      </c>
      <c r="E117" s="54" t="e">
        <f>IF('500MW model - typical bill'!C50,(('500MW model - typical bill'!E50-'500MW model - typical bill'!D50)/'500MW model - typical bill'!D50),"")</f>
        <v>#VALUE!</v>
      </c>
      <c r="F117" s="45" t="e">
        <f>IF('500MW model - typical bill'!C50,('500MW model - typical bill'!D50-'500MW model - typical bill'!C50),"")</f>
        <v>#VALUE!</v>
      </c>
      <c r="G117" s="42" t="e">
        <f>IF('500MW model - typical bill'!C50,(('500MW model - typical bill'!E50-'500MW model - typical bill'!C50)),"")</f>
        <v>#VALUE!</v>
      </c>
      <c r="H117" s="46" t="e">
        <f>IF('500MW model - typical bill'!C50,(('500MW model - typical bill'!E50-'500MW model - typical bill'!D50)),"")</f>
        <v>#VALUE!</v>
      </c>
      <c r="I117" s="34"/>
      <c r="J117" s="35"/>
      <c r="K117" s="52" t="s">
        <v>83</v>
      </c>
      <c r="L117" s="53" t="e">
        <f>IF('500MW model - typical bill'!C50,(('500MW model - typical bill'!F50-'500MW model - typical bill'!C50)/'500MW model - typical bill'!C50),"")</f>
        <v>#VALUE!</v>
      </c>
      <c r="M117" s="39" t="e">
        <f>IF('500MW model - typical bill'!C50,(('500MW model - typical bill'!G50-'500MW model - typical bill'!C50)/'500MW model - typical bill'!C50),"")</f>
        <v>#VALUE!</v>
      </c>
      <c r="N117" s="54" t="e">
        <f>IF('500MW model - typical bill'!C50,(('500MW model - typical bill'!G50-'500MW model - typical bill'!F50)/'500MW model - typical bill'!F50),"")</f>
        <v>#VALUE!</v>
      </c>
      <c r="O117" s="45" t="e">
        <f>IF('500MW model - typical bill'!C50,(('500MW model - typical bill'!F50-'500MW model - typical bill'!C50)),"")</f>
        <v>#VALUE!</v>
      </c>
      <c r="P117" s="42" t="e">
        <f>IF('500MW model - typical bill'!C50,(('500MW model - typical bill'!G50-'500MW model - typical bill'!C50)),"")</f>
        <v>#VALUE!</v>
      </c>
      <c r="Q117" s="46" t="e">
        <f>IF('500MW model - typical bill'!C50,(('500MW model - typical bill'!G50-'500MW model - typical bill'!F50)),"")</f>
        <v>#VALUE!</v>
      </c>
    </row>
    <row r="118" spans="2:17" ht="27" customHeight="1">
      <c r="B118" s="52" t="s">
        <v>98</v>
      </c>
      <c r="C118" s="53" t="e">
        <f>IF('500MW model - typical bill'!C51,(('500MW model - typical bill'!D51-'500MW model - typical bill'!C51)/'500MW model - typical bill'!C51),"")</f>
        <v>#VALUE!</v>
      </c>
      <c r="D118" s="39" t="e">
        <f>IF('500MW model - typical bill'!C51,(('500MW model - typical bill'!E51-'500MW model - typical bill'!C51)/'500MW model - typical bill'!C51),"")</f>
        <v>#VALUE!</v>
      </c>
      <c r="E118" s="54" t="e">
        <f>IF('500MW model - typical bill'!C51,(('500MW model - typical bill'!E51-'500MW model - typical bill'!D51)/'500MW model - typical bill'!D51),"")</f>
        <v>#VALUE!</v>
      </c>
      <c r="F118" s="45" t="e">
        <f>IF('500MW model - typical bill'!C51,('500MW model - typical bill'!D51-'500MW model - typical bill'!C51),"")</f>
        <v>#VALUE!</v>
      </c>
      <c r="G118" s="42" t="e">
        <f>IF('500MW model - typical bill'!C51,(('500MW model - typical bill'!E51-'500MW model - typical bill'!C51)),"")</f>
        <v>#VALUE!</v>
      </c>
      <c r="H118" s="46" t="e">
        <f>IF('500MW model - typical bill'!C51,(('500MW model - typical bill'!E51-'500MW model - typical bill'!D51)),"")</f>
        <v>#VALUE!</v>
      </c>
      <c r="I118" s="34"/>
      <c r="J118" s="35"/>
      <c r="K118" s="52" t="s">
        <v>98</v>
      </c>
      <c r="L118" s="53" t="e">
        <f>IF('500MW model - typical bill'!C51,(('500MW model - typical bill'!F51-'500MW model - typical bill'!C51)/'500MW model - typical bill'!C51),"")</f>
        <v>#VALUE!</v>
      </c>
      <c r="M118" s="39" t="e">
        <f>IF('500MW model - typical bill'!C51,(('500MW model - typical bill'!G51-'500MW model - typical bill'!C51)/'500MW model - typical bill'!C51),"")</f>
        <v>#VALUE!</v>
      </c>
      <c r="N118" s="54" t="e">
        <f>IF('500MW model - typical bill'!C51,(('500MW model - typical bill'!G51-'500MW model - typical bill'!F51)/'500MW model - typical bill'!F51),"")</f>
        <v>#VALUE!</v>
      </c>
      <c r="O118" s="45" t="e">
        <f>IF('500MW model - typical bill'!C51,(('500MW model - typical bill'!F51-'500MW model - typical bill'!C51)),"")</f>
        <v>#VALUE!</v>
      </c>
      <c r="P118" s="42" t="e">
        <f>IF('500MW model - typical bill'!C51,(('500MW model - typical bill'!G51-'500MW model - typical bill'!C51)),"")</f>
        <v>#VALUE!</v>
      </c>
      <c r="Q118" s="46" t="e">
        <f>IF('500MW model - typical bill'!C51,(('500MW model - typical bill'!G51-'500MW model - typical bill'!F51)),"")</f>
        <v>#VALUE!</v>
      </c>
    </row>
    <row r="119" spans="2:17" ht="27" customHeight="1">
      <c r="B119" s="51" t="s">
        <v>128</v>
      </c>
      <c r="C119" s="53" t="str">
        <f>IF('500MW model - typical bill'!C52,(('500MW model - typical bill'!D52-'500MW model - typical bill'!C52)/'500MW model - typical bill'!C52),"")</f>
        <v/>
      </c>
      <c r="D119" s="39" t="str">
        <f>IF('500MW model - typical bill'!C52,(('500MW model - typical bill'!E52-'500MW model - typical bill'!C52)/'500MW model - typical bill'!C52),"")</f>
        <v/>
      </c>
      <c r="E119" s="54" t="str">
        <f>IF('500MW model - typical bill'!C52,(('500MW model - typical bill'!E52-'500MW model - typical bill'!D52)/'500MW model - typical bill'!D52),"")</f>
        <v/>
      </c>
      <c r="F119" s="45" t="str">
        <f>IF('500MW model - typical bill'!C52,('500MW model - typical bill'!D52-'500MW model - typical bill'!C52),"")</f>
        <v/>
      </c>
      <c r="G119" s="42" t="str">
        <f>IF('500MW model - typical bill'!C52,(('500MW model - typical bill'!E52-'500MW model - typical bill'!C52)),"")</f>
        <v/>
      </c>
      <c r="H119" s="46" t="str">
        <f>IF('500MW model - typical bill'!C52,(('500MW model - typical bill'!E52-'500MW model - typical bill'!D52)),"")</f>
        <v/>
      </c>
      <c r="I119" s="34"/>
      <c r="J119" s="35"/>
      <c r="K119" s="51" t="s">
        <v>128</v>
      </c>
      <c r="L119" s="53" t="str">
        <f>IF('500MW model - typical bill'!C52,(('500MW model - typical bill'!F52-'500MW model - typical bill'!C52)/'500MW model - typical bill'!C52),"")</f>
        <v/>
      </c>
      <c r="M119" s="39" t="str">
        <f>IF('500MW model - typical bill'!C52,(('500MW model - typical bill'!G52-'500MW model - typical bill'!C52)/'500MW model - typical bill'!C52),"")</f>
        <v/>
      </c>
      <c r="N119" s="54" t="str">
        <f>IF('500MW model - typical bill'!C52,(('500MW model - typical bill'!G52-'500MW model - typical bill'!F52)/'500MW model - typical bill'!F52),"")</f>
        <v/>
      </c>
      <c r="O119" s="45" t="str">
        <f>IF('500MW model - typical bill'!C52,(('500MW model - typical bill'!F52-'500MW model - typical bill'!C52)),"")</f>
        <v/>
      </c>
      <c r="P119" s="42" t="str">
        <f>IF('500MW model - typical bill'!C52,(('500MW model - typical bill'!G52-'500MW model - typical bill'!C52)),"")</f>
        <v/>
      </c>
      <c r="Q119" s="46" t="str">
        <f>IF('500MW model - typical bill'!C52,(('500MW model - typical bill'!G52-'500MW model - typical bill'!F52)),"")</f>
        <v/>
      </c>
    </row>
    <row r="120" spans="2:17" ht="27" customHeight="1">
      <c r="B120" s="52" t="s">
        <v>64</v>
      </c>
      <c r="C120" s="53">
        <f>IF('500MW model - typical bill'!C53,(('500MW model - typical bill'!D53-'500MW model - typical bill'!C53)/'500MW model - typical bill'!C53),"")</f>
        <v>0</v>
      </c>
      <c r="D120" s="39">
        <f>IF('500MW model - typical bill'!C53,(('500MW model - typical bill'!E53-'500MW model - typical bill'!C53)/'500MW model - typical bill'!C53),"")</f>
        <v>-1.2896201281465344E-3</v>
      </c>
      <c r="E120" s="54">
        <f>IF('500MW model - typical bill'!C53,(('500MW model - typical bill'!E53-'500MW model - typical bill'!D53)/'500MW model - typical bill'!D53),"")</f>
        <v>-1.2896201281465344E-3</v>
      </c>
      <c r="F120" s="45">
        <f>IF('500MW model - typical bill'!C53,('500MW model - typical bill'!D53-'500MW model - typical bill'!C53),"")</f>
        <v>0</v>
      </c>
      <c r="G120" s="42">
        <f>IF('500MW model - typical bill'!C53,(('500MW model - typical bill'!E53-'500MW model - typical bill'!C53)),"")</f>
        <v>-574.42561606073286</v>
      </c>
      <c r="H120" s="46">
        <f>IF('500MW model - typical bill'!C53,(('500MW model - typical bill'!E53-'500MW model - typical bill'!D53)),"")</f>
        <v>-574.42561606073286</v>
      </c>
      <c r="I120" s="34"/>
      <c r="J120" s="35"/>
      <c r="K120" s="52" t="s">
        <v>64</v>
      </c>
      <c r="L120" s="53">
        <f>IF('500MW model - typical bill'!C53,(('500MW model - typical bill'!F53-'500MW model - typical bill'!C53)/'500MW model - typical bill'!C53),"")</f>
        <v>4.5616961505218765E-4</v>
      </c>
      <c r="M120" s="39">
        <f>IF('500MW model - typical bill'!C53,(('500MW model - typical bill'!G53-'500MW model - typical bill'!C53)/'500MW model - typical bill'!C53),"")</f>
        <v>-4.9571274174269285E-3</v>
      </c>
      <c r="N120" s="54">
        <f>IF('500MW model - typical bill'!C53,(('500MW model - typical bill'!G53-'500MW model - typical bill'!F53)/'500MW model - typical bill'!F53),"")</f>
        <v>-5.4108287767988903E-3</v>
      </c>
      <c r="O120" s="45">
        <f>IF('500MW model - typical bill'!C53,(('500MW model - typical bill'!F53-'500MW model - typical bill'!C53)),"")</f>
        <v>203.18813768139808</v>
      </c>
      <c r="P120" s="42">
        <f>IF('500MW model - typical bill'!C53,(('500MW model - typical bill'!G53-'500MW model - typical bill'!C53)),"")</f>
        <v>-2208.0152972949436</v>
      </c>
      <c r="Q120" s="46">
        <f>IF('500MW model - typical bill'!C53,(('500MW model - typical bill'!G53-'500MW model - typical bill'!F53)),"")</f>
        <v>-2411.2034349763417</v>
      </c>
    </row>
    <row r="121" spans="2:17" ht="27" customHeight="1">
      <c r="B121" s="52" t="s">
        <v>84</v>
      </c>
      <c r="C121" s="53" t="e">
        <f>IF('500MW model - typical bill'!C54,(('500MW model - typical bill'!D54-'500MW model - typical bill'!C54)/'500MW model - typical bill'!C54),"")</f>
        <v>#VALUE!</v>
      </c>
      <c r="D121" s="39" t="e">
        <f>IF('500MW model - typical bill'!C54,(('500MW model - typical bill'!E54-'500MW model - typical bill'!C54)/'500MW model - typical bill'!C54),"")</f>
        <v>#VALUE!</v>
      </c>
      <c r="E121" s="54" t="e">
        <f>IF('500MW model - typical bill'!C54,(('500MW model - typical bill'!E54-'500MW model - typical bill'!D54)/'500MW model - typical bill'!D54),"")</f>
        <v>#VALUE!</v>
      </c>
      <c r="F121" s="45" t="e">
        <f>IF('500MW model - typical bill'!C54,('500MW model - typical bill'!D54-'500MW model - typical bill'!C54),"")</f>
        <v>#VALUE!</v>
      </c>
      <c r="G121" s="42" t="e">
        <f>IF('500MW model - typical bill'!C54,(('500MW model - typical bill'!E54-'500MW model - typical bill'!C54)),"")</f>
        <v>#VALUE!</v>
      </c>
      <c r="H121" s="46" t="e">
        <f>IF('500MW model - typical bill'!C54,(('500MW model - typical bill'!E54-'500MW model - typical bill'!D54)),"")</f>
        <v>#VALUE!</v>
      </c>
      <c r="I121" s="34"/>
      <c r="J121" s="35"/>
      <c r="K121" s="52" t="s">
        <v>84</v>
      </c>
      <c r="L121" s="53" t="e">
        <f>IF('500MW model - typical bill'!C54,(('500MW model - typical bill'!F54-'500MW model - typical bill'!C54)/'500MW model - typical bill'!C54),"")</f>
        <v>#VALUE!</v>
      </c>
      <c r="M121" s="39" t="e">
        <f>IF('500MW model - typical bill'!C54,(('500MW model - typical bill'!G54-'500MW model - typical bill'!C54)/'500MW model - typical bill'!C54),"")</f>
        <v>#VALUE!</v>
      </c>
      <c r="N121" s="54" t="e">
        <f>IF('500MW model - typical bill'!C54,(('500MW model - typical bill'!G54-'500MW model - typical bill'!F54)/'500MW model - typical bill'!F54),"")</f>
        <v>#VALUE!</v>
      </c>
      <c r="O121" s="45" t="e">
        <f>IF('500MW model - typical bill'!C54,(('500MW model - typical bill'!F54-'500MW model - typical bill'!C54)),"")</f>
        <v>#VALUE!</v>
      </c>
      <c r="P121" s="42" t="e">
        <f>IF('500MW model - typical bill'!C54,(('500MW model - typical bill'!G54-'500MW model - typical bill'!C54)),"")</f>
        <v>#VALUE!</v>
      </c>
      <c r="Q121" s="46" t="e">
        <f>IF('500MW model - typical bill'!C54,(('500MW model - typical bill'!G54-'500MW model - typical bill'!F54)),"")</f>
        <v>#VALUE!</v>
      </c>
    </row>
    <row r="122" spans="2:17" ht="27" customHeight="1">
      <c r="B122" s="52" t="s">
        <v>99</v>
      </c>
      <c r="C122" s="53" t="e">
        <f>IF('500MW model - typical bill'!C55,(('500MW model - typical bill'!D55-'500MW model - typical bill'!C55)/'500MW model - typical bill'!C55),"")</f>
        <v>#VALUE!</v>
      </c>
      <c r="D122" s="39" t="e">
        <f>IF('500MW model - typical bill'!C55,(('500MW model - typical bill'!E55-'500MW model - typical bill'!C55)/'500MW model - typical bill'!C55),"")</f>
        <v>#VALUE!</v>
      </c>
      <c r="E122" s="54" t="e">
        <f>IF('500MW model - typical bill'!C55,(('500MW model - typical bill'!E55-'500MW model - typical bill'!D55)/'500MW model - typical bill'!D55),"")</f>
        <v>#VALUE!</v>
      </c>
      <c r="F122" s="45" t="e">
        <f>IF('500MW model - typical bill'!C55,('500MW model - typical bill'!D55-'500MW model - typical bill'!C55),"")</f>
        <v>#VALUE!</v>
      </c>
      <c r="G122" s="42" t="e">
        <f>IF('500MW model - typical bill'!C55,(('500MW model - typical bill'!E55-'500MW model - typical bill'!C55)),"")</f>
        <v>#VALUE!</v>
      </c>
      <c r="H122" s="46" t="e">
        <f>IF('500MW model - typical bill'!C55,(('500MW model - typical bill'!E55-'500MW model - typical bill'!D55)),"")</f>
        <v>#VALUE!</v>
      </c>
      <c r="I122" s="34"/>
      <c r="J122" s="35"/>
      <c r="K122" s="52" t="s">
        <v>99</v>
      </c>
      <c r="L122" s="53" t="e">
        <f>IF('500MW model - typical bill'!C55,(('500MW model - typical bill'!F55-'500MW model - typical bill'!C55)/'500MW model - typical bill'!C55),"")</f>
        <v>#VALUE!</v>
      </c>
      <c r="M122" s="39" t="e">
        <f>IF('500MW model - typical bill'!C55,(('500MW model - typical bill'!G55-'500MW model - typical bill'!C55)/'500MW model - typical bill'!C55),"")</f>
        <v>#VALUE!</v>
      </c>
      <c r="N122" s="54" t="e">
        <f>IF('500MW model - typical bill'!C55,(('500MW model - typical bill'!G55-'500MW model - typical bill'!F55)/'500MW model - typical bill'!F55),"")</f>
        <v>#VALUE!</v>
      </c>
      <c r="O122" s="45" t="e">
        <f>IF('500MW model - typical bill'!C55,(('500MW model - typical bill'!F55-'500MW model - typical bill'!C55)),"")</f>
        <v>#VALUE!</v>
      </c>
      <c r="P122" s="42" t="e">
        <f>IF('500MW model - typical bill'!C55,(('500MW model - typical bill'!G55-'500MW model - typical bill'!C55)),"")</f>
        <v>#VALUE!</v>
      </c>
      <c r="Q122" s="46" t="e">
        <f>IF('500MW model - typical bill'!C55,(('500MW model - typical bill'!G55-'500MW model - typical bill'!F55)),"")</f>
        <v>#VALUE!</v>
      </c>
    </row>
    <row r="123" spans="2:17" ht="27" customHeight="1">
      <c r="B123" s="51" t="s">
        <v>129</v>
      </c>
      <c r="C123" s="53" t="str">
        <f>IF('500MW model - typical bill'!C56,(('500MW model - typical bill'!D56-'500MW model - typical bill'!C56)/'500MW model - typical bill'!C56),"")</f>
        <v/>
      </c>
      <c r="D123" s="39" t="str">
        <f>IF('500MW model - typical bill'!C56,(('500MW model - typical bill'!E56-'500MW model - typical bill'!C56)/'500MW model - typical bill'!C56),"")</f>
        <v/>
      </c>
      <c r="E123" s="54" t="str">
        <f>IF('500MW model - typical bill'!C56,(('500MW model - typical bill'!E56-'500MW model - typical bill'!D56)/'500MW model - typical bill'!D56),"")</f>
        <v/>
      </c>
      <c r="F123" s="45" t="str">
        <f>IF('500MW model - typical bill'!C56,('500MW model - typical bill'!D56-'500MW model - typical bill'!C56),"")</f>
        <v/>
      </c>
      <c r="G123" s="42" t="str">
        <f>IF('500MW model - typical bill'!C56,(('500MW model - typical bill'!E56-'500MW model - typical bill'!C56)),"")</f>
        <v/>
      </c>
      <c r="H123" s="46" t="str">
        <f>IF('500MW model - typical bill'!C56,(('500MW model - typical bill'!E56-'500MW model - typical bill'!D56)),"")</f>
        <v/>
      </c>
      <c r="I123" s="34"/>
      <c r="J123" s="35"/>
      <c r="K123" s="51" t="s">
        <v>129</v>
      </c>
      <c r="L123" s="53" t="str">
        <f>IF('500MW model - typical bill'!C56,(('500MW model - typical bill'!F56-'500MW model - typical bill'!C56)/'500MW model - typical bill'!C56),"")</f>
        <v/>
      </c>
      <c r="M123" s="39" t="str">
        <f>IF('500MW model - typical bill'!C56,(('500MW model - typical bill'!G56-'500MW model - typical bill'!C56)/'500MW model - typical bill'!C56),"")</f>
        <v/>
      </c>
      <c r="N123" s="54" t="str">
        <f>IF('500MW model - typical bill'!C56,(('500MW model - typical bill'!G56-'500MW model - typical bill'!F56)/'500MW model - typical bill'!F56),"")</f>
        <v/>
      </c>
      <c r="O123" s="45" t="str">
        <f>IF('500MW model - typical bill'!C56,(('500MW model - typical bill'!F56-'500MW model - typical bill'!C56)),"")</f>
        <v/>
      </c>
      <c r="P123" s="42" t="str">
        <f>IF('500MW model - typical bill'!C56,(('500MW model - typical bill'!G56-'500MW model - typical bill'!C56)),"")</f>
        <v/>
      </c>
      <c r="Q123" s="46" t="str">
        <f>IF('500MW model - typical bill'!C56,(('500MW model - typical bill'!G56-'500MW model - typical bill'!F56)),"")</f>
        <v/>
      </c>
    </row>
    <row r="124" spans="2:17">
      <c r="B124" s="52" t="s">
        <v>65</v>
      </c>
      <c r="C124" s="53">
        <f>IF('500MW model - typical bill'!C57,(('500MW model - typical bill'!D57-'500MW model - typical bill'!C57)/'500MW model - typical bill'!C57),"")</f>
        <v>0</v>
      </c>
      <c r="D124" s="39">
        <f>IF('500MW model - typical bill'!C57,(('500MW model - typical bill'!E57-'500MW model - typical bill'!C57)/'500MW model - typical bill'!C57),"")</f>
        <v>1.3274336283185815E-2</v>
      </c>
      <c r="E124" s="54">
        <f>IF('500MW model - typical bill'!C57,(('500MW model - typical bill'!E57-'500MW model - typical bill'!D57)/'500MW model - typical bill'!D57),"")</f>
        <v>1.3274336283185815E-2</v>
      </c>
      <c r="F124" s="45">
        <f>IF('500MW model - typical bill'!C57,('500MW model - typical bill'!D57-'500MW model - typical bill'!C57),"")</f>
        <v>0</v>
      </c>
      <c r="G124" s="42">
        <f>IF('500MW model - typical bill'!C57,(('500MW model - typical bill'!E57-'500MW model - typical bill'!C57)),"")</f>
        <v>-1.3761922851003305</v>
      </c>
      <c r="H124" s="46">
        <f>IF('500MW model - typical bill'!C57,(('500MW model - typical bill'!E57-'500MW model - typical bill'!D57)),"")</f>
        <v>-1.3761922851003305</v>
      </c>
      <c r="I124" s="34"/>
      <c r="J124" s="35"/>
      <c r="K124" s="52" t="s">
        <v>65</v>
      </c>
      <c r="L124" s="53">
        <f>IF('500MW model - typical bill'!C57,(('500MW model - typical bill'!F57-'500MW model - typical bill'!C57)/'500MW model - typical bill'!C57),"")</f>
        <v>-2.2123893805309691E-3</v>
      </c>
      <c r="M124" s="39">
        <f>IF('500MW model - typical bill'!C57,(('500MW model - typical bill'!G57-'500MW model - typical bill'!C57)/'500MW model - typical bill'!C57),"")</f>
        <v>2.1017699115044208E-2</v>
      </c>
      <c r="N124" s="54">
        <f>IF('500MW model - typical bill'!C57,(('500MW model - typical bill'!G57-'500MW model - typical bill'!F57)/'500MW model - typical bill'!F57),"")</f>
        <v>2.3281596452328114E-2</v>
      </c>
      <c r="O124" s="45">
        <f>IF('500MW model - typical bill'!C57,(('500MW model - typical bill'!F57-'500MW model - typical bill'!C57)),"")</f>
        <v>0.22936538085005509</v>
      </c>
      <c r="P124" s="42">
        <f>IF('500MW model - typical bill'!C57,(('500MW model - typical bill'!G57-'500MW model - typical bill'!C57)),"")</f>
        <v>-2.1789711180755233</v>
      </c>
      <c r="Q124" s="46">
        <f>IF('500MW model - typical bill'!C57,(('500MW model - typical bill'!G57-'500MW model - typical bill'!F57)),"")</f>
        <v>-2.4083364989255784</v>
      </c>
    </row>
    <row r="125" spans="2:17">
      <c r="B125" s="52" t="s">
        <v>85</v>
      </c>
      <c r="C125" s="53" t="e">
        <f>IF('500MW model - typical bill'!C58,(('500MW model - typical bill'!D58-'500MW model - typical bill'!C58)/'500MW model - typical bill'!C58),"")</f>
        <v>#VALUE!</v>
      </c>
      <c r="D125" s="39" t="e">
        <f>IF('500MW model - typical bill'!C58,(('500MW model - typical bill'!E58-'500MW model - typical bill'!C58)/'500MW model - typical bill'!C58),"")</f>
        <v>#VALUE!</v>
      </c>
      <c r="E125" s="54" t="e">
        <f>IF('500MW model - typical bill'!C58,(('500MW model - typical bill'!E58-'500MW model - typical bill'!D58)/'500MW model - typical bill'!D58),"")</f>
        <v>#VALUE!</v>
      </c>
      <c r="F125" s="45" t="e">
        <f>IF('500MW model - typical bill'!C58,('500MW model - typical bill'!D58-'500MW model - typical bill'!C58),"")</f>
        <v>#VALUE!</v>
      </c>
      <c r="G125" s="42" t="e">
        <f>IF('500MW model - typical bill'!C58,(('500MW model - typical bill'!E58-'500MW model - typical bill'!C58)),"")</f>
        <v>#VALUE!</v>
      </c>
      <c r="H125" s="46" t="e">
        <f>IF('500MW model - typical bill'!C58,(('500MW model - typical bill'!E58-'500MW model - typical bill'!D58)),"")</f>
        <v>#VALUE!</v>
      </c>
      <c r="I125" s="34"/>
      <c r="J125" s="35"/>
      <c r="K125" s="52" t="s">
        <v>85</v>
      </c>
      <c r="L125" s="53" t="e">
        <f>IF('500MW model - typical bill'!C58,(('500MW model - typical bill'!F58-'500MW model - typical bill'!C58)/'500MW model - typical bill'!C58),"")</f>
        <v>#VALUE!</v>
      </c>
      <c r="M125" s="39" t="e">
        <f>IF('500MW model - typical bill'!C58,(('500MW model - typical bill'!G58-'500MW model - typical bill'!C58)/'500MW model - typical bill'!C58),"")</f>
        <v>#VALUE!</v>
      </c>
      <c r="N125" s="54" t="e">
        <f>IF('500MW model - typical bill'!C58,(('500MW model - typical bill'!G58-'500MW model - typical bill'!F58)/'500MW model - typical bill'!F58),"")</f>
        <v>#VALUE!</v>
      </c>
      <c r="O125" s="45" t="e">
        <f>IF('500MW model - typical bill'!C58,(('500MW model - typical bill'!F58-'500MW model - typical bill'!C58)),"")</f>
        <v>#VALUE!</v>
      </c>
      <c r="P125" s="42" t="e">
        <f>IF('500MW model - typical bill'!C58,(('500MW model - typical bill'!G58-'500MW model - typical bill'!C58)),"")</f>
        <v>#VALUE!</v>
      </c>
      <c r="Q125" s="46" t="e">
        <f>IF('500MW model - typical bill'!C58,(('500MW model - typical bill'!G58-'500MW model - typical bill'!F58)),"")</f>
        <v>#VALUE!</v>
      </c>
    </row>
    <row r="126" spans="2:17">
      <c r="B126" s="52" t="s">
        <v>100</v>
      </c>
      <c r="C126" s="53" t="e">
        <f>IF('500MW model - typical bill'!C59,(('500MW model - typical bill'!D59-'500MW model - typical bill'!C59)/'500MW model - typical bill'!C59),"")</f>
        <v>#VALUE!</v>
      </c>
      <c r="D126" s="39" t="e">
        <f>IF('500MW model - typical bill'!C59,(('500MW model - typical bill'!E59-'500MW model - typical bill'!C59)/'500MW model - typical bill'!C59),"")</f>
        <v>#VALUE!</v>
      </c>
      <c r="E126" s="54" t="e">
        <f>IF('500MW model - typical bill'!C59,(('500MW model - typical bill'!E59-'500MW model - typical bill'!D59)/'500MW model - typical bill'!D59),"")</f>
        <v>#VALUE!</v>
      </c>
      <c r="F126" s="45" t="e">
        <f>IF('500MW model - typical bill'!C59,('500MW model - typical bill'!D59-'500MW model - typical bill'!C59),"")</f>
        <v>#VALUE!</v>
      </c>
      <c r="G126" s="42" t="e">
        <f>IF('500MW model - typical bill'!C59,(('500MW model - typical bill'!E59-'500MW model - typical bill'!C59)),"")</f>
        <v>#VALUE!</v>
      </c>
      <c r="H126" s="46" t="e">
        <f>IF('500MW model - typical bill'!C59,(('500MW model - typical bill'!E59-'500MW model - typical bill'!D59)),"")</f>
        <v>#VALUE!</v>
      </c>
      <c r="I126" s="34"/>
      <c r="J126" s="35"/>
      <c r="K126" s="52" t="s">
        <v>100</v>
      </c>
      <c r="L126" s="53" t="e">
        <f>IF('500MW model - typical bill'!C59,(('500MW model - typical bill'!F59-'500MW model - typical bill'!C59)/'500MW model - typical bill'!C59),"")</f>
        <v>#VALUE!</v>
      </c>
      <c r="M126" s="39" t="e">
        <f>IF('500MW model - typical bill'!C59,(('500MW model - typical bill'!G59-'500MW model - typical bill'!C59)/'500MW model - typical bill'!C59),"")</f>
        <v>#VALUE!</v>
      </c>
      <c r="N126" s="54" t="e">
        <f>IF('500MW model - typical bill'!C59,(('500MW model - typical bill'!G59-'500MW model - typical bill'!F59)/'500MW model - typical bill'!F59),"")</f>
        <v>#VALUE!</v>
      </c>
      <c r="O126" s="45" t="e">
        <f>IF('500MW model - typical bill'!C59,(('500MW model - typical bill'!F59-'500MW model - typical bill'!C59)),"")</f>
        <v>#VALUE!</v>
      </c>
      <c r="P126" s="42" t="e">
        <f>IF('500MW model - typical bill'!C59,(('500MW model - typical bill'!G59-'500MW model - typical bill'!C59)),"")</f>
        <v>#VALUE!</v>
      </c>
      <c r="Q126" s="46" t="e">
        <f>IF('500MW model - typical bill'!C59,(('500MW model - typical bill'!G59-'500MW model - typical bill'!F59)),"")</f>
        <v>#VALUE!</v>
      </c>
    </row>
    <row r="127" spans="2:17">
      <c r="B127" s="51" t="s">
        <v>130</v>
      </c>
      <c r="C127" s="53" t="str">
        <f>IF('500MW model - typical bill'!C60,(('500MW model - typical bill'!D60-'500MW model - typical bill'!C60)/'500MW model - typical bill'!C60),"")</f>
        <v/>
      </c>
      <c r="D127" s="39" t="str">
        <f>IF('500MW model - typical bill'!C60,(('500MW model - typical bill'!E60-'500MW model - typical bill'!C60)/'500MW model - typical bill'!C60),"")</f>
        <v/>
      </c>
      <c r="E127" s="54" t="str">
        <f>IF('500MW model - typical bill'!C60,(('500MW model - typical bill'!E60-'500MW model - typical bill'!D60)/'500MW model - typical bill'!D60),"")</f>
        <v/>
      </c>
      <c r="F127" s="45" t="str">
        <f>IF('500MW model - typical bill'!C60,('500MW model - typical bill'!D60-'500MW model - typical bill'!C60),"")</f>
        <v/>
      </c>
      <c r="G127" s="42" t="str">
        <f>IF('500MW model - typical bill'!C60,(('500MW model - typical bill'!E60-'500MW model - typical bill'!C60)),"")</f>
        <v/>
      </c>
      <c r="H127" s="46" t="str">
        <f>IF('500MW model - typical bill'!C60,(('500MW model - typical bill'!E60-'500MW model - typical bill'!D60)),"")</f>
        <v/>
      </c>
      <c r="I127" s="34"/>
      <c r="J127" s="35"/>
      <c r="K127" s="51" t="s">
        <v>130</v>
      </c>
      <c r="L127" s="53" t="str">
        <f>IF('500MW model - typical bill'!C60,(('500MW model - typical bill'!F60-'500MW model - typical bill'!C60)/'500MW model - typical bill'!C60),"")</f>
        <v/>
      </c>
      <c r="M127" s="39" t="str">
        <f>IF('500MW model - typical bill'!C60,(('500MW model - typical bill'!G60-'500MW model - typical bill'!C60)/'500MW model - typical bill'!C60),"")</f>
        <v/>
      </c>
      <c r="N127" s="54" t="str">
        <f>IF('500MW model - typical bill'!C60,(('500MW model - typical bill'!G60-'500MW model - typical bill'!F60)/'500MW model - typical bill'!F60),"")</f>
        <v/>
      </c>
      <c r="O127" s="45" t="str">
        <f>IF('500MW model - typical bill'!C60,(('500MW model - typical bill'!F60-'500MW model - typical bill'!C60)),"")</f>
        <v/>
      </c>
      <c r="P127" s="42" t="str">
        <f>IF('500MW model - typical bill'!C60,(('500MW model - typical bill'!G60-'500MW model - typical bill'!C60)),"")</f>
        <v/>
      </c>
      <c r="Q127" s="46" t="str">
        <f>IF('500MW model - typical bill'!C60,(('500MW model - typical bill'!G60-'500MW model - typical bill'!F60)),"")</f>
        <v/>
      </c>
    </row>
    <row r="128" spans="2:17">
      <c r="B128" s="52" t="s">
        <v>66</v>
      </c>
      <c r="C128" s="53" t="e">
        <f>IF('500MW model - typical bill'!C61,(('500MW model - typical bill'!D61-'500MW model - typical bill'!C61)/'500MW model - typical bill'!C61),"")</f>
        <v>#VALUE!</v>
      </c>
      <c r="D128" s="39" t="e">
        <f>IF('500MW model - typical bill'!C61,(('500MW model - typical bill'!E61-'500MW model - typical bill'!C61)/'500MW model - typical bill'!C61),"")</f>
        <v>#VALUE!</v>
      </c>
      <c r="E128" s="54" t="e">
        <f>IF('500MW model - typical bill'!C61,(('500MW model - typical bill'!E61-'500MW model - typical bill'!D61)/'500MW model - typical bill'!D61),"")</f>
        <v>#VALUE!</v>
      </c>
      <c r="F128" s="45" t="e">
        <f>IF('500MW model - typical bill'!C61,('500MW model - typical bill'!D61-'500MW model - typical bill'!C61),"")</f>
        <v>#VALUE!</v>
      </c>
      <c r="G128" s="42" t="e">
        <f>IF('500MW model - typical bill'!C61,(('500MW model - typical bill'!E61-'500MW model - typical bill'!C61)),"")</f>
        <v>#VALUE!</v>
      </c>
      <c r="H128" s="46" t="e">
        <f>IF('500MW model - typical bill'!C61,(('500MW model - typical bill'!E61-'500MW model - typical bill'!D61)),"")</f>
        <v>#VALUE!</v>
      </c>
      <c r="I128" s="34"/>
      <c r="J128" s="35"/>
      <c r="K128" s="52" t="s">
        <v>66</v>
      </c>
      <c r="L128" s="53" t="e">
        <f>IF('500MW model - typical bill'!C61,(('500MW model - typical bill'!F61-'500MW model - typical bill'!C61)/'500MW model - typical bill'!C61),"")</f>
        <v>#VALUE!</v>
      </c>
      <c r="M128" s="39" t="e">
        <f>IF('500MW model - typical bill'!C61,(('500MW model - typical bill'!G61-'500MW model - typical bill'!C61)/'500MW model - typical bill'!C61),"")</f>
        <v>#VALUE!</v>
      </c>
      <c r="N128" s="54" t="e">
        <f>IF('500MW model - typical bill'!C61,(('500MW model - typical bill'!G61-'500MW model - typical bill'!F61)/'500MW model - typical bill'!F61),"")</f>
        <v>#VALUE!</v>
      </c>
      <c r="O128" s="45" t="e">
        <f>IF('500MW model - typical bill'!C61,(('500MW model - typical bill'!F61-'500MW model - typical bill'!C61)),"")</f>
        <v>#VALUE!</v>
      </c>
      <c r="P128" s="42" t="e">
        <f>IF('500MW model - typical bill'!C61,(('500MW model - typical bill'!G61-'500MW model - typical bill'!C61)),"")</f>
        <v>#VALUE!</v>
      </c>
      <c r="Q128" s="46" t="e">
        <f>IF('500MW model - typical bill'!C61,(('500MW model - typical bill'!G61-'500MW model - typical bill'!F61)),"")</f>
        <v>#VALUE!</v>
      </c>
    </row>
    <row r="129" spans="2:17">
      <c r="B129" s="52" t="s">
        <v>101</v>
      </c>
      <c r="C129" s="53" t="e">
        <f>IF('500MW model - typical bill'!C62,(('500MW model - typical bill'!D62-'500MW model - typical bill'!C62)/'500MW model - typical bill'!C62),"")</f>
        <v>#VALUE!</v>
      </c>
      <c r="D129" s="39" t="e">
        <f>IF('500MW model - typical bill'!C62,(('500MW model - typical bill'!E62-'500MW model - typical bill'!C62)/'500MW model - typical bill'!C62),"")</f>
        <v>#VALUE!</v>
      </c>
      <c r="E129" s="54" t="e">
        <f>IF('500MW model - typical bill'!C62,(('500MW model - typical bill'!E62-'500MW model - typical bill'!D62)/'500MW model - typical bill'!D62),"")</f>
        <v>#VALUE!</v>
      </c>
      <c r="F129" s="45" t="e">
        <f>IF('500MW model - typical bill'!C62,('500MW model - typical bill'!D62-'500MW model - typical bill'!C62),"")</f>
        <v>#VALUE!</v>
      </c>
      <c r="G129" s="42" t="e">
        <f>IF('500MW model - typical bill'!C62,(('500MW model - typical bill'!E62-'500MW model - typical bill'!C62)),"")</f>
        <v>#VALUE!</v>
      </c>
      <c r="H129" s="46" t="e">
        <f>IF('500MW model - typical bill'!C62,(('500MW model - typical bill'!E62-'500MW model - typical bill'!D62)),"")</f>
        <v>#VALUE!</v>
      </c>
      <c r="I129" s="34"/>
      <c r="J129" s="35"/>
      <c r="K129" s="52" t="s">
        <v>101</v>
      </c>
      <c r="L129" s="53" t="e">
        <f>IF('500MW model - typical bill'!C62,(('500MW model - typical bill'!F62-'500MW model - typical bill'!C62)/'500MW model - typical bill'!C62),"")</f>
        <v>#VALUE!</v>
      </c>
      <c r="M129" s="39" t="e">
        <f>IF('500MW model - typical bill'!C62,(('500MW model - typical bill'!G62-'500MW model - typical bill'!C62)/'500MW model - typical bill'!C62),"")</f>
        <v>#VALUE!</v>
      </c>
      <c r="N129" s="54" t="e">
        <f>IF('500MW model - typical bill'!C62,(('500MW model - typical bill'!G62-'500MW model - typical bill'!F62)/'500MW model - typical bill'!F62),"")</f>
        <v>#VALUE!</v>
      </c>
      <c r="O129" s="45" t="e">
        <f>IF('500MW model - typical bill'!C62,(('500MW model - typical bill'!F62-'500MW model - typical bill'!C62)),"")</f>
        <v>#VALUE!</v>
      </c>
      <c r="P129" s="42" t="e">
        <f>IF('500MW model - typical bill'!C62,(('500MW model - typical bill'!G62-'500MW model - typical bill'!C62)),"")</f>
        <v>#VALUE!</v>
      </c>
      <c r="Q129" s="46" t="e">
        <f>IF('500MW model - typical bill'!C62,(('500MW model - typical bill'!G62-'500MW model - typical bill'!F62)),"")</f>
        <v>#VALUE!</v>
      </c>
    </row>
    <row r="130" spans="2:17">
      <c r="B130" s="51" t="s">
        <v>131</v>
      </c>
      <c r="C130" s="53" t="str">
        <f>IF('500MW model - typical bill'!C63,(('500MW model - typical bill'!D63-'500MW model - typical bill'!C63)/'500MW model - typical bill'!C63),"")</f>
        <v/>
      </c>
      <c r="D130" s="39" t="str">
        <f>IF('500MW model - typical bill'!C63,(('500MW model - typical bill'!E63-'500MW model - typical bill'!C63)/'500MW model - typical bill'!C63),"")</f>
        <v/>
      </c>
      <c r="E130" s="54" t="str">
        <f>IF('500MW model - typical bill'!C63,(('500MW model - typical bill'!E63-'500MW model - typical bill'!D63)/'500MW model - typical bill'!D63),"")</f>
        <v/>
      </c>
      <c r="F130" s="45" t="str">
        <f>IF('500MW model - typical bill'!C63,('500MW model - typical bill'!D63-'500MW model - typical bill'!C63),"")</f>
        <v/>
      </c>
      <c r="G130" s="42" t="str">
        <f>IF('500MW model - typical bill'!C63,(('500MW model - typical bill'!E63-'500MW model - typical bill'!C63)),"")</f>
        <v/>
      </c>
      <c r="H130" s="46" t="str">
        <f>IF('500MW model - typical bill'!C63,(('500MW model - typical bill'!E63-'500MW model - typical bill'!D63)),"")</f>
        <v/>
      </c>
      <c r="I130" s="34"/>
      <c r="J130" s="35"/>
      <c r="K130" s="51" t="s">
        <v>131</v>
      </c>
      <c r="L130" s="53" t="str">
        <f>IF('500MW model - typical bill'!C63,(('500MW model - typical bill'!F63-'500MW model - typical bill'!C63)/'500MW model - typical bill'!C63),"")</f>
        <v/>
      </c>
      <c r="M130" s="39" t="str">
        <f>IF('500MW model - typical bill'!C63,(('500MW model - typical bill'!G63-'500MW model - typical bill'!C63)/'500MW model - typical bill'!C63),"")</f>
        <v/>
      </c>
      <c r="N130" s="54" t="str">
        <f>IF('500MW model - typical bill'!C63,(('500MW model - typical bill'!G63-'500MW model - typical bill'!F63)/'500MW model - typical bill'!F63),"")</f>
        <v/>
      </c>
      <c r="O130" s="45" t="str">
        <f>IF('500MW model - typical bill'!C63,(('500MW model - typical bill'!F63-'500MW model - typical bill'!C63)),"")</f>
        <v/>
      </c>
      <c r="P130" s="42" t="str">
        <f>IF('500MW model - typical bill'!C63,(('500MW model - typical bill'!G63-'500MW model - typical bill'!C63)),"")</f>
        <v/>
      </c>
      <c r="Q130" s="46" t="str">
        <f>IF('500MW model - typical bill'!C63,(('500MW model - typical bill'!G63-'500MW model - typical bill'!F63)),"")</f>
        <v/>
      </c>
    </row>
    <row r="131" spans="2:17">
      <c r="B131" s="52" t="s">
        <v>67</v>
      </c>
      <c r="C131" s="53">
        <f>IF('500MW model - typical bill'!C64,(('500MW model - typical bill'!D64-'500MW model - typical bill'!C64)/'500MW model - typical bill'!C64),"")</f>
        <v>0</v>
      </c>
      <c r="D131" s="39">
        <f>IF('500MW model - typical bill'!C64,(('500MW model - typical bill'!E64-'500MW model - typical bill'!C64)/'500MW model - typical bill'!C64),"")</f>
        <v>1.3274336283185908E-2</v>
      </c>
      <c r="E131" s="54">
        <f>IF('500MW model - typical bill'!C64,(('500MW model - typical bill'!E64-'500MW model - typical bill'!D64)/'500MW model - typical bill'!D64),"")</f>
        <v>1.3274336283185908E-2</v>
      </c>
      <c r="F131" s="45">
        <f>IF('500MW model - typical bill'!C64,('500MW model - typical bill'!D64-'500MW model - typical bill'!C64),"")</f>
        <v>0</v>
      </c>
      <c r="G131" s="42">
        <f>IF('500MW model - typical bill'!C64,(('500MW model - typical bill'!E64-'500MW model - typical bill'!C64)),"")</f>
        <v>-122.72230017333459</v>
      </c>
      <c r="H131" s="46">
        <f>IF('500MW model - typical bill'!C64,(('500MW model - typical bill'!E64-'500MW model - typical bill'!D64)),"")</f>
        <v>-122.72230017333459</v>
      </c>
      <c r="I131" s="34"/>
      <c r="J131" s="35"/>
      <c r="K131" s="52" t="s">
        <v>67</v>
      </c>
      <c r="L131" s="53">
        <f>IF('500MW model - typical bill'!C64,(('500MW model - typical bill'!F64-'500MW model - typical bill'!C64)/'500MW model - typical bill'!C64),"")</f>
        <v>-2.2123893805310172E-3</v>
      </c>
      <c r="M131" s="39">
        <f>IF('500MW model - typical bill'!C64,(('500MW model - typical bill'!G64-'500MW model - typical bill'!C64)/'500MW model - typical bill'!C64),"")</f>
        <v>2.1017699115044274E-2</v>
      </c>
      <c r="N131" s="54">
        <f>IF('500MW model - typical bill'!C64,(('500MW model - typical bill'!G64-'500MW model - typical bill'!F64)/'500MW model - typical bill'!F64),"")</f>
        <v>2.3281596452328229E-2</v>
      </c>
      <c r="O131" s="45">
        <f>IF('500MW model - typical bill'!C64,(('500MW model - typical bill'!F64-'500MW model - typical bill'!C64)),"")</f>
        <v>20.453716695556068</v>
      </c>
      <c r="P131" s="42">
        <f>IF('500MW model - typical bill'!C64,(('500MW model - typical bill'!G64-'500MW model - typical bill'!C64)),"")</f>
        <v>-194.31030860777901</v>
      </c>
      <c r="Q131" s="46">
        <f>IF('500MW model - typical bill'!C64,(('500MW model - typical bill'!G64-'500MW model - typical bill'!F64)),"")</f>
        <v>-214.76402530333507</v>
      </c>
    </row>
    <row r="132" spans="2:17">
      <c r="B132" s="52" t="s">
        <v>86</v>
      </c>
      <c r="C132" s="53" t="e">
        <f>IF('500MW model - typical bill'!C65,(('500MW model - typical bill'!D65-'500MW model - typical bill'!C65)/'500MW model - typical bill'!C65),"")</f>
        <v>#VALUE!</v>
      </c>
      <c r="D132" s="39" t="e">
        <f>IF('500MW model - typical bill'!C65,(('500MW model - typical bill'!E65-'500MW model - typical bill'!C65)/'500MW model - typical bill'!C65),"")</f>
        <v>#VALUE!</v>
      </c>
      <c r="E132" s="54" t="e">
        <f>IF('500MW model - typical bill'!C65,(('500MW model - typical bill'!E65-'500MW model - typical bill'!D65)/'500MW model - typical bill'!D65),"")</f>
        <v>#VALUE!</v>
      </c>
      <c r="F132" s="45" t="e">
        <f>IF('500MW model - typical bill'!C65,('500MW model - typical bill'!D65-'500MW model - typical bill'!C65),"")</f>
        <v>#VALUE!</v>
      </c>
      <c r="G132" s="42" t="e">
        <f>IF('500MW model - typical bill'!C65,(('500MW model - typical bill'!E65-'500MW model - typical bill'!C65)),"")</f>
        <v>#VALUE!</v>
      </c>
      <c r="H132" s="46" t="e">
        <f>IF('500MW model - typical bill'!C65,(('500MW model - typical bill'!E65-'500MW model - typical bill'!D65)),"")</f>
        <v>#VALUE!</v>
      </c>
      <c r="I132" s="34"/>
      <c r="J132" s="35"/>
      <c r="K132" s="52" t="s">
        <v>86</v>
      </c>
      <c r="L132" s="53" t="e">
        <f>IF('500MW model - typical bill'!C65,(('500MW model - typical bill'!F65-'500MW model - typical bill'!C65)/'500MW model - typical bill'!C65),"")</f>
        <v>#VALUE!</v>
      </c>
      <c r="M132" s="39" t="e">
        <f>IF('500MW model - typical bill'!C65,(('500MW model - typical bill'!G65-'500MW model - typical bill'!C65)/'500MW model - typical bill'!C65),"")</f>
        <v>#VALUE!</v>
      </c>
      <c r="N132" s="54" t="e">
        <f>IF('500MW model - typical bill'!C65,(('500MW model - typical bill'!G65-'500MW model - typical bill'!F65)/'500MW model - typical bill'!F65),"")</f>
        <v>#VALUE!</v>
      </c>
      <c r="O132" s="45" t="e">
        <f>IF('500MW model - typical bill'!C65,(('500MW model - typical bill'!F65-'500MW model - typical bill'!C65)),"")</f>
        <v>#VALUE!</v>
      </c>
      <c r="P132" s="42" t="e">
        <f>IF('500MW model - typical bill'!C65,(('500MW model - typical bill'!G65-'500MW model - typical bill'!C65)),"")</f>
        <v>#VALUE!</v>
      </c>
      <c r="Q132" s="46" t="e">
        <f>IF('500MW model - typical bill'!C65,(('500MW model - typical bill'!G65-'500MW model - typical bill'!F65)),"")</f>
        <v>#VALUE!</v>
      </c>
    </row>
    <row r="133" spans="2:17">
      <c r="B133" s="52" t="s">
        <v>102</v>
      </c>
      <c r="C133" s="53" t="e">
        <f>IF('500MW model - typical bill'!C66,(('500MW model - typical bill'!D66-'500MW model - typical bill'!C66)/'500MW model - typical bill'!C66),"")</f>
        <v>#VALUE!</v>
      </c>
      <c r="D133" s="39" t="e">
        <f>IF('500MW model - typical bill'!C66,(('500MW model - typical bill'!E66-'500MW model - typical bill'!C66)/'500MW model - typical bill'!C66),"")</f>
        <v>#VALUE!</v>
      </c>
      <c r="E133" s="54" t="e">
        <f>IF('500MW model - typical bill'!C66,(('500MW model - typical bill'!E66-'500MW model - typical bill'!D66)/'500MW model - typical bill'!D66),"")</f>
        <v>#VALUE!</v>
      </c>
      <c r="F133" s="45" t="e">
        <f>IF('500MW model - typical bill'!C66,('500MW model - typical bill'!D66-'500MW model - typical bill'!C66),"")</f>
        <v>#VALUE!</v>
      </c>
      <c r="G133" s="42" t="e">
        <f>IF('500MW model - typical bill'!C66,(('500MW model - typical bill'!E66-'500MW model - typical bill'!C66)),"")</f>
        <v>#VALUE!</v>
      </c>
      <c r="H133" s="46" t="e">
        <f>IF('500MW model - typical bill'!C66,(('500MW model - typical bill'!E66-'500MW model - typical bill'!D66)),"")</f>
        <v>#VALUE!</v>
      </c>
      <c r="I133" s="34"/>
      <c r="J133" s="35"/>
      <c r="K133" s="52" t="s">
        <v>102</v>
      </c>
      <c r="L133" s="53" t="e">
        <f>IF('500MW model - typical bill'!C66,(('500MW model - typical bill'!F66-'500MW model - typical bill'!C66)/'500MW model - typical bill'!C66),"")</f>
        <v>#VALUE!</v>
      </c>
      <c r="M133" s="39" t="e">
        <f>IF('500MW model - typical bill'!C66,(('500MW model - typical bill'!G66-'500MW model - typical bill'!C66)/'500MW model - typical bill'!C66),"")</f>
        <v>#VALUE!</v>
      </c>
      <c r="N133" s="54" t="e">
        <f>IF('500MW model - typical bill'!C66,(('500MW model - typical bill'!G66-'500MW model - typical bill'!F66)/'500MW model - typical bill'!F66),"")</f>
        <v>#VALUE!</v>
      </c>
      <c r="O133" s="45" t="e">
        <f>IF('500MW model - typical bill'!C66,(('500MW model - typical bill'!F66-'500MW model - typical bill'!C66)),"")</f>
        <v>#VALUE!</v>
      </c>
      <c r="P133" s="42" t="e">
        <f>IF('500MW model - typical bill'!C66,(('500MW model - typical bill'!G66-'500MW model - typical bill'!C66)),"")</f>
        <v>#VALUE!</v>
      </c>
      <c r="Q133" s="46" t="e">
        <f>IF('500MW model - typical bill'!C66,(('500MW model - typical bill'!G66-'500MW model - typical bill'!F66)),"")</f>
        <v>#VALUE!</v>
      </c>
    </row>
    <row r="134" spans="2:17">
      <c r="B134" s="51" t="s">
        <v>132</v>
      </c>
      <c r="C134" s="53" t="str">
        <f>IF('500MW model - typical bill'!C67,(('500MW model - typical bill'!D67-'500MW model - typical bill'!C67)/'500MW model - typical bill'!C67),"")</f>
        <v/>
      </c>
      <c r="D134" s="39" t="str">
        <f>IF('500MW model - typical bill'!C67,(('500MW model - typical bill'!E67-'500MW model - typical bill'!C67)/'500MW model - typical bill'!C67),"")</f>
        <v/>
      </c>
      <c r="E134" s="54" t="str">
        <f>IF('500MW model - typical bill'!C67,(('500MW model - typical bill'!E67-'500MW model - typical bill'!D67)/'500MW model - typical bill'!D67),"")</f>
        <v/>
      </c>
      <c r="F134" s="45" t="str">
        <f>IF('500MW model - typical bill'!C67,('500MW model - typical bill'!D67-'500MW model - typical bill'!C67),"")</f>
        <v/>
      </c>
      <c r="G134" s="42" t="str">
        <f>IF('500MW model - typical bill'!C67,(('500MW model - typical bill'!E67-'500MW model - typical bill'!C67)),"")</f>
        <v/>
      </c>
      <c r="H134" s="46" t="str">
        <f>IF('500MW model - typical bill'!C67,(('500MW model - typical bill'!E67-'500MW model - typical bill'!D67)),"")</f>
        <v/>
      </c>
      <c r="I134" s="34"/>
      <c r="J134" s="35"/>
      <c r="K134" s="51" t="s">
        <v>132</v>
      </c>
      <c r="L134" s="53" t="str">
        <f>IF('500MW model - typical bill'!C67,(('500MW model - typical bill'!F67-'500MW model - typical bill'!C67)/'500MW model - typical bill'!C67),"")</f>
        <v/>
      </c>
      <c r="M134" s="39" t="str">
        <f>IF('500MW model - typical bill'!C67,(('500MW model - typical bill'!G67-'500MW model - typical bill'!C67)/'500MW model - typical bill'!C67),"")</f>
        <v/>
      </c>
      <c r="N134" s="54" t="str">
        <f>IF('500MW model - typical bill'!C67,(('500MW model - typical bill'!G67-'500MW model - typical bill'!F67)/'500MW model - typical bill'!F67),"")</f>
        <v/>
      </c>
      <c r="O134" s="45" t="str">
        <f>IF('500MW model - typical bill'!C67,(('500MW model - typical bill'!F67-'500MW model - typical bill'!C67)),"")</f>
        <v/>
      </c>
      <c r="P134" s="42" t="str">
        <f>IF('500MW model - typical bill'!C67,(('500MW model - typical bill'!G67-'500MW model - typical bill'!C67)),"")</f>
        <v/>
      </c>
      <c r="Q134" s="46" t="str">
        <f>IF('500MW model - typical bill'!C67,(('500MW model - typical bill'!G67-'500MW model - typical bill'!F67)),"")</f>
        <v/>
      </c>
    </row>
    <row r="135" spans="2:17">
      <c r="B135" s="52" t="s">
        <v>68</v>
      </c>
      <c r="C135" s="53">
        <f>IF('500MW model - typical bill'!C68,(('500MW model - typical bill'!D68-'500MW model - typical bill'!C68)/'500MW model - typical bill'!C68),"")</f>
        <v>0</v>
      </c>
      <c r="D135" s="39">
        <f>IF('500MW model - typical bill'!C68,(('500MW model - typical bill'!E68-'500MW model - typical bill'!C68)/'500MW model - typical bill'!C68),"")</f>
        <v>1.3057933684262765E-2</v>
      </c>
      <c r="E135" s="54">
        <f>IF('500MW model - typical bill'!C68,(('500MW model - typical bill'!E68-'500MW model - typical bill'!D68)/'500MW model - typical bill'!D68),"")</f>
        <v>1.3057933684262765E-2</v>
      </c>
      <c r="F135" s="45">
        <f>IF('500MW model - typical bill'!C68,('500MW model - typical bill'!D68-'500MW model - typical bill'!C68),"")</f>
        <v>0</v>
      </c>
      <c r="G135" s="42">
        <f>IF('500MW model - typical bill'!C68,(('500MW model - typical bill'!E68-'500MW model - typical bill'!C68)),"")</f>
        <v>-171.90342190677984</v>
      </c>
      <c r="H135" s="46">
        <f>IF('500MW model - typical bill'!C68,(('500MW model - typical bill'!E68-'500MW model - typical bill'!D68)),"")</f>
        <v>-171.90342190677984</v>
      </c>
      <c r="I135" s="34"/>
      <c r="J135" s="35"/>
      <c r="K135" s="52" t="s">
        <v>68</v>
      </c>
      <c r="L135" s="53">
        <f>IF('500MW model - typical bill'!C68,(('500MW model - typical bill'!F68-'500MW model - typical bill'!C68)/'500MW model - typical bill'!C68),"")</f>
        <v>-1.547150232348266E-3</v>
      </c>
      <c r="M135" s="39">
        <f>IF('500MW model - typical bill'!C68,(('500MW model - typical bill'!G68-'500MW model - typical bill'!C68)/'500MW model - typical bill'!C68),"")</f>
        <v>2.1297202239104137E-2</v>
      </c>
      <c r="N135" s="54">
        <f>IF('500MW model - typical bill'!C68,(('500MW model - typical bill'!G68-'500MW model - typical bill'!F68)/'500MW model - typical bill'!F68),"")</f>
        <v>2.2879750883347646E-2</v>
      </c>
      <c r="O135" s="45">
        <f>IF('500MW model - typical bill'!C68,(('500MW model - typical bill'!F68-'500MW model - typical bill'!C68)),"")</f>
        <v>20.36772628620929</v>
      </c>
      <c r="P135" s="42">
        <f>IF('500MW model - typical bill'!C68,(('500MW model - typical bill'!G68-'500MW model - typical bill'!C68)),"")</f>
        <v>-280.37069497105767</v>
      </c>
      <c r="Q135" s="46">
        <f>IF('500MW model - typical bill'!C68,(('500MW model - typical bill'!G68-'500MW model - typical bill'!F68)),"")</f>
        <v>-300.73842125726696</v>
      </c>
    </row>
    <row r="136" spans="2:17">
      <c r="B136" s="52" t="s">
        <v>87</v>
      </c>
      <c r="C136" s="53" t="e">
        <f>IF('500MW model - typical bill'!C69,(('500MW model - typical bill'!D69-'500MW model - typical bill'!C69)/'500MW model - typical bill'!C69),"")</f>
        <v>#VALUE!</v>
      </c>
      <c r="D136" s="39" t="e">
        <f>IF('500MW model - typical bill'!C69,(('500MW model - typical bill'!E69-'500MW model - typical bill'!C69)/'500MW model - typical bill'!C69),"")</f>
        <v>#VALUE!</v>
      </c>
      <c r="E136" s="54" t="e">
        <f>IF('500MW model - typical bill'!C69,(('500MW model - typical bill'!E69-'500MW model - typical bill'!D69)/'500MW model - typical bill'!D69),"")</f>
        <v>#VALUE!</v>
      </c>
      <c r="F136" s="45" t="e">
        <f>IF('500MW model - typical bill'!C69,('500MW model - typical bill'!D69-'500MW model - typical bill'!C69),"")</f>
        <v>#VALUE!</v>
      </c>
      <c r="G136" s="42" t="e">
        <f>IF('500MW model - typical bill'!C69,(('500MW model - typical bill'!E69-'500MW model - typical bill'!C69)),"")</f>
        <v>#VALUE!</v>
      </c>
      <c r="H136" s="46" t="e">
        <f>IF('500MW model - typical bill'!C69,(('500MW model - typical bill'!E69-'500MW model - typical bill'!D69)),"")</f>
        <v>#VALUE!</v>
      </c>
      <c r="I136" s="34"/>
      <c r="J136" s="35"/>
      <c r="K136" s="52" t="s">
        <v>87</v>
      </c>
      <c r="L136" s="53" t="e">
        <f>IF('500MW model - typical bill'!C69,(('500MW model - typical bill'!F69-'500MW model - typical bill'!C69)/'500MW model - typical bill'!C69),"")</f>
        <v>#VALUE!</v>
      </c>
      <c r="M136" s="39" t="e">
        <f>IF('500MW model - typical bill'!C69,(('500MW model - typical bill'!G69-'500MW model - typical bill'!C69)/'500MW model - typical bill'!C69),"")</f>
        <v>#VALUE!</v>
      </c>
      <c r="N136" s="54" t="e">
        <f>IF('500MW model - typical bill'!C69,(('500MW model - typical bill'!G69-'500MW model - typical bill'!F69)/'500MW model - typical bill'!F69),"")</f>
        <v>#VALUE!</v>
      </c>
      <c r="O136" s="45" t="e">
        <f>IF('500MW model - typical bill'!C69,(('500MW model - typical bill'!F69-'500MW model - typical bill'!C69)),"")</f>
        <v>#VALUE!</v>
      </c>
      <c r="P136" s="42" t="e">
        <f>IF('500MW model - typical bill'!C69,(('500MW model - typical bill'!G69-'500MW model - typical bill'!C69)),"")</f>
        <v>#VALUE!</v>
      </c>
      <c r="Q136" s="46" t="e">
        <f>IF('500MW model - typical bill'!C69,(('500MW model - typical bill'!G69-'500MW model - typical bill'!F69)),"")</f>
        <v>#VALUE!</v>
      </c>
    </row>
    <row r="137" spans="2:17">
      <c r="B137" s="52" t="s">
        <v>103</v>
      </c>
      <c r="C137" s="53" t="e">
        <f>IF('500MW model - typical bill'!C70,(('500MW model - typical bill'!D70-'500MW model - typical bill'!C70)/'500MW model - typical bill'!C70),"")</f>
        <v>#VALUE!</v>
      </c>
      <c r="D137" s="39" t="e">
        <f>IF('500MW model - typical bill'!C70,(('500MW model - typical bill'!E70-'500MW model - typical bill'!C70)/'500MW model - typical bill'!C70),"")</f>
        <v>#VALUE!</v>
      </c>
      <c r="E137" s="54" t="e">
        <f>IF('500MW model - typical bill'!C70,(('500MW model - typical bill'!E70-'500MW model - typical bill'!D70)/'500MW model - typical bill'!D70),"")</f>
        <v>#VALUE!</v>
      </c>
      <c r="F137" s="45" t="e">
        <f>IF('500MW model - typical bill'!C70,('500MW model - typical bill'!D70-'500MW model - typical bill'!C70),"")</f>
        <v>#VALUE!</v>
      </c>
      <c r="G137" s="42" t="e">
        <f>IF('500MW model - typical bill'!C70,(('500MW model - typical bill'!E70-'500MW model - typical bill'!C70)),"")</f>
        <v>#VALUE!</v>
      </c>
      <c r="H137" s="46" t="e">
        <f>IF('500MW model - typical bill'!C70,(('500MW model - typical bill'!E70-'500MW model - typical bill'!D70)),"")</f>
        <v>#VALUE!</v>
      </c>
      <c r="I137" s="34"/>
      <c r="J137" s="35"/>
      <c r="K137" s="52" t="s">
        <v>103</v>
      </c>
      <c r="L137" s="53" t="e">
        <f>IF('500MW model - typical bill'!C70,(('500MW model - typical bill'!F70-'500MW model - typical bill'!C70)/'500MW model - typical bill'!C70),"")</f>
        <v>#VALUE!</v>
      </c>
      <c r="M137" s="39" t="e">
        <f>IF('500MW model - typical bill'!C70,(('500MW model - typical bill'!G70-'500MW model - typical bill'!C70)/'500MW model - typical bill'!C70),"")</f>
        <v>#VALUE!</v>
      </c>
      <c r="N137" s="54" t="e">
        <f>IF('500MW model - typical bill'!C70,(('500MW model - typical bill'!G70-'500MW model - typical bill'!F70)/'500MW model - typical bill'!F70),"")</f>
        <v>#VALUE!</v>
      </c>
      <c r="O137" s="45" t="e">
        <f>IF('500MW model - typical bill'!C70,(('500MW model - typical bill'!F70-'500MW model - typical bill'!C70)),"")</f>
        <v>#VALUE!</v>
      </c>
      <c r="P137" s="42" t="e">
        <f>IF('500MW model - typical bill'!C70,(('500MW model - typical bill'!G70-'500MW model - typical bill'!C70)),"")</f>
        <v>#VALUE!</v>
      </c>
      <c r="Q137" s="46" t="e">
        <f>IF('500MW model - typical bill'!C70,(('500MW model - typical bill'!G70-'500MW model - typical bill'!F70)),"")</f>
        <v>#VALUE!</v>
      </c>
    </row>
    <row r="138" spans="2:17">
      <c r="B138" s="51" t="s">
        <v>133</v>
      </c>
      <c r="C138" s="53" t="str">
        <f>IF('500MW model - typical bill'!C71,(('500MW model - typical bill'!D71-'500MW model - typical bill'!C71)/'500MW model - typical bill'!C71),"")</f>
        <v/>
      </c>
      <c r="D138" s="39" t="str">
        <f>IF('500MW model - typical bill'!C71,(('500MW model - typical bill'!E71-'500MW model - typical bill'!C71)/'500MW model - typical bill'!C71),"")</f>
        <v/>
      </c>
      <c r="E138" s="54" t="str">
        <f>IF('500MW model - typical bill'!C71,(('500MW model - typical bill'!E71-'500MW model - typical bill'!D71)/'500MW model - typical bill'!D71),"")</f>
        <v/>
      </c>
      <c r="F138" s="45" t="str">
        <f>IF('500MW model - typical bill'!C71,('500MW model - typical bill'!D71-'500MW model - typical bill'!C71),"")</f>
        <v/>
      </c>
      <c r="G138" s="42" t="str">
        <f>IF('500MW model - typical bill'!C71,(('500MW model - typical bill'!E71-'500MW model - typical bill'!C71)),"")</f>
        <v/>
      </c>
      <c r="H138" s="46" t="str">
        <f>IF('500MW model - typical bill'!C71,(('500MW model - typical bill'!E71-'500MW model - typical bill'!D71)),"")</f>
        <v/>
      </c>
      <c r="I138" s="34"/>
      <c r="J138" s="35"/>
      <c r="K138" s="51" t="s">
        <v>133</v>
      </c>
      <c r="L138" s="53" t="str">
        <f>IF('500MW model - typical bill'!C71,(('500MW model - typical bill'!F71-'500MW model - typical bill'!C71)/'500MW model - typical bill'!C71),"")</f>
        <v/>
      </c>
      <c r="M138" s="39" t="str">
        <f>IF('500MW model - typical bill'!C71,(('500MW model - typical bill'!G71-'500MW model - typical bill'!C71)/'500MW model - typical bill'!C71),"")</f>
        <v/>
      </c>
      <c r="N138" s="54" t="str">
        <f>IF('500MW model - typical bill'!C71,(('500MW model - typical bill'!G71-'500MW model - typical bill'!F71)/'500MW model - typical bill'!F71),"")</f>
        <v/>
      </c>
      <c r="O138" s="45" t="str">
        <f>IF('500MW model - typical bill'!C71,(('500MW model - typical bill'!F71-'500MW model - typical bill'!C71)),"")</f>
        <v/>
      </c>
      <c r="P138" s="42" t="str">
        <f>IF('500MW model - typical bill'!C71,(('500MW model - typical bill'!G71-'500MW model - typical bill'!C71)),"")</f>
        <v/>
      </c>
      <c r="Q138" s="46" t="str">
        <f>IF('500MW model - typical bill'!C71,(('500MW model - typical bill'!G71-'500MW model - typical bill'!F71)),"")</f>
        <v/>
      </c>
    </row>
    <row r="139" spans="2:17">
      <c r="B139" s="52" t="s">
        <v>69</v>
      </c>
      <c r="C139" s="53" t="e">
        <f>IF('500MW model - typical bill'!C72,(('500MW model - typical bill'!D72-'500MW model - typical bill'!C72)/'500MW model - typical bill'!C72),"")</f>
        <v>#VALUE!</v>
      </c>
      <c r="D139" s="39" t="e">
        <f>IF('500MW model - typical bill'!C72,(('500MW model - typical bill'!E72-'500MW model - typical bill'!C72)/'500MW model - typical bill'!C72),"")</f>
        <v>#VALUE!</v>
      </c>
      <c r="E139" s="54" t="e">
        <f>IF('500MW model - typical bill'!C72,(('500MW model - typical bill'!E72-'500MW model - typical bill'!D72)/'500MW model - typical bill'!D72),"")</f>
        <v>#VALUE!</v>
      </c>
      <c r="F139" s="45" t="e">
        <f>IF('500MW model - typical bill'!C72,('500MW model - typical bill'!D72-'500MW model - typical bill'!C72),"")</f>
        <v>#VALUE!</v>
      </c>
      <c r="G139" s="42" t="e">
        <f>IF('500MW model - typical bill'!C72,(('500MW model - typical bill'!E72-'500MW model - typical bill'!C72)),"")</f>
        <v>#VALUE!</v>
      </c>
      <c r="H139" s="46" t="e">
        <f>IF('500MW model - typical bill'!C72,(('500MW model - typical bill'!E72-'500MW model - typical bill'!D72)),"")</f>
        <v>#VALUE!</v>
      </c>
      <c r="I139" s="34"/>
      <c r="J139" s="35"/>
      <c r="K139" s="52" t="s">
        <v>69</v>
      </c>
      <c r="L139" s="53" t="e">
        <f>IF('500MW model - typical bill'!C72,(('500MW model - typical bill'!F72-'500MW model - typical bill'!C72)/'500MW model - typical bill'!C72),"")</f>
        <v>#VALUE!</v>
      </c>
      <c r="M139" s="39" t="e">
        <f>IF('500MW model - typical bill'!C72,(('500MW model - typical bill'!G72-'500MW model - typical bill'!C72)/'500MW model - typical bill'!C72),"")</f>
        <v>#VALUE!</v>
      </c>
      <c r="N139" s="54" t="e">
        <f>IF('500MW model - typical bill'!C72,(('500MW model - typical bill'!G72-'500MW model - typical bill'!F72)/'500MW model - typical bill'!F72),"")</f>
        <v>#VALUE!</v>
      </c>
      <c r="O139" s="45" t="e">
        <f>IF('500MW model - typical bill'!C72,(('500MW model - typical bill'!F72-'500MW model - typical bill'!C72)),"")</f>
        <v>#VALUE!</v>
      </c>
      <c r="P139" s="42" t="e">
        <f>IF('500MW model - typical bill'!C72,(('500MW model - typical bill'!G72-'500MW model - typical bill'!C72)),"")</f>
        <v>#VALUE!</v>
      </c>
      <c r="Q139" s="46" t="e">
        <f>IF('500MW model - typical bill'!C72,(('500MW model - typical bill'!G72-'500MW model - typical bill'!F72)),"")</f>
        <v>#VALUE!</v>
      </c>
    </row>
    <row r="140" spans="2:17">
      <c r="B140" s="52" t="s">
        <v>104</v>
      </c>
      <c r="C140" s="53" t="e">
        <f>IF('500MW model - typical bill'!C73,(('500MW model - typical bill'!D73-'500MW model - typical bill'!C73)/'500MW model - typical bill'!C73),"")</f>
        <v>#VALUE!</v>
      </c>
      <c r="D140" s="39" t="e">
        <f>IF('500MW model - typical bill'!C73,(('500MW model - typical bill'!E73-'500MW model - typical bill'!C73)/'500MW model - typical bill'!C73),"")</f>
        <v>#VALUE!</v>
      </c>
      <c r="E140" s="54" t="e">
        <f>IF('500MW model - typical bill'!C73,(('500MW model - typical bill'!E73-'500MW model - typical bill'!D73)/'500MW model - typical bill'!D73),"")</f>
        <v>#VALUE!</v>
      </c>
      <c r="F140" s="45" t="e">
        <f>IF('500MW model - typical bill'!C73,('500MW model - typical bill'!D73-'500MW model - typical bill'!C73),"")</f>
        <v>#VALUE!</v>
      </c>
      <c r="G140" s="42" t="e">
        <f>IF('500MW model - typical bill'!C73,(('500MW model - typical bill'!E73-'500MW model - typical bill'!C73)),"")</f>
        <v>#VALUE!</v>
      </c>
      <c r="H140" s="46" t="e">
        <f>IF('500MW model - typical bill'!C73,(('500MW model - typical bill'!E73-'500MW model - typical bill'!D73)),"")</f>
        <v>#VALUE!</v>
      </c>
      <c r="I140" s="34"/>
      <c r="J140" s="35"/>
      <c r="K140" s="52" t="s">
        <v>104</v>
      </c>
      <c r="L140" s="53" t="e">
        <f>IF('500MW model - typical bill'!C73,(('500MW model - typical bill'!F73-'500MW model - typical bill'!C73)/'500MW model - typical bill'!C73),"")</f>
        <v>#VALUE!</v>
      </c>
      <c r="M140" s="39" t="e">
        <f>IF('500MW model - typical bill'!C73,(('500MW model - typical bill'!G73-'500MW model - typical bill'!C73)/'500MW model - typical bill'!C73),"")</f>
        <v>#VALUE!</v>
      </c>
      <c r="N140" s="54" t="e">
        <f>IF('500MW model - typical bill'!C73,(('500MW model - typical bill'!G73-'500MW model - typical bill'!F73)/'500MW model - typical bill'!F73),"")</f>
        <v>#VALUE!</v>
      </c>
      <c r="O140" s="45" t="e">
        <f>IF('500MW model - typical bill'!C73,(('500MW model - typical bill'!F73-'500MW model - typical bill'!C73)),"")</f>
        <v>#VALUE!</v>
      </c>
      <c r="P140" s="42" t="e">
        <f>IF('500MW model - typical bill'!C73,(('500MW model - typical bill'!G73-'500MW model - typical bill'!C73)),"")</f>
        <v>#VALUE!</v>
      </c>
      <c r="Q140" s="46" t="e">
        <f>IF('500MW model - typical bill'!C73,(('500MW model - typical bill'!G73-'500MW model - typical bill'!F73)),"")</f>
        <v>#VALUE!</v>
      </c>
    </row>
    <row r="141" spans="2:17">
      <c r="B141" s="51" t="s">
        <v>134</v>
      </c>
      <c r="C141" s="53" t="str">
        <f>IF('500MW model - typical bill'!C74,(('500MW model - typical bill'!D74-'500MW model - typical bill'!C74)/'500MW model - typical bill'!C74),"")</f>
        <v/>
      </c>
      <c r="D141" s="39" t="str">
        <f>IF('500MW model - typical bill'!C74,(('500MW model - typical bill'!E74-'500MW model - typical bill'!C74)/'500MW model - typical bill'!C74),"")</f>
        <v/>
      </c>
      <c r="E141" s="54" t="str">
        <f>IF('500MW model - typical bill'!C74,(('500MW model - typical bill'!E74-'500MW model - typical bill'!D74)/'500MW model - typical bill'!D74),"")</f>
        <v/>
      </c>
      <c r="F141" s="45" t="str">
        <f>IF('500MW model - typical bill'!C74,('500MW model - typical bill'!D74-'500MW model - typical bill'!C74),"")</f>
        <v/>
      </c>
      <c r="G141" s="42" t="str">
        <f>IF('500MW model - typical bill'!C74,(('500MW model - typical bill'!E74-'500MW model - typical bill'!C74)),"")</f>
        <v/>
      </c>
      <c r="H141" s="46" t="str">
        <f>IF('500MW model - typical bill'!C74,(('500MW model - typical bill'!E74-'500MW model - typical bill'!D74)),"")</f>
        <v/>
      </c>
      <c r="I141" s="34"/>
      <c r="J141" s="35"/>
      <c r="K141" s="51" t="s">
        <v>134</v>
      </c>
      <c r="L141" s="53" t="str">
        <f>IF('500MW model - typical bill'!C74,(('500MW model - typical bill'!F74-'500MW model - typical bill'!C74)/'500MW model - typical bill'!C74),"")</f>
        <v/>
      </c>
      <c r="M141" s="39" t="str">
        <f>IF('500MW model - typical bill'!C74,(('500MW model - typical bill'!G74-'500MW model - typical bill'!C74)/'500MW model - typical bill'!C74),"")</f>
        <v/>
      </c>
      <c r="N141" s="54" t="str">
        <f>IF('500MW model - typical bill'!C74,(('500MW model - typical bill'!G74-'500MW model - typical bill'!F74)/'500MW model - typical bill'!F74),"")</f>
        <v/>
      </c>
      <c r="O141" s="45" t="str">
        <f>IF('500MW model - typical bill'!C74,(('500MW model - typical bill'!F74-'500MW model - typical bill'!C74)),"")</f>
        <v/>
      </c>
      <c r="P141" s="42" t="str">
        <f>IF('500MW model - typical bill'!C74,(('500MW model - typical bill'!G74-'500MW model - typical bill'!C74)),"")</f>
        <v/>
      </c>
      <c r="Q141" s="46" t="str">
        <f>IF('500MW model - typical bill'!C74,(('500MW model - typical bill'!G74-'500MW model - typical bill'!F74)),"")</f>
        <v/>
      </c>
    </row>
    <row r="142" spans="2:17">
      <c r="B142" s="52" t="s">
        <v>70</v>
      </c>
      <c r="C142" s="53">
        <f>IF('500MW model - typical bill'!C75,(('500MW model - typical bill'!D75-'500MW model - typical bill'!C75)/'500MW model - typical bill'!C75),"")</f>
        <v>0</v>
      </c>
      <c r="D142" s="39">
        <f>IF('500MW model - typical bill'!C75,(('500MW model - typical bill'!E75-'500MW model - typical bill'!C75)/'500MW model - typical bill'!C75),"")</f>
        <v>1.4898354175428107E-2</v>
      </c>
      <c r="E142" s="54">
        <f>IF('500MW model - typical bill'!C75,(('500MW model - typical bill'!E75-'500MW model - typical bill'!D75)/'500MW model - typical bill'!D75),"")</f>
        <v>1.4898354175428107E-2</v>
      </c>
      <c r="F142" s="45">
        <f>IF('500MW model - typical bill'!C75,('500MW model - typical bill'!D75-'500MW model - typical bill'!C75),"")</f>
        <v>0</v>
      </c>
      <c r="G142" s="42">
        <f>IF('500MW model - typical bill'!C75,(('500MW model - typical bill'!E75-'500MW model - typical bill'!C75)),"")</f>
        <v>-53.424546069259122</v>
      </c>
      <c r="H142" s="46">
        <f>IF('500MW model - typical bill'!C75,(('500MW model - typical bill'!E75-'500MW model - typical bill'!D75)),"")</f>
        <v>-53.424546069259122</v>
      </c>
      <c r="I142" s="34"/>
      <c r="J142" s="35"/>
      <c r="K142" s="52" t="s">
        <v>70</v>
      </c>
      <c r="L142" s="53">
        <f>IF('500MW model - typical bill'!C75,(('500MW model - typical bill'!F75-'500MW model - typical bill'!C75)/'500MW model - typical bill'!C75),"")</f>
        <v>-2.6314566947140375E-3</v>
      </c>
      <c r="M142" s="39">
        <f>IF('500MW model - typical bill'!C75,(('500MW model - typical bill'!G75-'500MW model - typical bill'!C75)/'500MW model - typical bill'!C75),"")</f>
        <v>2.1821347992261573E-2</v>
      </c>
      <c r="N142" s="54">
        <f>IF('500MW model - typical bill'!C75,(('500MW model - typical bill'!G75-'500MW model - typical bill'!F75)/'500MW model - typical bill'!F75),"")</f>
        <v>2.451732095533999E-2</v>
      </c>
      <c r="O142" s="45">
        <f>IF('500MW model - typical bill'!C75,(('500MW model - typical bill'!F75-'500MW model - typical bill'!C75)),"")</f>
        <v>9.436235557339387</v>
      </c>
      <c r="P142" s="42">
        <f>IF('500MW model - typical bill'!C75,(('500MW model - typical bill'!G75-'500MW model - typical bill'!C75)),"")</f>
        <v>-78.249959517586376</v>
      </c>
      <c r="Q142" s="46">
        <f>IF('500MW model - typical bill'!C75,(('500MW model - typical bill'!G75-'500MW model - typical bill'!F75)),"")</f>
        <v>-87.686195074925763</v>
      </c>
    </row>
    <row r="143" spans="2:17">
      <c r="B143" s="52" t="s">
        <v>105</v>
      </c>
      <c r="C143" s="53" t="e">
        <f>IF('500MW model - typical bill'!C76,(('500MW model - typical bill'!D76-'500MW model - typical bill'!C76)/'500MW model - typical bill'!C76),"")</f>
        <v>#VALUE!</v>
      </c>
      <c r="D143" s="39" t="e">
        <f>IF('500MW model - typical bill'!C76,(('500MW model - typical bill'!E76-'500MW model - typical bill'!C76)/'500MW model - typical bill'!C76),"")</f>
        <v>#VALUE!</v>
      </c>
      <c r="E143" s="54" t="e">
        <f>IF('500MW model - typical bill'!C76,(('500MW model - typical bill'!E76-'500MW model - typical bill'!D76)/'500MW model - typical bill'!D76),"")</f>
        <v>#VALUE!</v>
      </c>
      <c r="F143" s="45" t="e">
        <f>IF('500MW model - typical bill'!C76,('500MW model - typical bill'!D76-'500MW model - typical bill'!C76),"")</f>
        <v>#VALUE!</v>
      </c>
      <c r="G143" s="42" t="e">
        <f>IF('500MW model - typical bill'!C76,(('500MW model - typical bill'!E76-'500MW model - typical bill'!C76)),"")</f>
        <v>#VALUE!</v>
      </c>
      <c r="H143" s="46" t="e">
        <f>IF('500MW model - typical bill'!C76,(('500MW model - typical bill'!E76-'500MW model - typical bill'!D76)),"")</f>
        <v>#VALUE!</v>
      </c>
      <c r="I143" s="34"/>
      <c r="J143" s="35"/>
      <c r="K143" s="52" t="s">
        <v>105</v>
      </c>
      <c r="L143" s="53" t="e">
        <f>IF('500MW model - typical bill'!C76,(('500MW model - typical bill'!F76-'500MW model - typical bill'!C76)/'500MW model - typical bill'!C76),"")</f>
        <v>#VALUE!</v>
      </c>
      <c r="M143" s="39" t="e">
        <f>IF('500MW model - typical bill'!C76,(('500MW model - typical bill'!G76-'500MW model - typical bill'!C76)/'500MW model - typical bill'!C76),"")</f>
        <v>#VALUE!</v>
      </c>
      <c r="N143" s="54" t="e">
        <f>IF('500MW model - typical bill'!C76,(('500MW model - typical bill'!G76-'500MW model - typical bill'!F76)/'500MW model - typical bill'!F76),"")</f>
        <v>#VALUE!</v>
      </c>
      <c r="O143" s="45" t="e">
        <f>IF('500MW model - typical bill'!C76,(('500MW model - typical bill'!F76-'500MW model - typical bill'!C76)),"")</f>
        <v>#VALUE!</v>
      </c>
      <c r="P143" s="42" t="e">
        <f>IF('500MW model - typical bill'!C76,(('500MW model - typical bill'!G76-'500MW model - typical bill'!C76)),"")</f>
        <v>#VALUE!</v>
      </c>
      <c r="Q143" s="46" t="e">
        <f>IF('500MW model - typical bill'!C76,(('500MW model - typical bill'!G76-'500MW model - typical bill'!F76)),"")</f>
        <v>#VALUE!</v>
      </c>
    </row>
    <row r="144" spans="2:17">
      <c r="B144" s="51" t="s">
        <v>135</v>
      </c>
      <c r="C144" s="53" t="str">
        <f>IF('500MW model - typical bill'!C77,(('500MW model - typical bill'!D77-'500MW model - typical bill'!C77)/'500MW model - typical bill'!C77),"")</f>
        <v/>
      </c>
      <c r="D144" s="39" t="str">
        <f>IF('500MW model - typical bill'!C77,(('500MW model - typical bill'!E77-'500MW model - typical bill'!C77)/'500MW model - typical bill'!C77),"")</f>
        <v/>
      </c>
      <c r="E144" s="54" t="str">
        <f>IF('500MW model - typical bill'!C77,(('500MW model - typical bill'!E77-'500MW model - typical bill'!D77)/'500MW model - typical bill'!D77),"")</f>
        <v/>
      </c>
      <c r="F144" s="45" t="str">
        <f>IF('500MW model - typical bill'!C77,('500MW model - typical bill'!D77-'500MW model - typical bill'!C77),"")</f>
        <v/>
      </c>
      <c r="G144" s="42" t="str">
        <f>IF('500MW model - typical bill'!C77,(('500MW model - typical bill'!E77-'500MW model - typical bill'!C77)),"")</f>
        <v/>
      </c>
      <c r="H144" s="46" t="str">
        <f>IF('500MW model - typical bill'!C77,(('500MW model - typical bill'!E77-'500MW model - typical bill'!D77)),"")</f>
        <v/>
      </c>
      <c r="I144" s="34"/>
      <c r="J144" s="35"/>
      <c r="K144" s="51" t="s">
        <v>135</v>
      </c>
      <c r="L144" s="53" t="str">
        <f>IF('500MW model - typical bill'!C77,(('500MW model - typical bill'!F77-'500MW model - typical bill'!C77)/'500MW model - typical bill'!C77),"")</f>
        <v/>
      </c>
      <c r="M144" s="39" t="str">
        <f>IF('500MW model - typical bill'!C77,(('500MW model - typical bill'!G77-'500MW model - typical bill'!C77)/'500MW model - typical bill'!C77),"")</f>
        <v/>
      </c>
      <c r="N144" s="54" t="str">
        <f>IF('500MW model - typical bill'!C77,(('500MW model - typical bill'!G77-'500MW model - typical bill'!F77)/'500MW model - typical bill'!F77),"")</f>
        <v/>
      </c>
      <c r="O144" s="45" t="str">
        <f>IF('500MW model - typical bill'!C77,(('500MW model - typical bill'!F77-'500MW model - typical bill'!C77)),"")</f>
        <v/>
      </c>
      <c r="P144" s="42" t="str">
        <f>IF('500MW model - typical bill'!C77,(('500MW model - typical bill'!G77-'500MW model - typical bill'!C77)),"")</f>
        <v/>
      </c>
      <c r="Q144" s="46" t="str">
        <f>IF('500MW model - typical bill'!C77,(('500MW model - typical bill'!G77-'500MW model - typical bill'!F77)),"")</f>
        <v/>
      </c>
    </row>
    <row r="145" spans="2:17">
      <c r="B145" s="52" t="s">
        <v>71</v>
      </c>
      <c r="C145" s="53">
        <f>IF('500MW model - typical bill'!C78,(('500MW model - typical bill'!D78-'500MW model - typical bill'!C78)/'500MW model - typical bill'!C78),"")</f>
        <v>0</v>
      </c>
      <c r="D145" s="39">
        <f>IF('500MW model - typical bill'!C78,(('500MW model - typical bill'!E78-'500MW model - typical bill'!C78)/'500MW model - typical bill'!C78),"")</f>
        <v>3.209019251014554E-2</v>
      </c>
      <c r="E145" s="54">
        <f>IF('500MW model - typical bill'!C78,(('500MW model - typical bill'!E78-'500MW model - typical bill'!D78)/'500MW model - typical bill'!D78),"")</f>
        <v>3.209019251014554E-2</v>
      </c>
      <c r="F145" s="45">
        <f>IF('500MW model - typical bill'!C78,('500MW model - typical bill'!D78-'500MW model - typical bill'!C78),"")</f>
        <v>0</v>
      </c>
      <c r="G145" s="42">
        <f>IF('500MW model - typical bill'!C78,(('500MW model - typical bill'!E78-'500MW model - typical bill'!C78)),"")</f>
        <v>-387.78267411543857</v>
      </c>
      <c r="H145" s="46">
        <f>IF('500MW model - typical bill'!C78,(('500MW model - typical bill'!E78-'500MW model - typical bill'!D78)),"")</f>
        <v>-387.78267411543857</v>
      </c>
      <c r="I145" s="34"/>
      <c r="J145" s="35"/>
      <c r="K145" s="52" t="s">
        <v>71</v>
      </c>
      <c r="L145" s="53">
        <f>IF('500MW model - typical bill'!C78,(('500MW model - typical bill'!F78-'500MW model - typical bill'!C78)/'500MW model - typical bill'!C78),"")</f>
        <v>-2.8367855233545495E-3</v>
      </c>
      <c r="M145" s="39">
        <f>IF('500MW model - typical bill'!C78,(('500MW model - typical bill'!G78-'500MW model - typical bill'!C78)/'500MW model - typical bill'!C78),"")</f>
        <v>2.3286299386434627E-2</v>
      </c>
      <c r="N145" s="54">
        <f>IF('500MW model - typical bill'!C78,(('500MW model - typical bill'!G78-'500MW model - typical bill'!F78)/'500MW model - typical bill'!F78),"")</f>
        <v>2.6197401318599288E-2</v>
      </c>
      <c r="O145" s="45">
        <f>IF('500MW model - typical bill'!C78,(('500MW model - typical bill'!F78-'500MW model - typical bill'!C78)),"")</f>
        <v>34.280139509621222</v>
      </c>
      <c r="P145" s="42">
        <f>IF('500MW model - typical bill'!C78,(('500MW model - typical bill'!G78-'500MW model - typical bill'!C78)),"")</f>
        <v>-281.39511607695749</v>
      </c>
      <c r="Q145" s="46">
        <f>IF('500MW model - typical bill'!C78,(('500MW model - typical bill'!G78-'500MW model - typical bill'!F78)),"")</f>
        <v>-315.67525558657871</v>
      </c>
    </row>
    <row r="146" spans="2:17">
      <c r="B146" s="52" t="s">
        <v>106</v>
      </c>
      <c r="C146" s="53" t="e">
        <f>IF('500MW model - typical bill'!C79,(('500MW model - typical bill'!D79-'500MW model - typical bill'!C79)/'500MW model - typical bill'!C79),"")</f>
        <v>#VALUE!</v>
      </c>
      <c r="D146" s="39" t="e">
        <f>IF('500MW model - typical bill'!C79,(('500MW model - typical bill'!E79-'500MW model - typical bill'!C79)/'500MW model - typical bill'!C79),"")</f>
        <v>#VALUE!</v>
      </c>
      <c r="E146" s="54" t="e">
        <f>IF('500MW model - typical bill'!C79,(('500MW model - typical bill'!E79-'500MW model - typical bill'!D79)/'500MW model - typical bill'!D79),"")</f>
        <v>#VALUE!</v>
      </c>
      <c r="F146" s="45" t="e">
        <f>IF('500MW model - typical bill'!C79,('500MW model - typical bill'!D79-'500MW model - typical bill'!C79),"")</f>
        <v>#VALUE!</v>
      </c>
      <c r="G146" s="42" t="e">
        <f>IF('500MW model - typical bill'!C79,(('500MW model - typical bill'!E79-'500MW model - typical bill'!C79)),"")</f>
        <v>#VALUE!</v>
      </c>
      <c r="H146" s="46" t="e">
        <f>IF('500MW model - typical bill'!C79,(('500MW model - typical bill'!E79-'500MW model - typical bill'!D79)),"")</f>
        <v>#VALUE!</v>
      </c>
      <c r="I146" s="34"/>
      <c r="J146" s="35"/>
      <c r="K146" s="52" t="s">
        <v>106</v>
      </c>
      <c r="L146" s="53" t="e">
        <f>IF('500MW model - typical bill'!C79,(('500MW model - typical bill'!F79-'500MW model - typical bill'!C79)/'500MW model - typical bill'!C79),"")</f>
        <v>#VALUE!</v>
      </c>
      <c r="M146" s="39" t="e">
        <f>IF('500MW model - typical bill'!C79,(('500MW model - typical bill'!G79-'500MW model - typical bill'!C79)/'500MW model - typical bill'!C79),"")</f>
        <v>#VALUE!</v>
      </c>
      <c r="N146" s="54" t="e">
        <f>IF('500MW model - typical bill'!C79,(('500MW model - typical bill'!G79-'500MW model - typical bill'!F79)/'500MW model - typical bill'!F79),"")</f>
        <v>#VALUE!</v>
      </c>
      <c r="O146" s="45" t="e">
        <f>IF('500MW model - typical bill'!C79,(('500MW model - typical bill'!F79-'500MW model - typical bill'!C79)),"")</f>
        <v>#VALUE!</v>
      </c>
      <c r="P146" s="42" t="e">
        <f>IF('500MW model - typical bill'!C79,(('500MW model - typical bill'!G79-'500MW model - typical bill'!C79)),"")</f>
        <v>#VALUE!</v>
      </c>
      <c r="Q146" s="46" t="e">
        <f>IF('500MW model - typical bill'!C79,(('500MW model - typical bill'!G79-'500MW model - typical bill'!F79)),"")</f>
        <v>#VALUE!</v>
      </c>
    </row>
    <row r="147" spans="2:17">
      <c r="B147" s="51" t="s">
        <v>136</v>
      </c>
      <c r="C147" s="53" t="str">
        <f>IF('500MW model - typical bill'!C80,(('500MW model - typical bill'!D80-'500MW model - typical bill'!C80)/'500MW model - typical bill'!C80),"")</f>
        <v/>
      </c>
      <c r="D147" s="39" t="str">
        <f>IF('500MW model - typical bill'!C80,(('500MW model - typical bill'!E80-'500MW model - typical bill'!C80)/'500MW model - typical bill'!C80),"")</f>
        <v/>
      </c>
      <c r="E147" s="54" t="str">
        <f>IF('500MW model - typical bill'!C80,(('500MW model - typical bill'!E80-'500MW model - typical bill'!D80)/'500MW model - typical bill'!D80),"")</f>
        <v/>
      </c>
      <c r="F147" s="45" t="str">
        <f>IF('500MW model - typical bill'!C80,('500MW model - typical bill'!D80-'500MW model - typical bill'!C80),"")</f>
        <v/>
      </c>
      <c r="G147" s="42" t="str">
        <f>IF('500MW model - typical bill'!C80,(('500MW model - typical bill'!E80-'500MW model - typical bill'!C80)),"")</f>
        <v/>
      </c>
      <c r="H147" s="46" t="str">
        <f>IF('500MW model - typical bill'!C80,(('500MW model - typical bill'!E80-'500MW model - typical bill'!D80)),"")</f>
        <v/>
      </c>
      <c r="I147" s="34"/>
      <c r="J147" s="35"/>
      <c r="K147" s="51" t="s">
        <v>136</v>
      </c>
      <c r="L147" s="53" t="str">
        <f>IF('500MW model - typical bill'!C80,(('500MW model - typical bill'!F80-'500MW model - typical bill'!C80)/'500MW model - typical bill'!C80),"")</f>
        <v/>
      </c>
      <c r="M147" s="39" t="str">
        <f>IF('500MW model - typical bill'!C80,(('500MW model - typical bill'!G80-'500MW model - typical bill'!C80)/'500MW model - typical bill'!C80),"")</f>
        <v/>
      </c>
      <c r="N147" s="54" t="str">
        <f>IF('500MW model - typical bill'!C80,(('500MW model - typical bill'!G80-'500MW model - typical bill'!F80)/'500MW model - typical bill'!F80),"")</f>
        <v/>
      </c>
      <c r="O147" s="45" t="str">
        <f>IF('500MW model - typical bill'!C80,(('500MW model - typical bill'!F80-'500MW model - typical bill'!C80)),"")</f>
        <v/>
      </c>
      <c r="P147" s="42" t="str">
        <f>IF('500MW model - typical bill'!C80,(('500MW model - typical bill'!G80-'500MW model - typical bill'!C80)),"")</f>
        <v/>
      </c>
      <c r="Q147" s="46" t="str">
        <f>IF('500MW model - typical bill'!C80,(('500MW model - typical bill'!G80-'500MW model - typical bill'!F80)),"")</f>
        <v/>
      </c>
    </row>
    <row r="148" spans="2:17">
      <c r="B148" s="52" t="s">
        <v>72</v>
      </c>
      <c r="C148" s="53">
        <f>IF('500MW model - typical bill'!C81,(('500MW model - typical bill'!D81-'500MW model - typical bill'!C81)/'500MW model - typical bill'!C81),"")</f>
        <v>0</v>
      </c>
      <c r="D148" s="39">
        <f>IF('500MW model - typical bill'!C81,(('500MW model - typical bill'!E81-'500MW model - typical bill'!C81)/'500MW model - typical bill'!C81),"")</f>
        <v>3.0662119485591211E-2</v>
      </c>
      <c r="E148" s="54">
        <f>IF('500MW model - typical bill'!C81,(('500MW model - typical bill'!E81-'500MW model - typical bill'!D81)/'500MW model - typical bill'!D81),"")</f>
        <v>3.0662119485591211E-2</v>
      </c>
      <c r="F148" s="45">
        <f>IF('500MW model - typical bill'!C81,('500MW model - typical bill'!D81-'500MW model - typical bill'!C81),"")</f>
        <v>0</v>
      </c>
      <c r="G148" s="42">
        <f>IF('500MW model - typical bill'!C81,(('500MW model - typical bill'!E81-'500MW model - typical bill'!C81)),"")</f>
        <v>-1324.1453221770571</v>
      </c>
      <c r="H148" s="46">
        <f>IF('500MW model - typical bill'!C81,(('500MW model - typical bill'!E81-'500MW model - typical bill'!D81)),"")</f>
        <v>-1324.1453221770571</v>
      </c>
      <c r="I148" s="34"/>
      <c r="J148" s="35"/>
      <c r="K148" s="52" t="s">
        <v>72</v>
      </c>
      <c r="L148" s="53">
        <f>IF('500MW model - typical bill'!C81,(('500MW model - typical bill'!F81-'500MW model - typical bill'!C81)/'500MW model - typical bill'!C81),"")</f>
        <v>-2.2296040450864767E-3</v>
      </c>
      <c r="M148" s="39">
        <f>IF('500MW model - typical bill'!C81,(('500MW model - typical bill'!G81-'500MW model - typical bill'!C81)/'500MW model - typical bill'!C81),"")</f>
        <v>2.2703903245611352E-2</v>
      </c>
      <c r="N148" s="54">
        <f>IF('500MW model - typical bill'!C81,(('500MW model - typical bill'!G81-'500MW model - typical bill'!F81)/'500MW model - typical bill'!F81),"")</f>
        <v>2.4989223364194204E-2</v>
      </c>
      <c r="O148" s="45">
        <f>IF('500MW model - typical bill'!C81,(('500MW model - typical bill'!F81-'500MW model - typical bill'!C81)),"")</f>
        <v>96.285573735229264</v>
      </c>
      <c r="P148" s="42">
        <f>IF('500MW model - typical bill'!C81,(('500MW model - typical bill'!G81-'500MW model - typical bill'!C81)),"")</f>
        <v>-980.46931465269881</v>
      </c>
      <c r="Q148" s="46">
        <f>IF('500MW model - typical bill'!C81,(('500MW model - typical bill'!G81-'500MW model - typical bill'!F81)),"")</f>
        <v>-1076.7548883879281</v>
      </c>
    </row>
    <row r="149" spans="2:17">
      <c r="B149" s="52" t="s">
        <v>107</v>
      </c>
      <c r="C149" s="53" t="e">
        <f>IF('500MW model - typical bill'!C82,(('500MW model - typical bill'!D82-'500MW model - typical bill'!C82)/'500MW model - typical bill'!C82),"")</f>
        <v>#VALUE!</v>
      </c>
      <c r="D149" s="39" t="e">
        <f>IF('500MW model - typical bill'!C82,(('500MW model - typical bill'!E82-'500MW model - typical bill'!C82)/'500MW model - typical bill'!C82),"")</f>
        <v>#VALUE!</v>
      </c>
      <c r="E149" s="54" t="e">
        <f>IF('500MW model - typical bill'!C82,(('500MW model - typical bill'!E82-'500MW model - typical bill'!D82)/'500MW model - typical bill'!D82),"")</f>
        <v>#VALUE!</v>
      </c>
      <c r="F149" s="45" t="e">
        <f>IF('500MW model - typical bill'!C82,('500MW model - typical bill'!D82-'500MW model - typical bill'!C82),"")</f>
        <v>#VALUE!</v>
      </c>
      <c r="G149" s="42" t="e">
        <f>IF('500MW model - typical bill'!C82,(('500MW model - typical bill'!E82-'500MW model - typical bill'!C82)),"")</f>
        <v>#VALUE!</v>
      </c>
      <c r="H149" s="46" t="e">
        <f>IF('500MW model - typical bill'!C82,(('500MW model - typical bill'!E82-'500MW model - typical bill'!D82)),"")</f>
        <v>#VALUE!</v>
      </c>
      <c r="I149" s="34"/>
      <c r="J149" s="35"/>
      <c r="K149" s="52" t="s">
        <v>107</v>
      </c>
      <c r="L149" s="53" t="e">
        <f>IF('500MW model - typical bill'!C82,(('500MW model - typical bill'!F82-'500MW model - typical bill'!C82)/'500MW model - typical bill'!C82),"")</f>
        <v>#VALUE!</v>
      </c>
      <c r="M149" s="39" t="e">
        <f>IF('500MW model - typical bill'!C82,(('500MW model - typical bill'!G82-'500MW model - typical bill'!C82)/'500MW model - typical bill'!C82),"")</f>
        <v>#VALUE!</v>
      </c>
      <c r="N149" s="54" t="e">
        <f>IF('500MW model - typical bill'!C82,(('500MW model - typical bill'!G82-'500MW model - typical bill'!F82)/'500MW model - typical bill'!F82),"")</f>
        <v>#VALUE!</v>
      </c>
      <c r="O149" s="45" t="e">
        <f>IF('500MW model - typical bill'!C82,(('500MW model - typical bill'!F82-'500MW model - typical bill'!C82)),"")</f>
        <v>#VALUE!</v>
      </c>
      <c r="P149" s="42" t="e">
        <f>IF('500MW model - typical bill'!C82,(('500MW model - typical bill'!G82-'500MW model - typical bill'!C82)),"")</f>
        <v>#VALUE!</v>
      </c>
      <c r="Q149" s="46" t="e">
        <f>IF('500MW model - typical bill'!C82,(('500MW model - typical bill'!G82-'500MW model - typical bill'!F82)),"")</f>
        <v>#VALUE!</v>
      </c>
    </row>
    <row r="150" spans="2:17">
      <c r="B150" s="51" t="s">
        <v>137</v>
      </c>
      <c r="C150" s="53" t="str">
        <f>IF('500MW model - typical bill'!C83,(('500MW model - typical bill'!D83-'500MW model - typical bill'!C83)/'500MW model - typical bill'!C83),"")</f>
        <v/>
      </c>
      <c r="D150" s="39" t="str">
        <f>IF('500MW model - typical bill'!C83,(('500MW model - typical bill'!E83-'500MW model - typical bill'!C83)/'500MW model - typical bill'!C83),"")</f>
        <v/>
      </c>
      <c r="E150" s="54" t="str">
        <f>IF('500MW model - typical bill'!C83,(('500MW model - typical bill'!E83-'500MW model - typical bill'!D83)/'500MW model - typical bill'!D83),"")</f>
        <v/>
      </c>
      <c r="F150" s="45" t="str">
        <f>IF('500MW model - typical bill'!C83,('500MW model - typical bill'!D83-'500MW model - typical bill'!C83),"")</f>
        <v/>
      </c>
      <c r="G150" s="42" t="str">
        <f>IF('500MW model - typical bill'!C83,(('500MW model - typical bill'!E83-'500MW model - typical bill'!C83)),"")</f>
        <v/>
      </c>
      <c r="H150" s="46" t="str">
        <f>IF('500MW model - typical bill'!C83,(('500MW model - typical bill'!E83-'500MW model - typical bill'!D83)),"")</f>
        <v/>
      </c>
      <c r="I150" s="34"/>
      <c r="J150" s="35"/>
      <c r="K150" s="51" t="s">
        <v>137</v>
      </c>
      <c r="L150" s="53" t="str">
        <f>IF('500MW model - typical bill'!C83,(('500MW model - typical bill'!F83-'500MW model - typical bill'!C83)/'500MW model - typical bill'!C83),"")</f>
        <v/>
      </c>
      <c r="M150" s="39" t="str">
        <f>IF('500MW model - typical bill'!C83,(('500MW model - typical bill'!G83-'500MW model - typical bill'!C83)/'500MW model - typical bill'!C83),"")</f>
        <v/>
      </c>
      <c r="N150" s="54" t="str">
        <f>IF('500MW model - typical bill'!C83,(('500MW model - typical bill'!G83-'500MW model - typical bill'!F83)/'500MW model - typical bill'!F83),"")</f>
        <v/>
      </c>
      <c r="O150" s="45" t="str">
        <f>IF('500MW model - typical bill'!C83,(('500MW model - typical bill'!F83-'500MW model - typical bill'!C83)),"")</f>
        <v/>
      </c>
      <c r="P150" s="42" t="str">
        <f>IF('500MW model - typical bill'!C83,(('500MW model - typical bill'!G83-'500MW model - typical bill'!C83)),"")</f>
        <v/>
      </c>
      <c r="Q150" s="46" t="str">
        <f>IF('500MW model - typical bill'!C83,(('500MW model - typical bill'!G83-'500MW model - typical bill'!F83)),"")</f>
        <v/>
      </c>
    </row>
    <row r="151" spans="2:17">
      <c r="B151" s="52" t="s">
        <v>73</v>
      </c>
      <c r="C151" s="53" t="e">
        <f>IF('500MW model - typical bill'!C84,(('500MW model - typical bill'!D84-'500MW model - typical bill'!C84)/'500MW model - typical bill'!C84),"")</f>
        <v>#VALUE!</v>
      </c>
      <c r="D151" s="39" t="e">
        <f>IF('500MW model - typical bill'!C84,(('500MW model - typical bill'!E84-'500MW model - typical bill'!C84)/'500MW model - typical bill'!C84),"")</f>
        <v>#VALUE!</v>
      </c>
      <c r="E151" s="54" t="e">
        <f>IF('500MW model - typical bill'!C84,(('500MW model - typical bill'!E84-'500MW model - typical bill'!D84)/'500MW model - typical bill'!D84),"")</f>
        <v>#VALUE!</v>
      </c>
      <c r="F151" s="45" t="e">
        <f>IF('500MW model - typical bill'!C84,('500MW model - typical bill'!D84-'500MW model - typical bill'!C84),"")</f>
        <v>#VALUE!</v>
      </c>
      <c r="G151" s="42" t="e">
        <f>IF('500MW model - typical bill'!C84,(('500MW model - typical bill'!E84-'500MW model - typical bill'!C84)),"")</f>
        <v>#VALUE!</v>
      </c>
      <c r="H151" s="46" t="e">
        <f>IF('500MW model - typical bill'!C84,(('500MW model - typical bill'!E84-'500MW model - typical bill'!D84)),"")</f>
        <v>#VALUE!</v>
      </c>
      <c r="I151" s="34"/>
      <c r="J151" s="35"/>
      <c r="K151" s="52" t="s">
        <v>73</v>
      </c>
      <c r="L151" s="53" t="e">
        <f>IF('500MW model - typical bill'!C84,(('500MW model - typical bill'!F84-'500MW model - typical bill'!C84)/'500MW model - typical bill'!C84),"")</f>
        <v>#VALUE!</v>
      </c>
      <c r="M151" s="39" t="e">
        <f>IF('500MW model - typical bill'!C84,(('500MW model - typical bill'!G84-'500MW model - typical bill'!C84)/'500MW model - typical bill'!C84),"")</f>
        <v>#VALUE!</v>
      </c>
      <c r="N151" s="54" t="e">
        <f>IF('500MW model - typical bill'!C84,(('500MW model - typical bill'!G84-'500MW model - typical bill'!F84)/'500MW model - typical bill'!F84),"")</f>
        <v>#VALUE!</v>
      </c>
      <c r="O151" s="45" t="e">
        <f>IF('500MW model - typical bill'!C84,(('500MW model - typical bill'!F84-'500MW model - typical bill'!C84)),"")</f>
        <v>#VALUE!</v>
      </c>
      <c r="P151" s="42" t="e">
        <f>IF('500MW model - typical bill'!C84,(('500MW model - typical bill'!G84-'500MW model - typical bill'!C84)),"")</f>
        <v>#VALUE!</v>
      </c>
      <c r="Q151" s="46" t="e">
        <f>IF('500MW model - typical bill'!C84,(('500MW model - typical bill'!G84-'500MW model - typical bill'!F84)),"")</f>
        <v>#VALUE!</v>
      </c>
    </row>
    <row r="152" spans="2:17">
      <c r="B152" s="51" t="s">
        <v>138</v>
      </c>
      <c r="C152" s="53" t="str">
        <f>IF('500MW model - typical bill'!C85,(('500MW model - typical bill'!D85-'500MW model - typical bill'!C85)/'500MW model - typical bill'!C85),"")</f>
        <v/>
      </c>
      <c r="D152" s="39" t="str">
        <f>IF('500MW model - typical bill'!C85,(('500MW model - typical bill'!E85-'500MW model - typical bill'!C85)/'500MW model - typical bill'!C85),"")</f>
        <v/>
      </c>
      <c r="E152" s="54" t="str">
        <f>IF('500MW model - typical bill'!C85,(('500MW model - typical bill'!E85-'500MW model - typical bill'!D85)/'500MW model - typical bill'!D85),"")</f>
        <v/>
      </c>
      <c r="F152" s="45" t="str">
        <f>IF('500MW model - typical bill'!C85,('500MW model - typical bill'!D85-'500MW model - typical bill'!C85),"")</f>
        <v/>
      </c>
      <c r="G152" s="42" t="str">
        <f>IF('500MW model - typical bill'!C85,(('500MW model - typical bill'!E85-'500MW model - typical bill'!C85)),"")</f>
        <v/>
      </c>
      <c r="H152" s="46" t="str">
        <f>IF('500MW model - typical bill'!C85,(('500MW model - typical bill'!E85-'500MW model - typical bill'!D85)),"")</f>
        <v/>
      </c>
      <c r="I152" s="34"/>
      <c r="J152" s="35"/>
      <c r="K152" s="51" t="s">
        <v>138</v>
      </c>
      <c r="L152" s="53" t="str">
        <f>IF('500MW model - typical bill'!C85,(('500MW model - typical bill'!F85-'500MW model - typical bill'!C85)/'500MW model - typical bill'!C85),"")</f>
        <v/>
      </c>
      <c r="M152" s="39" t="str">
        <f>IF('500MW model - typical bill'!C85,(('500MW model - typical bill'!G85-'500MW model - typical bill'!C85)/'500MW model - typical bill'!C85),"")</f>
        <v/>
      </c>
      <c r="N152" s="54" t="str">
        <f>IF('500MW model - typical bill'!C85,(('500MW model - typical bill'!G85-'500MW model - typical bill'!F85)/'500MW model - typical bill'!F85),"")</f>
        <v/>
      </c>
      <c r="O152" s="45" t="str">
        <f>IF('500MW model - typical bill'!C85,(('500MW model - typical bill'!F85-'500MW model - typical bill'!C85)),"")</f>
        <v/>
      </c>
      <c r="P152" s="42" t="str">
        <f>IF('500MW model - typical bill'!C85,(('500MW model - typical bill'!G85-'500MW model - typical bill'!C85)),"")</f>
        <v/>
      </c>
      <c r="Q152" s="46" t="str">
        <f>IF('500MW model - typical bill'!C85,(('500MW model - typical bill'!G85-'500MW model - typical bill'!F85)),"")</f>
        <v/>
      </c>
    </row>
    <row r="153" spans="2:17" ht="15.75" thickBot="1">
      <c r="B153" s="52" t="s">
        <v>74</v>
      </c>
      <c r="C153" s="55" t="e">
        <f>IF('500MW model - typical bill'!C86,(('500MW model - typical bill'!D86-'500MW model - typical bill'!C86)/'500MW model - typical bill'!C86),"")</f>
        <v>#VALUE!</v>
      </c>
      <c r="D153" s="56" t="e">
        <f>IF('500MW model - typical bill'!C86,(('500MW model - typical bill'!E86-'500MW model - typical bill'!C86)/'500MW model - typical bill'!C86),"")</f>
        <v>#VALUE!</v>
      </c>
      <c r="E153" s="57" t="e">
        <f>IF('500MW model - typical bill'!C86,(('500MW model - typical bill'!E86-'500MW model - typical bill'!D86)/'500MW model - typical bill'!D86),"")</f>
        <v>#VALUE!</v>
      </c>
      <c r="F153" s="47" t="e">
        <f>IF('500MW model - typical bill'!C86,('500MW model - typical bill'!D86-'500MW model - typical bill'!C86),"")</f>
        <v>#VALUE!</v>
      </c>
      <c r="G153" s="48" t="e">
        <f>IF('500MW model - typical bill'!C86,(('500MW model - typical bill'!E86-'500MW model - typical bill'!C86)),"")</f>
        <v>#VALUE!</v>
      </c>
      <c r="H153" s="49" t="e">
        <f>IF('500MW model - typical bill'!C86,(('500MW model - typical bill'!E86-'500MW model - typical bill'!D86)),"")</f>
        <v>#VALUE!</v>
      </c>
      <c r="I153" s="34"/>
      <c r="J153" s="35"/>
      <c r="K153" s="52" t="s">
        <v>74</v>
      </c>
      <c r="L153" s="55" t="e">
        <f>IF('500MW model - typical bill'!C86,(('500MW model - typical bill'!F86-'500MW model - typical bill'!C86)/'500MW model - typical bill'!C86),"")</f>
        <v>#VALUE!</v>
      </c>
      <c r="M153" s="56" t="e">
        <f>IF('500MW model - typical bill'!C86,(('500MW model - typical bill'!G86-'500MW model - typical bill'!C86)/'500MW model - typical bill'!C86),"")</f>
        <v>#VALUE!</v>
      </c>
      <c r="N153" s="57" t="e">
        <f>IF('500MW model - typical bill'!C86,(('500MW model - typical bill'!G86-'500MW model - typical bill'!F86)/'500MW model - typical bill'!F86),"")</f>
        <v>#VALUE!</v>
      </c>
      <c r="O153" s="47" t="e">
        <f>IF('500MW model - typical bill'!C86,(('500MW model - typical bill'!F86-'500MW model - typical bill'!C86)),"")</f>
        <v>#VALUE!</v>
      </c>
      <c r="P153" s="48" t="e">
        <f>IF('500MW model - typical bill'!C86,(('500MW model - typical bill'!G86-'500MW model - typical bill'!C86)),"")</f>
        <v>#VALUE!</v>
      </c>
      <c r="Q153" s="49" t="e">
        <f>IF('500MW model - typical bill'!C86,(('500MW model - typical bill'!G86-'500MW model - typical bill'!F86)),"")</f>
        <v>#VALUE!</v>
      </c>
    </row>
    <row r="154" spans="2:17">
      <c r="J154" s="32"/>
    </row>
  </sheetData>
  <mergeCells count="6">
    <mergeCell ref="B65:Q65"/>
    <mergeCell ref="B2:Q2"/>
    <mergeCell ref="C69:E69"/>
    <mergeCell ref="F69:H69"/>
    <mergeCell ref="L69:N69"/>
    <mergeCell ref="O69:Q69"/>
  </mergeCells>
  <conditionalFormatting sqref="C71:E153">
    <cfRule type="expression" dxfId="16" priority="5">
      <formula>ISERROR(C71)</formula>
    </cfRule>
  </conditionalFormatting>
  <conditionalFormatting sqref="L71:N153">
    <cfRule type="expression" dxfId="15" priority="4">
      <formula>ISERROR(L71)</formula>
    </cfRule>
  </conditionalFormatting>
  <conditionalFormatting sqref="F71:F153">
    <cfRule type="expression" dxfId="14" priority="3">
      <formula>ISERROR(F71)</formula>
    </cfRule>
  </conditionalFormatting>
  <conditionalFormatting sqref="F71:H153">
    <cfRule type="expression" dxfId="13" priority="2">
      <formula>ISERROR(F71)</formula>
    </cfRule>
  </conditionalFormatting>
  <conditionalFormatting sqref="O71:Q153">
    <cfRule type="expression" dxfId="12" priority="1">
      <formula>ISERROR(O71)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B2:K331"/>
  <sheetViews>
    <sheetView showGridLines="0" topLeftCell="A274" zoomScale="60" zoomScaleNormal="60" workbookViewId="0">
      <selection activeCell="M280" sqref="M280"/>
    </sheetView>
  </sheetViews>
  <sheetFormatPr defaultRowHeight="15"/>
  <cols>
    <col min="2" max="2" width="50.7109375" customWidth="1"/>
    <col min="3" max="11" width="20.5703125" customWidth="1"/>
  </cols>
  <sheetData>
    <row r="2" spans="2:11" ht="26.25">
      <c r="B2" s="68" t="s">
        <v>38</v>
      </c>
      <c r="C2" s="68"/>
      <c r="D2" s="68"/>
      <c r="E2" s="68"/>
      <c r="F2" s="68"/>
      <c r="G2" s="68"/>
      <c r="H2" s="8"/>
      <c r="I2" s="8"/>
      <c r="J2" s="8"/>
      <c r="K2" s="8"/>
    </row>
    <row r="3" spans="2:11">
      <c r="B3" s="9"/>
      <c r="C3" s="8"/>
      <c r="D3" s="8"/>
      <c r="E3" s="8"/>
      <c r="F3" s="8"/>
      <c r="G3" s="8"/>
      <c r="H3" s="8"/>
      <c r="I3" s="8"/>
      <c r="J3" s="8"/>
      <c r="K3" s="8"/>
    </row>
    <row r="4" spans="2:11">
      <c r="B4" s="9"/>
      <c r="C4" s="8"/>
      <c r="D4" s="8"/>
      <c r="E4" s="8"/>
      <c r="F4" s="8"/>
      <c r="G4" s="8"/>
      <c r="H4" s="8"/>
      <c r="I4" s="8"/>
      <c r="J4" s="8"/>
      <c r="K4" s="8"/>
    </row>
    <row r="5" spans="2:11" ht="25.5">
      <c r="B5" s="1"/>
      <c r="C5" s="10" t="s">
        <v>39</v>
      </c>
      <c r="D5" s="10" t="s">
        <v>40</v>
      </c>
      <c r="E5" s="10" t="s">
        <v>41</v>
      </c>
      <c r="F5" s="10" t="s">
        <v>42</v>
      </c>
      <c r="G5" s="10" t="s">
        <v>43</v>
      </c>
      <c r="H5" s="10" t="s">
        <v>44</v>
      </c>
      <c r="I5" s="10" t="s">
        <v>45</v>
      </c>
      <c r="J5" s="10" t="s">
        <v>46</v>
      </c>
      <c r="K5" s="10" t="s">
        <v>47</v>
      </c>
    </row>
    <row r="6" spans="2:11" ht="27.75" customHeight="1">
      <c r="B6" s="11" t="s">
        <v>48</v>
      </c>
      <c r="C6" s="69" t="s">
        <v>180</v>
      </c>
      <c r="D6" s="70">
        <v>1</v>
      </c>
      <c r="E6" s="71">
        <v>3.5539999999999998</v>
      </c>
      <c r="F6" s="71">
        <v>0</v>
      </c>
      <c r="G6" s="71">
        <v>0</v>
      </c>
      <c r="H6" s="72">
        <v>6.32</v>
      </c>
      <c r="I6" s="72">
        <v>0</v>
      </c>
      <c r="J6" s="71">
        <v>0</v>
      </c>
      <c r="K6" s="69"/>
    </row>
    <row r="7" spans="2:11" ht="27.75" customHeight="1">
      <c r="B7" s="11" t="s">
        <v>49</v>
      </c>
      <c r="C7" s="69" t="s">
        <v>177</v>
      </c>
      <c r="D7" s="70">
        <v>2</v>
      </c>
      <c r="E7" s="71">
        <v>4.1139999999999999</v>
      </c>
      <c r="F7" s="71">
        <v>2.1389999999999998</v>
      </c>
      <c r="G7" s="71">
        <v>0</v>
      </c>
      <c r="H7" s="72">
        <v>6.32</v>
      </c>
      <c r="I7" s="72">
        <v>0</v>
      </c>
      <c r="J7" s="71">
        <v>0</v>
      </c>
      <c r="K7" s="69"/>
    </row>
    <row r="8" spans="2:11" ht="27.75" customHeight="1">
      <c r="B8" s="11" t="s">
        <v>50</v>
      </c>
      <c r="C8" s="69" t="s">
        <v>169</v>
      </c>
      <c r="D8" s="70">
        <v>2</v>
      </c>
      <c r="E8" s="71">
        <v>1.591</v>
      </c>
      <c r="F8" s="71">
        <v>0</v>
      </c>
      <c r="G8" s="71">
        <v>0</v>
      </c>
      <c r="H8" s="72">
        <v>0</v>
      </c>
      <c r="I8" s="72">
        <v>0</v>
      </c>
      <c r="J8" s="71">
        <v>0</v>
      </c>
      <c r="K8" s="69" t="s">
        <v>170</v>
      </c>
    </row>
    <row r="9" spans="2:11" ht="27.75" customHeight="1">
      <c r="B9" s="11" t="s">
        <v>51</v>
      </c>
      <c r="C9" s="69" t="s">
        <v>181</v>
      </c>
      <c r="D9" s="70">
        <v>3</v>
      </c>
      <c r="E9" s="71">
        <v>2.968</v>
      </c>
      <c r="F9" s="71">
        <v>0</v>
      </c>
      <c r="G9" s="71">
        <v>0</v>
      </c>
      <c r="H9" s="72">
        <v>9.83</v>
      </c>
      <c r="I9" s="72">
        <v>0</v>
      </c>
      <c r="J9" s="71">
        <v>0</v>
      </c>
      <c r="K9" s="69"/>
    </row>
    <row r="10" spans="2:11" ht="27.75" customHeight="1">
      <c r="B10" s="11" t="s">
        <v>52</v>
      </c>
      <c r="C10" s="69" t="s">
        <v>182</v>
      </c>
      <c r="D10" s="70">
        <v>4</v>
      </c>
      <c r="E10" s="71">
        <v>4.1420000000000003</v>
      </c>
      <c r="F10" s="71">
        <v>1.0349999999999999</v>
      </c>
      <c r="G10" s="71">
        <v>0</v>
      </c>
      <c r="H10" s="72">
        <v>9.83</v>
      </c>
      <c r="I10" s="72">
        <v>0</v>
      </c>
      <c r="J10" s="71">
        <v>0</v>
      </c>
      <c r="K10" s="69"/>
    </row>
    <row r="11" spans="2:11" ht="27.75" customHeight="1">
      <c r="B11" s="11" t="s">
        <v>53</v>
      </c>
      <c r="C11" s="69" t="s">
        <v>171</v>
      </c>
      <c r="D11" s="70">
        <v>4</v>
      </c>
      <c r="E11" s="71">
        <v>1.429</v>
      </c>
      <c r="F11" s="71">
        <v>0</v>
      </c>
      <c r="G11" s="71">
        <v>0</v>
      </c>
      <c r="H11" s="72">
        <v>0</v>
      </c>
      <c r="I11" s="72">
        <v>0</v>
      </c>
      <c r="J11" s="71">
        <v>0</v>
      </c>
      <c r="K11" s="69" t="s">
        <v>172</v>
      </c>
    </row>
    <row r="12" spans="2:11" ht="27.75" customHeight="1">
      <c r="B12" s="11" t="s">
        <v>54</v>
      </c>
      <c r="C12" s="69">
        <v>501</v>
      </c>
      <c r="D12" s="70" t="s">
        <v>55</v>
      </c>
      <c r="E12" s="71">
        <v>3.4009999999999998</v>
      </c>
      <c r="F12" s="71">
        <v>1.119</v>
      </c>
      <c r="G12" s="71">
        <v>0</v>
      </c>
      <c r="H12" s="72">
        <v>61.25</v>
      </c>
      <c r="I12" s="72">
        <v>0</v>
      </c>
      <c r="J12" s="71">
        <v>0</v>
      </c>
      <c r="K12" s="69">
        <v>502</v>
      </c>
    </row>
    <row r="13" spans="2:11" ht="27.75" customHeight="1">
      <c r="B13" s="11" t="s">
        <v>56</v>
      </c>
      <c r="C13" s="69">
        <v>504</v>
      </c>
      <c r="D13" s="70" t="s">
        <v>55</v>
      </c>
      <c r="E13" s="71">
        <v>2.036</v>
      </c>
      <c r="F13" s="71">
        <v>0.67500000000000004</v>
      </c>
      <c r="G13" s="71">
        <v>0</v>
      </c>
      <c r="H13" s="72">
        <v>7.71</v>
      </c>
      <c r="I13" s="72">
        <v>0</v>
      </c>
      <c r="J13" s="71">
        <v>0</v>
      </c>
      <c r="K13" s="69"/>
    </row>
    <row r="14" spans="2:11" ht="27.75" customHeight="1">
      <c r="B14" s="11" t="s">
        <v>57</v>
      </c>
      <c r="C14" s="69"/>
      <c r="D14" s="70" t="s">
        <v>55</v>
      </c>
      <c r="E14" s="71">
        <v>1.9470000000000001</v>
      </c>
      <c r="F14" s="71">
        <v>0.51</v>
      </c>
      <c r="G14" s="71">
        <v>0</v>
      </c>
      <c r="H14" s="72">
        <v>566.55999999999995</v>
      </c>
      <c r="I14" s="72">
        <v>0</v>
      </c>
      <c r="J14" s="71">
        <v>0</v>
      </c>
      <c r="K14" s="69" t="s">
        <v>167</v>
      </c>
    </row>
    <row r="15" spans="2:11" ht="27.75" customHeight="1">
      <c r="B15" s="11" t="s">
        <v>58</v>
      </c>
      <c r="C15" s="69">
        <v>500</v>
      </c>
      <c r="D15" s="70">
        <v>0</v>
      </c>
      <c r="E15" s="71">
        <v>6.3680000000000003</v>
      </c>
      <c r="F15" s="71">
        <v>1.861</v>
      </c>
      <c r="G15" s="71">
        <v>0.53600000000000003</v>
      </c>
      <c r="H15" s="72">
        <v>19.559999999999999</v>
      </c>
      <c r="I15" s="72">
        <v>3.51</v>
      </c>
      <c r="J15" s="71">
        <v>0.41099999999999998</v>
      </c>
      <c r="K15" s="69"/>
    </row>
    <row r="16" spans="2:11" ht="27.75" customHeight="1">
      <c r="B16" s="11" t="s">
        <v>59</v>
      </c>
      <c r="C16" s="69">
        <v>505</v>
      </c>
      <c r="D16" s="70">
        <v>0</v>
      </c>
      <c r="E16" s="71">
        <v>5.2140000000000004</v>
      </c>
      <c r="F16" s="71">
        <v>1.5489999999999999</v>
      </c>
      <c r="G16" s="71">
        <v>0.48299999999999998</v>
      </c>
      <c r="H16" s="72">
        <v>7.71</v>
      </c>
      <c r="I16" s="72">
        <v>6.33</v>
      </c>
      <c r="J16" s="71">
        <v>0.32500000000000001</v>
      </c>
      <c r="K16" s="69"/>
    </row>
    <row r="17" spans="2:11" ht="27.75" customHeight="1">
      <c r="B17" s="11" t="s">
        <v>60</v>
      </c>
      <c r="C17" s="69">
        <v>600</v>
      </c>
      <c r="D17" s="70">
        <v>0</v>
      </c>
      <c r="E17" s="71">
        <v>3.7</v>
      </c>
      <c r="F17" s="71">
        <v>1.1180000000000001</v>
      </c>
      <c r="G17" s="71">
        <v>0.374</v>
      </c>
      <c r="H17" s="72">
        <v>187.66</v>
      </c>
      <c r="I17" s="72">
        <v>9.1</v>
      </c>
      <c r="J17" s="71">
        <v>0.23300000000000001</v>
      </c>
      <c r="K17" s="69"/>
    </row>
    <row r="18" spans="2:11" ht="27.75" customHeight="1">
      <c r="B18" s="11" t="s">
        <v>61</v>
      </c>
      <c r="C18" s="69">
        <v>605</v>
      </c>
      <c r="D18" s="70">
        <v>0</v>
      </c>
      <c r="E18" s="71">
        <v>2.984</v>
      </c>
      <c r="F18" s="71">
        <v>0.91300000000000003</v>
      </c>
      <c r="G18" s="71">
        <v>0.32200000000000001</v>
      </c>
      <c r="H18" s="72">
        <v>315.52999999999997</v>
      </c>
      <c r="I18" s="72">
        <v>5.92</v>
      </c>
      <c r="J18" s="71">
        <v>0.20699999999999999</v>
      </c>
      <c r="K18" s="69"/>
    </row>
    <row r="19" spans="2:11" ht="27.75" customHeight="1">
      <c r="B19" s="11" t="s">
        <v>62</v>
      </c>
      <c r="C19" s="69" t="s">
        <v>168</v>
      </c>
      <c r="D19" s="70" t="s">
        <v>63</v>
      </c>
      <c r="E19" s="71">
        <v>4.3390000000000004</v>
      </c>
      <c r="F19" s="71">
        <v>0</v>
      </c>
      <c r="G19" s="71">
        <v>0</v>
      </c>
      <c r="H19" s="72">
        <v>0</v>
      </c>
      <c r="I19" s="72">
        <v>0</v>
      </c>
      <c r="J19" s="71">
        <v>0</v>
      </c>
      <c r="K19" s="69"/>
    </row>
    <row r="20" spans="2:11" ht="27.75" customHeight="1">
      <c r="B20" s="11" t="s">
        <v>64</v>
      </c>
      <c r="C20" s="69">
        <v>804</v>
      </c>
      <c r="D20" s="70">
        <v>0</v>
      </c>
      <c r="E20" s="71">
        <v>17.158000000000001</v>
      </c>
      <c r="F20" s="71">
        <v>5.4820000000000002</v>
      </c>
      <c r="G20" s="71">
        <v>2.0299999999999998</v>
      </c>
      <c r="H20" s="72">
        <v>0</v>
      </c>
      <c r="I20" s="72">
        <v>0</v>
      </c>
      <c r="J20" s="71">
        <v>0</v>
      </c>
      <c r="K20" s="69"/>
    </row>
    <row r="21" spans="2:11" ht="27.75" customHeight="1">
      <c r="B21" s="11" t="s">
        <v>65</v>
      </c>
      <c r="C21" s="69">
        <v>951</v>
      </c>
      <c r="D21" s="70">
        <v>8</v>
      </c>
      <c r="E21" s="71">
        <v>-0.90400000000000003</v>
      </c>
      <c r="F21" s="71">
        <v>0</v>
      </c>
      <c r="G21" s="71">
        <v>0</v>
      </c>
      <c r="H21" s="72">
        <v>0</v>
      </c>
      <c r="I21" s="72">
        <v>0</v>
      </c>
      <c r="J21" s="71">
        <v>0</v>
      </c>
      <c r="K21" s="69"/>
    </row>
    <row r="22" spans="2:11" ht="27.75" customHeight="1">
      <c r="B22" s="11" t="s">
        <v>66</v>
      </c>
      <c r="C22" s="69">
        <v>952</v>
      </c>
      <c r="D22" s="70">
        <v>8</v>
      </c>
      <c r="E22" s="71">
        <v>-0.80400000000000005</v>
      </c>
      <c r="F22" s="71">
        <v>0</v>
      </c>
      <c r="G22" s="71">
        <v>0</v>
      </c>
      <c r="H22" s="72">
        <v>0</v>
      </c>
      <c r="I22" s="72">
        <v>0</v>
      </c>
      <c r="J22" s="71">
        <v>0</v>
      </c>
      <c r="K22" s="69"/>
    </row>
    <row r="23" spans="2:11" ht="27.75" customHeight="1">
      <c r="B23" s="11" t="s">
        <v>67</v>
      </c>
      <c r="C23" s="69" t="s">
        <v>173</v>
      </c>
      <c r="D23" s="70">
        <v>0</v>
      </c>
      <c r="E23" s="71">
        <v>-0.90400000000000003</v>
      </c>
      <c r="F23" s="71">
        <v>0</v>
      </c>
      <c r="G23" s="71">
        <v>0</v>
      </c>
      <c r="H23" s="72">
        <v>0</v>
      </c>
      <c r="I23" s="72">
        <v>0</v>
      </c>
      <c r="J23" s="71">
        <v>0.193</v>
      </c>
      <c r="K23" s="69"/>
    </row>
    <row r="24" spans="2:11" ht="27.75" customHeight="1">
      <c r="B24" s="11" t="s">
        <v>68</v>
      </c>
      <c r="C24" s="69">
        <v>2</v>
      </c>
      <c r="D24" s="70">
        <v>0</v>
      </c>
      <c r="E24" s="71">
        <v>-3.0249999999999999</v>
      </c>
      <c r="F24" s="71">
        <v>-0.83399999999999996</v>
      </c>
      <c r="G24" s="71">
        <v>-0.16900000000000001</v>
      </c>
      <c r="H24" s="72">
        <v>0</v>
      </c>
      <c r="I24" s="72">
        <v>0</v>
      </c>
      <c r="J24" s="71">
        <v>0.193</v>
      </c>
      <c r="K24" s="69"/>
    </row>
    <row r="25" spans="2:11" ht="27.75" customHeight="1">
      <c r="B25" s="11" t="s">
        <v>69</v>
      </c>
      <c r="C25" s="69">
        <v>3</v>
      </c>
      <c r="D25" s="70">
        <v>0</v>
      </c>
      <c r="E25" s="71">
        <v>-0.80400000000000005</v>
      </c>
      <c r="F25" s="71">
        <v>0</v>
      </c>
      <c r="G25" s="71">
        <v>0</v>
      </c>
      <c r="H25" s="72">
        <v>0</v>
      </c>
      <c r="I25" s="72">
        <v>0</v>
      </c>
      <c r="J25" s="71">
        <v>0.16800000000000001</v>
      </c>
      <c r="K25" s="69"/>
    </row>
    <row r="26" spans="2:11" ht="27.75" customHeight="1">
      <c r="B26" s="11" t="s">
        <v>70</v>
      </c>
      <c r="C26" s="69">
        <v>4</v>
      </c>
      <c r="D26" s="70">
        <v>0</v>
      </c>
      <c r="E26" s="71">
        <v>-2.6869999999999998</v>
      </c>
      <c r="F26" s="71">
        <v>-0.74199999999999999</v>
      </c>
      <c r="G26" s="71">
        <v>-0.152</v>
      </c>
      <c r="H26" s="72">
        <v>0</v>
      </c>
      <c r="I26" s="72">
        <v>0</v>
      </c>
      <c r="J26" s="71">
        <v>0.16800000000000001</v>
      </c>
      <c r="K26" s="69"/>
    </row>
    <row r="27" spans="2:11" ht="27.75" customHeight="1">
      <c r="B27" s="11" t="s">
        <v>71</v>
      </c>
      <c r="C27" s="69" t="s">
        <v>174</v>
      </c>
      <c r="D27" s="70">
        <v>0</v>
      </c>
      <c r="E27" s="71">
        <v>-0.41</v>
      </c>
      <c r="F27" s="71">
        <v>0</v>
      </c>
      <c r="G27" s="71">
        <v>0</v>
      </c>
      <c r="H27" s="72">
        <v>232.42</v>
      </c>
      <c r="I27" s="72">
        <v>0</v>
      </c>
      <c r="J27" s="71">
        <v>0.152</v>
      </c>
      <c r="K27" s="69"/>
    </row>
    <row r="28" spans="2:11" ht="27.75" customHeight="1">
      <c r="B28" s="11" t="s">
        <v>72</v>
      </c>
      <c r="C28" s="69">
        <v>6</v>
      </c>
      <c r="D28" s="70">
        <v>0</v>
      </c>
      <c r="E28" s="71">
        <v>-1.351</v>
      </c>
      <c r="F28" s="71">
        <v>-0.378</v>
      </c>
      <c r="G28" s="71">
        <v>-8.4000000000000005E-2</v>
      </c>
      <c r="H28" s="72">
        <v>232.42</v>
      </c>
      <c r="I28" s="72">
        <v>0</v>
      </c>
      <c r="J28" s="71">
        <v>0.152</v>
      </c>
      <c r="K28" s="69"/>
    </row>
    <row r="29" spans="2:11" ht="27.75" customHeight="1">
      <c r="B29" s="11" t="s">
        <v>73</v>
      </c>
      <c r="C29" s="69" t="s">
        <v>175</v>
      </c>
      <c r="D29" s="70">
        <v>0</v>
      </c>
      <c r="E29" s="71">
        <v>-0.77200000000000002</v>
      </c>
      <c r="F29" s="71">
        <v>-0.22</v>
      </c>
      <c r="G29" s="71">
        <v>-5.5E-2</v>
      </c>
      <c r="H29" s="72">
        <v>232.42</v>
      </c>
      <c r="I29" s="72">
        <v>0</v>
      </c>
      <c r="J29" s="71">
        <v>4.5999999999999999E-2</v>
      </c>
      <c r="K29" s="69"/>
    </row>
    <row r="30" spans="2:11" ht="27.75" customHeight="1">
      <c r="B30" s="11" t="s">
        <v>74</v>
      </c>
      <c r="C30" s="69" t="s">
        <v>176</v>
      </c>
      <c r="D30" s="70">
        <v>0</v>
      </c>
      <c r="E30" s="71">
        <v>-0.23899999999999999</v>
      </c>
      <c r="F30" s="71">
        <v>0</v>
      </c>
      <c r="G30" s="71">
        <v>0</v>
      </c>
      <c r="H30" s="72">
        <v>232.42</v>
      </c>
      <c r="I30" s="72">
        <v>0</v>
      </c>
      <c r="J30" s="71">
        <v>4.5999999999999999E-2</v>
      </c>
      <c r="K30" s="69"/>
    </row>
    <row r="31" spans="2:11" ht="27.75" customHeight="1">
      <c r="B31" s="11" t="s">
        <v>75</v>
      </c>
      <c r="C31" s="69">
        <v>100</v>
      </c>
      <c r="D31" s="70">
        <v>1</v>
      </c>
      <c r="E31" s="71">
        <v>2.6335139999999999</v>
      </c>
      <c r="F31" s="71">
        <v>0</v>
      </c>
      <c r="G31" s="71">
        <v>0</v>
      </c>
      <c r="H31" s="72">
        <v>4.6831199999999997</v>
      </c>
      <c r="I31" s="72">
        <v>0</v>
      </c>
      <c r="J31" s="71">
        <v>0</v>
      </c>
      <c r="K31" s="69"/>
    </row>
    <row r="32" spans="2:11" ht="27.75" customHeight="1">
      <c r="B32" s="11" t="s">
        <v>76</v>
      </c>
      <c r="C32" s="69">
        <v>101</v>
      </c>
      <c r="D32" s="70">
        <v>2</v>
      </c>
      <c r="E32" s="71">
        <v>3.0484739999999997</v>
      </c>
      <c r="F32" s="71">
        <v>1.5849989999999998</v>
      </c>
      <c r="G32" s="71">
        <v>0</v>
      </c>
      <c r="H32" s="72">
        <v>4.6831199999999997</v>
      </c>
      <c r="I32" s="72">
        <v>0</v>
      </c>
      <c r="J32" s="71">
        <v>0</v>
      </c>
      <c r="K32" s="69"/>
    </row>
    <row r="33" spans="2:11" ht="27.75" customHeight="1">
      <c r="B33" s="11" t="s">
        <v>77</v>
      </c>
      <c r="C33" s="69" t="s">
        <v>178</v>
      </c>
      <c r="D33" s="70">
        <v>2</v>
      </c>
      <c r="E33" s="71">
        <v>1.178931</v>
      </c>
      <c r="F33" s="71">
        <v>0</v>
      </c>
      <c r="G33" s="71">
        <v>0</v>
      </c>
      <c r="H33" s="72">
        <v>0</v>
      </c>
      <c r="I33" s="72">
        <v>0</v>
      </c>
      <c r="J33" s="71">
        <v>0</v>
      </c>
      <c r="K33" s="69"/>
    </row>
    <row r="34" spans="2:11" ht="27.75" customHeight="1">
      <c r="B34" s="11" t="s">
        <v>78</v>
      </c>
      <c r="C34" s="69">
        <v>150</v>
      </c>
      <c r="D34" s="70">
        <v>3</v>
      </c>
      <c r="E34" s="71">
        <v>2.1992880000000001</v>
      </c>
      <c r="F34" s="71">
        <v>0</v>
      </c>
      <c r="G34" s="71">
        <v>0</v>
      </c>
      <c r="H34" s="72">
        <v>7.2840299999999996</v>
      </c>
      <c r="I34" s="72">
        <v>0</v>
      </c>
      <c r="J34" s="71">
        <v>0</v>
      </c>
      <c r="K34" s="69"/>
    </row>
    <row r="35" spans="2:11" ht="27.75" customHeight="1">
      <c r="B35" s="11" t="s">
        <v>79</v>
      </c>
      <c r="C35" s="69">
        <v>151</v>
      </c>
      <c r="D35" s="70">
        <v>4</v>
      </c>
      <c r="E35" s="71">
        <v>3.0692220000000003</v>
      </c>
      <c r="F35" s="71">
        <v>0.76693499999999992</v>
      </c>
      <c r="G35" s="71">
        <v>0</v>
      </c>
      <c r="H35" s="72">
        <v>7.2840299999999996</v>
      </c>
      <c r="I35" s="72">
        <v>0</v>
      </c>
      <c r="J35" s="71">
        <v>0</v>
      </c>
      <c r="K35" s="69"/>
    </row>
    <row r="36" spans="2:11" ht="27.75" customHeight="1">
      <c r="B36" s="11" t="s">
        <v>80</v>
      </c>
      <c r="C36" s="69" t="s">
        <v>179</v>
      </c>
      <c r="D36" s="70">
        <v>4</v>
      </c>
      <c r="E36" s="71">
        <v>1.058889</v>
      </c>
      <c r="F36" s="71">
        <v>0</v>
      </c>
      <c r="G36" s="71">
        <v>0</v>
      </c>
      <c r="H36" s="72">
        <v>0</v>
      </c>
      <c r="I36" s="72">
        <v>0</v>
      </c>
      <c r="J36" s="71">
        <v>0</v>
      </c>
      <c r="K36" s="69"/>
    </row>
    <row r="37" spans="2:11" ht="27.75" customHeight="1">
      <c r="B37" s="11" t="s">
        <v>81</v>
      </c>
      <c r="C37" s="69">
        <v>501</v>
      </c>
      <c r="D37" s="70" t="s">
        <v>55</v>
      </c>
      <c r="E37" s="71">
        <v>2.5201409999999997</v>
      </c>
      <c r="F37" s="71">
        <v>0.829179</v>
      </c>
      <c r="G37" s="71">
        <v>0</v>
      </c>
      <c r="H37" s="72">
        <v>45.386249999999997</v>
      </c>
      <c r="I37" s="72">
        <v>0</v>
      </c>
      <c r="J37" s="71">
        <v>0</v>
      </c>
      <c r="K37" s="69"/>
    </row>
    <row r="38" spans="2:11" ht="27.75" customHeight="1">
      <c r="B38" s="11" t="s">
        <v>82</v>
      </c>
      <c r="C38" s="69">
        <v>500</v>
      </c>
      <c r="D38" s="70">
        <v>0</v>
      </c>
      <c r="E38" s="71">
        <v>4.7186880000000002</v>
      </c>
      <c r="F38" s="71">
        <v>1.3790009999999999</v>
      </c>
      <c r="G38" s="71">
        <v>0.39717600000000003</v>
      </c>
      <c r="H38" s="72">
        <v>14.49396</v>
      </c>
      <c r="I38" s="72">
        <v>2.6009099999999998</v>
      </c>
      <c r="J38" s="71">
        <v>0.30455099999999996</v>
      </c>
      <c r="K38" s="69"/>
    </row>
    <row r="39" spans="2:11" ht="27.75" customHeight="1">
      <c r="B39" s="11" t="s">
        <v>83</v>
      </c>
      <c r="C39" s="69">
        <v>800</v>
      </c>
      <c r="D39" s="70" t="s">
        <v>63</v>
      </c>
      <c r="E39" s="71">
        <v>3.2151990000000001</v>
      </c>
      <c r="F39" s="71">
        <v>0</v>
      </c>
      <c r="G39" s="71">
        <v>0</v>
      </c>
      <c r="H39" s="72">
        <v>0</v>
      </c>
      <c r="I39" s="72">
        <v>0</v>
      </c>
      <c r="J39" s="71">
        <v>0</v>
      </c>
      <c r="K39" s="69"/>
    </row>
    <row r="40" spans="2:11" ht="27.75" customHeight="1">
      <c r="B40" s="11" t="s">
        <v>84</v>
      </c>
      <c r="C40" s="69">
        <v>804</v>
      </c>
      <c r="D40" s="70">
        <v>0</v>
      </c>
      <c r="E40" s="71">
        <v>12.714078000000001</v>
      </c>
      <c r="F40" s="71">
        <v>4.0621619999999998</v>
      </c>
      <c r="G40" s="71">
        <v>1.5042299999999997</v>
      </c>
      <c r="H40" s="72">
        <v>0</v>
      </c>
      <c r="I40" s="72">
        <v>0</v>
      </c>
      <c r="J40" s="71">
        <v>0</v>
      </c>
      <c r="K40" s="69"/>
    </row>
    <row r="41" spans="2:11" ht="27.75" customHeight="1">
      <c r="B41" s="11" t="s">
        <v>85</v>
      </c>
      <c r="C41" s="69">
        <v>951</v>
      </c>
      <c r="D41" s="70">
        <v>8</v>
      </c>
      <c r="E41" s="71">
        <v>-0.90400000000000003</v>
      </c>
      <c r="F41" s="71">
        <v>0</v>
      </c>
      <c r="G41" s="71">
        <v>0</v>
      </c>
      <c r="H41" s="72">
        <v>0</v>
      </c>
      <c r="I41" s="72">
        <v>0</v>
      </c>
      <c r="J41" s="71">
        <v>0</v>
      </c>
      <c r="K41" s="69"/>
    </row>
    <row r="42" spans="2:11" ht="27.75" customHeight="1">
      <c r="B42" s="11" t="s">
        <v>86</v>
      </c>
      <c r="C42" s="69">
        <v>1</v>
      </c>
      <c r="D42" s="70">
        <v>0</v>
      </c>
      <c r="E42" s="71">
        <v>-0.90400000000000003</v>
      </c>
      <c r="F42" s="71">
        <v>0</v>
      </c>
      <c r="G42" s="71">
        <v>0</v>
      </c>
      <c r="H42" s="72">
        <v>0</v>
      </c>
      <c r="I42" s="72">
        <v>0</v>
      </c>
      <c r="J42" s="71">
        <v>0.193</v>
      </c>
      <c r="K42" s="69"/>
    </row>
    <row r="43" spans="2:11" ht="27.75" customHeight="1">
      <c r="B43" s="11" t="s">
        <v>87</v>
      </c>
      <c r="C43" s="69">
        <v>2</v>
      </c>
      <c r="D43" s="70">
        <v>0</v>
      </c>
      <c r="E43" s="71">
        <v>-3.0249999999999999</v>
      </c>
      <c r="F43" s="71">
        <v>-0.83399999999999996</v>
      </c>
      <c r="G43" s="71">
        <v>-0.16900000000000001</v>
      </c>
      <c r="H43" s="72">
        <v>0</v>
      </c>
      <c r="I43" s="72">
        <v>0</v>
      </c>
      <c r="J43" s="71">
        <v>0.193</v>
      </c>
      <c r="K43" s="69"/>
    </row>
    <row r="44" spans="2:11" ht="27.75" customHeight="1">
      <c r="B44" s="11" t="s">
        <v>88</v>
      </c>
      <c r="C44" s="69">
        <v>100</v>
      </c>
      <c r="D44" s="70">
        <v>1</v>
      </c>
      <c r="E44" s="71">
        <v>1.4962340000000001</v>
      </c>
      <c r="F44" s="71">
        <v>0</v>
      </c>
      <c r="G44" s="71">
        <v>0</v>
      </c>
      <c r="H44" s="72">
        <v>2.6607200000000004</v>
      </c>
      <c r="I44" s="72">
        <v>0</v>
      </c>
      <c r="J44" s="71">
        <v>0</v>
      </c>
      <c r="K44" s="69"/>
    </row>
    <row r="45" spans="2:11" ht="27.75" customHeight="1">
      <c r="B45" s="11" t="s">
        <v>89</v>
      </c>
      <c r="C45" s="69">
        <v>101</v>
      </c>
      <c r="D45" s="70">
        <v>2</v>
      </c>
      <c r="E45" s="71">
        <v>1.731994</v>
      </c>
      <c r="F45" s="71">
        <v>0.90051899999999996</v>
      </c>
      <c r="G45" s="71">
        <v>0</v>
      </c>
      <c r="H45" s="72">
        <v>2.6607200000000004</v>
      </c>
      <c r="I45" s="72">
        <v>0</v>
      </c>
      <c r="J45" s="71">
        <v>0</v>
      </c>
      <c r="K45" s="69"/>
    </row>
    <row r="46" spans="2:11" ht="27.75" customHeight="1">
      <c r="B46" s="11" t="s">
        <v>90</v>
      </c>
      <c r="C46" s="69" t="s">
        <v>178</v>
      </c>
      <c r="D46" s="70">
        <v>2</v>
      </c>
      <c r="E46" s="71">
        <v>0.66981100000000005</v>
      </c>
      <c r="F46" s="71">
        <v>0</v>
      </c>
      <c r="G46" s="71">
        <v>0</v>
      </c>
      <c r="H46" s="72">
        <v>0</v>
      </c>
      <c r="I46" s="72">
        <v>0</v>
      </c>
      <c r="J46" s="71">
        <v>0</v>
      </c>
      <c r="K46" s="69"/>
    </row>
    <row r="47" spans="2:11" ht="27.75" customHeight="1">
      <c r="B47" s="11" t="s">
        <v>91</v>
      </c>
      <c r="C47" s="69">
        <v>150</v>
      </c>
      <c r="D47" s="70">
        <v>3</v>
      </c>
      <c r="E47" s="71">
        <v>1.2495280000000002</v>
      </c>
      <c r="F47" s="71">
        <v>0</v>
      </c>
      <c r="G47" s="71">
        <v>0</v>
      </c>
      <c r="H47" s="72">
        <v>4.1384300000000005</v>
      </c>
      <c r="I47" s="72">
        <v>0</v>
      </c>
      <c r="J47" s="71">
        <v>0</v>
      </c>
      <c r="K47" s="69"/>
    </row>
    <row r="48" spans="2:11" ht="27.75" customHeight="1">
      <c r="B48" s="11" t="s">
        <v>92</v>
      </c>
      <c r="C48" s="69">
        <v>151</v>
      </c>
      <c r="D48" s="70">
        <v>4</v>
      </c>
      <c r="E48" s="71">
        <v>1.7437820000000004</v>
      </c>
      <c r="F48" s="71">
        <v>0.43573499999999998</v>
      </c>
      <c r="G48" s="71">
        <v>0</v>
      </c>
      <c r="H48" s="72">
        <v>4.1384300000000005</v>
      </c>
      <c r="I48" s="72">
        <v>0</v>
      </c>
      <c r="J48" s="71">
        <v>0</v>
      </c>
      <c r="K48" s="69"/>
    </row>
    <row r="49" spans="2:11" ht="27.75" customHeight="1">
      <c r="B49" s="11" t="s">
        <v>93</v>
      </c>
      <c r="C49" s="69" t="s">
        <v>179</v>
      </c>
      <c r="D49" s="70">
        <v>4</v>
      </c>
      <c r="E49" s="71">
        <v>0.60160900000000006</v>
      </c>
      <c r="F49" s="71">
        <v>0</v>
      </c>
      <c r="G49" s="71">
        <v>0</v>
      </c>
      <c r="H49" s="72">
        <v>0</v>
      </c>
      <c r="I49" s="72">
        <v>0</v>
      </c>
      <c r="J49" s="71">
        <v>0</v>
      </c>
      <c r="K49" s="69"/>
    </row>
    <row r="50" spans="2:11" ht="27.75" customHeight="1">
      <c r="B50" s="11" t="s">
        <v>94</v>
      </c>
      <c r="C50" s="69">
        <v>501</v>
      </c>
      <c r="D50" s="70" t="s">
        <v>55</v>
      </c>
      <c r="E50" s="71">
        <v>1.431821</v>
      </c>
      <c r="F50" s="71">
        <v>0.47109900000000005</v>
      </c>
      <c r="G50" s="71">
        <v>0</v>
      </c>
      <c r="H50" s="72">
        <v>25.786250000000003</v>
      </c>
      <c r="I50" s="72">
        <v>0</v>
      </c>
      <c r="J50" s="71">
        <v>0</v>
      </c>
      <c r="K50" s="69"/>
    </row>
    <row r="51" spans="2:11" ht="27.75" customHeight="1">
      <c r="B51" s="11" t="s">
        <v>95</v>
      </c>
      <c r="C51" s="69">
        <v>500</v>
      </c>
      <c r="D51" s="70">
        <v>0</v>
      </c>
      <c r="E51" s="71">
        <v>2.6809280000000002</v>
      </c>
      <c r="F51" s="71">
        <v>0.78348100000000009</v>
      </c>
      <c r="G51" s="71">
        <v>0.22565600000000002</v>
      </c>
      <c r="H51" s="72">
        <v>8.2347599999999996</v>
      </c>
      <c r="I51" s="72">
        <v>1.4777100000000001</v>
      </c>
      <c r="J51" s="71">
        <v>0.17303100000000002</v>
      </c>
      <c r="K51" s="69"/>
    </row>
    <row r="52" spans="2:11" ht="27.75" customHeight="1">
      <c r="B52" s="11" t="s">
        <v>96</v>
      </c>
      <c r="C52" s="69">
        <v>505</v>
      </c>
      <c r="D52" s="70">
        <v>0</v>
      </c>
      <c r="E52" s="71">
        <v>2.987622</v>
      </c>
      <c r="F52" s="71">
        <v>0.88757699999999984</v>
      </c>
      <c r="G52" s="71">
        <v>0.27675899999999998</v>
      </c>
      <c r="H52" s="72">
        <v>4.4178299999999995</v>
      </c>
      <c r="I52" s="72">
        <v>3.6270899999999999</v>
      </c>
      <c r="J52" s="71">
        <v>0.186225</v>
      </c>
      <c r="K52" s="69"/>
    </row>
    <row r="53" spans="2:11" ht="27.75" customHeight="1">
      <c r="B53" s="11" t="s">
        <v>97</v>
      </c>
      <c r="C53" s="69">
        <v>600</v>
      </c>
      <c r="D53" s="70">
        <v>0</v>
      </c>
      <c r="E53" s="71">
        <v>2.3125</v>
      </c>
      <c r="F53" s="71">
        <v>0.69875000000000009</v>
      </c>
      <c r="G53" s="71">
        <v>0.23375000000000001</v>
      </c>
      <c r="H53" s="72">
        <v>117.28749999999999</v>
      </c>
      <c r="I53" s="72">
        <v>5.6875</v>
      </c>
      <c r="J53" s="71">
        <v>0.145625</v>
      </c>
      <c r="K53" s="69"/>
    </row>
    <row r="54" spans="2:11" ht="27.75" customHeight="1">
      <c r="B54" s="11" t="s">
        <v>98</v>
      </c>
      <c r="C54" s="69">
        <v>800</v>
      </c>
      <c r="D54" s="70" t="s">
        <v>63</v>
      </c>
      <c r="E54" s="71">
        <v>1.8267190000000004</v>
      </c>
      <c r="F54" s="71">
        <v>0</v>
      </c>
      <c r="G54" s="71">
        <v>0</v>
      </c>
      <c r="H54" s="72">
        <v>0</v>
      </c>
      <c r="I54" s="72">
        <v>0</v>
      </c>
      <c r="J54" s="71">
        <v>0</v>
      </c>
      <c r="K54" s="69"/>
    </row>
    <row r="55" spans="2:11" ht="27.75" customHeight="1">
      <c r="B55" s="11" t="s">
        <v>99</v>
      </c>
      <c r="C55" s="69">
        <v>804</v>
      </c>
      <c r="D55" s="70">
        <v>0</v>
      </c>
      <c r="E55" s="71">
        <v>7.2235180000000012</v>
      </c>
      <c r="F55" s="71">
        <v>2.3079220000000005</v>
      </c>
      <c r="G55" s="71">
        <v>0.85463</v>
      </c>
      <c r="H55" s="72">
        <v>0</v>
      </c>
      <c r="I55" s="72">
        <v>0</v>
      </c>
      <c r="J55" s="71">
        <v>0</v>
      </c>
      <c r="K55" s="69"/>
    </row>
    <row r="56" spans="2:11" ht="27.75" customHeight="1">
      <c r="B56" s="11" t="s">
        <v>100</v>
      </c>
      <c r="C56" s="69">
        <v>951</v>
      </c>
      <c r="D56" s="70">
        <v>8</v>
      </c>
      <c r="E56" s="71">
        <v>-0.90400000000000003</v>
      </c>
      <c r="F56" s="71">
        <v>0</v>
      </c>
      <c r="G56" s="71">
        <v>0</v>
      </c>
      <c r="H56" s="72">
        <v>0</v>
      </c>
      <c r="I56" s="72">
        <v>0</v>
      </c>
      <c r="J56" s="71">
        <v>0</v>
      </c>
      <c r="K56" s="69"/>
    </row>
    <row r="57" spans="2:11" ht="27.75" customHeight="1">
      <c r="B57" s="11" t="s">
        <v>101</v>
      </c>
      <c r="C57" s="69">
        <v>952</v>
      </c>
      <c r="D57" s="70">
        <v>8</v>
      </c>
      <c r="E57" s="71">
        <v>-0.80400000000000005</v>
      </c>
      <c r="F57" s="71">
        <v>0</v>
      </c>
      <c r="G57" s="71">
        <v>0</v>
      </c>
      <c r="H57" s="72">
        <v>0</v>
      </c>
      <c r="I57" s="72">
        <v>0</v>
      </c>
      <c r="J57" s="71">
        <v>0</v>
      </c>
      <c r="K57" s="69"/>
    </row>
    <row r="58" spans="2:11" ht="27.75" customHeight="1">
      <c r="B58" s="11" t="s">
        <v>102</v>
      </c>
      <c r="C58" s="69">
        <v>1</v>
      </c>
      <c r="D58" s="70">
        <v>0</v>
      </c>
      <c r="E58" s="71">
        <v>-0.90400000000000003</v>
      </c>
      <c r="F58" s="71">
        <v>0</v>
      </c>
      <c r="G58" s="71">
        <v>0</v>
      </c>
      <c r="H58" s="72">
        <v>0</v>
      </c>
      <c r="I58" s="72">
        <v>0</v>
      </c>
      <c r="J58" s="71">
        <v>0.193</v>
      </c>
      <c r="K58" s="69"/>
    </row>
    <row r="59" spans="2:11" ht="27.75" customHeight="1">
      <c r="B59" s="11" t="s">
        <v>103</v>
      </c>
      <c r="C59" s="69">
        <v>2</v>
      </c>
      <c r="D59" s="70">
        <v>0</v>
      </c>
      <c r="E59" s="71">
        <v>-3.0249999999999999</v>
      </c>
      <c r="F59" s="71">
        <v>-0.83399999999999996</v>
      </c>
      <c r="G59" s="71">
        <v>-0.16900000000000001</v>
      </c>
      <c r="H59" s="72">
        <v>0</v>
      </c>
      <c r="I59" s="72">
        <v>0</v>
      </c>
      <c r="J59" s="71">
        <v>0.193</v>
      </c>
      <c r="K59" s="69"/>
    </row>
    <row r="60" spans="2:11" ht="27.75" customHeight="1">
      <c r="B60" s="11" t="s">
        <v>104</v>
      </c>
      <c r="C60" s="69">
        <v>3</v>
      </c>
      <c r="D60" s="70">
        <v>0</v>
      </c>
      <c r="E60" s="71">
        <v>-0.80400000000000005</v>
      </c>
      <c r="F60" s="71">
        <v>0</v>
      </c>
      <c r="G60" s="71">
        <v>0</v>
      </c>
      <c r="H60" s="72">
        <v>0</v>
      </c>
      <c r="I60" s="72">
        <v>0</v>
      </c>
      <c r="J60" s="71">
        <v>0.16800000000000001</v>
      </c>
      <c r="K60" s="69"/>
    </row>
    <row r="61" spans="2:11" ht="27.75" customHeight="1">
      <c r="B61" s="11" t="s">
        <v>105</v>
      </c>
      <c r="C61" s="69">
        <v>4</v>
      </c>
      <c r="D61" s="70">
        <v>0</v>
      </c>
      <c r="E61" s="71">
        <v>-2.6869999999999998</v>
      </c>
      <c r="F61" s="71">
        <v>-0.74199999999999999</v>
      </c>
      <c r="G61" s="71">
        <v>-0.152</v>
      </c>
      <c r="H61" s="72">
        <v>0</v>
      </c>
      <c r="I61" s="72">
        <v>0</v>
      </c>
      <c r="J61" s="71">
        <v>0.16800000000000001</v>
      </c>
      <c r="K61" s="69"/>
    </row>
    <row r="62" spans="2:11" ht="27.75" customHeight="1">
      <c r="B62" s="11" t="s">
        <v>106</v>
      </c>
      <c r="C62" s="69">
        <v>5</v>
      </c>
      <c r="D62" s="70">
        <v>0</v>
      </c>
      <c r="E62" s="71">
        <v>-0.41</v>
      </c>
      <c r="F62" s="71">
        <v>0</v>
      </c>
      <c r="G62" s="71">
        <v>0</v>
      </c>
      <c r="H62" s="72">
        <v>0</v>
      </c>
      <c r="I62" s="72">
        <v>0</v>
      </c>
      <c r="J62" s="71">
        <v>0.152</v>
      </c>
      <c r="K62" s="69"/>
    </row>
    <row r="63" spans="2:11" ht="27.75" customHeight="1">
      <c r="B63" s="11" t="s">
        <v>107</v>
      </c>
      <c r="C63" s="69">
        <v>6</v>
      </c>
      <c r="D63" s="70">
        <v>0</v>
      </c>
      <c r="E63" s="71">
        <v>-1.351</v>
      </c>
      <c r="F63" s="71">
        <v>-0.378</v>
      </c>
      <c r="G63" s="71">
        <v>-8.4000000000000005E-2</v>
      </c>
      <c r="H63" s="72">
        <v>0</v>
      </c>
      <c r="I63" s="72">
        <v>0</v>
      </c>
      <c r="J63" s="71">
        <v>0.152</v>
      </c>
      <c r="K63" s="69"/>
    </row>
    <row r="64" spans="2:11" ht="27.75" customHeight="1" thickBot="1">
      <c r="B64" s="12"/>
      <c r="C64" s="12"/>
      <c r="D64" s="12"/>
      <c r="E64" s="12"/>
      <c r="F64" s="12"/>
      <c r="G64" s="12"/>
      <c r="H64" s="12"/>
      <c r="I64" s="12"/>
      <c r="J64" s="12"/>
      <c r="K64" s="12"/>
    </row>
    <row r="65" spans="2:11" ht="27.75" customHeight="1"/>
    <row r="66" spans="2:11" ht="27.75" customHeight="1"/>
    <row r="67" spans="2:11" ht="27.75" customHeight="1" thickBot="1"/>
    <row r="68" spans="2:11" ht="27.75" customHeight="1">
      <c r="B68" s="13"/>
      <c r="C68" s="14"/>
      <c r="D68" s="14"/>
      <c r="E68" s="14"/>
      <c r="F68" s="14"/>
      <c r="G68" s="14"/>
      <c r="H68" s="14"/>
      <c r="I68" s="14"/>
      <c r="J68" s="14"/>
      <c r="K68" s="14"/>
    </row>
    <row r="69" spans="2:11" ht="27.75" customHeight="1">
      <c r="B69" s="29" t="s">
        <v>108</v>
      </c>
      <c r="C69" s="29"/>
      <c r="D69" s="29"/>
      <c r="E69" s="29"/>
      <c r="F69" s="29"/>
      <c r="G69" s="29"/>
      <c r="H69" s="8"/>
      <c r="I69" s="8"/>
      <c r="J69" s="8"/>
      <c r="K69" s="8"/>
    </row>
    <row r="70" spans="2:11" ht="27.75" customHeight="1">
      <c r="B70" s="9"/>
      <c r="C70" s="8"/>
      <c r="D70" s="8"/>
      <c r="E70" s="8"/>
      <c r="F70" s="8"/>
      <c r="G70" s="8"/>
      <c r="H70" s="8"/>
      <c r="I70" s="8"/>
      <c r="J70" s="8"/>
      <c r="K70" s="8"/>
    </row>
    <row r="71" spans="2:11" ht="27.75" customHeight="1">
      <c r="B71" s="9"/>
      <c r="C71" s="8"/>
      <c r="D71" s="8"/>
      <c r="E71" s="8"/>
      <c r="F71" s="8"/>
      <c r="G71" s="8"/>
      <c r="H71" s="8"/>
      <c r="I71" s="8"/>
      <c r="J71" s="8"/>
      <c r="K71" s="8"/>
    </row>
    <row r="72" spans="2:11" ht="27.75" customHeight="1">
      <c r="B72" s="1"/>
      <c r="C72" s="10" t="s">
        <v>39</v>
      </c>
      <c r="D72" s="10" t="s">
        <v>40</v>
      </c>
      <c r="E72" s="10" t="s">
        <v>41</v>
      </c>
      <c r="F72" s="10" t="s">
        <v>42</v>
      </c>
      <c r="G72" s="10" t="s">
        <v>43</v>
      </c>
      <c r="H72" s="10" t="s">
        <v>44</v>
      </c>
      <c r="I72" s="10" t="s">
        <v>45</v>
      </c>
      <c r="J72" s="10" t="s">
        <v>46</v>
      </c>
      <c r="K72" s="10" t="s">
        <v>47</v>
      </c>
    </row>
    <row r="73" spans="2:11" ht="27.75" customHeight="1">
      <c r="B73" s="11" t="s">
        <v>48</v>
      </c>
      <c r="C73" s="69" t="s">
        <v>180</v>
      </c>
      <c r="D73" s="70">
        <v>1</v>
      </c>
      <c r="E73" s="71">
        <v>3.5539999999999998</v>
      </c>
      <c r="F73" s="71">
        <v>0</v>
      </c>
      <c r="G73" s="71">
        <v>0</v>
      </c>
      <c r="H73" s="72">
        <v>6.32</v>
      </c>
      <c r="I73" s="72">
        <v>0</v>
      </c>
      <c r="J73" s="71">
        <v>0</v>
      </c>
      <c r="K73" s="69"/>
    </row>
    <row r="74" spans="2:11" ht="27.75" customHeight="1">
      <c r="B74" s="11" t="s">
        <v>49</v>
      </c>
      <c r="C74" s="69" t="s">
        <v>177</v>
      </c>
      <c r="D74" s="70">
        <v>2</v>
      </c>
      <c r="E74" s="71">
        <v>4.1139999999999999</v>
      </c>
      <c r="F74" s="71">
        <v>2.1389999999999998</v>
      </c>
      <c r="G74" s="71">
        <v>0</v>
      </c>
      <c r="H74" s="72">
        <v>6.32</v>
      </c>
      <c r="I74" s="72">
        <v>0</v>
      </c>
      <c r="J74" s="71">
        <v>0</v>
      </c>
      <c r="K74" s="69"/>
    </row>
    <row r="75" spans="2:11" ht="27.75" customHeight="1">
      <c r="B75" s="11" t="s">
        <v>50</v>
      </c>
      <c r="C75" s="69" t="s">
        <v>169</v>
      </c>
      <c r="D75" s="70">
        <v>2</v>
      </c>
      <c r="E75" s="71">
        <v>1.591</v>
      </c>
      <c r="F75" s="71">
        <v>0</v>
      </c>
      <c r="G75" s="71">
        <v>0</v>
      </c>
      <c r="H75" s="72">
        <v>0</v>
      </c>
      <c r="I75" s="72">
        <v>0</v>
      </c>
      <c r="J75" s="71">
        <v>0</v>
      </c>
      <c r="K75" s="69" t="s">
        <v>170</v>
      </c>
    </row>
    <row r="76" spans="2:11" ht="27.75" customHeight="1">
      <c r="B76" s="11" t="s">
        <v>51</v>
      </c>
      <c r="C76" s="69" t="s">
        <v>181</v>
      </c>
      <c r="D76" s="70">
        <v>3</v>
      </c>
      <c r="E76" s="71">
        <v>2.968</v>
      </c>
      <c r="F76" s="71">
        <v>0</v>
      </c>
      <c r="G76" s="71">
        <v>0</v>
      </c>
      <c r="H76" s="72">
        <v>9.83</v>
      </c>
      <c r="I76" s="72">
        <v>0</v>
      </c>
      <c r="J76" s="71">
        <v>0</v>
      </c>
      <c r="K76" s="69"/>
    </row>
    <row r="77" spans="2:11" ht="27.75" customHeight="1">
      <c r="B77" s="11" t="s">
        <v>52</v>
      </c>
      <c r="C77" s="69" t="s">
        <v>182</v>
      </c>
      <c r="D77" s="70">
        <v>4</v>
      </c>
      <c r="E77" s="71">
        <v>4.1420000000000003</v>
      </c>
      <c r="F77" s="71">
        <v>1.0349999999999999</v>
      </c>
      <c r="G77" s="71">
        <v>0</v>
      </c>
      <c r="H77" s="72">
        <v>9.83</v>
      </c>
      <c r="I77" s="72">
        <v>0</v>
      </c>
      <c r="J77" s="71">
        <v>0</v>
      </c>
      <c r="K77" s="69"/>
    </row>
    <row r="78" spans="2:11" ht="27.75" customHeight="1">
      <c r="B78" s="11" t="s">
        <v>53</v>
      </c>
      <c r="C78" s="69" t="s">
        <v>171</v>
      </c>
      <c r="D78" s="70">
        <v>4</v>
      </c>
      <c r="E78" s="71">
        <v>1.429</v>
      </c>
      <c r="F78" s="71">
        <v>0</v>
      </c>
      <c r="G78" s="71">
        <v>0</v>
      </c>
      <c r="H78" s="72">
        <v>0</v>
      </c>
      <c r="I78" s="72">
        <v>0</v>
      </c>
      <c r="J78" s="71">
        <v>0</v>
      </c>
      <c r="K78" s="69" t="s">
        <v>172</v>
      </c>
    </row>
    <row r="79" spans="2:11" ht="27.75" customHeight="1">
      <c r="B79" s="11" t="s">
        <v>54</v>
      </c>
      <c r="C79" s="69">
        <v>501</v>
      </c>
      <c r="D79" s="70" t="s">
        <v>55</v>
      </c>
      <c r="E79" s="71">
        <v>3.4009999999999998</v>
      </c>
      <c r="F79" s="71">
        <v>1.119</v>
      </c>
      <c r="G79" s="71">
        <v>0</v>
      </c>
      <c r="H79" s="72">
        <v>61.25</v>
      </c>
      <c r="I79" s="72">
        <v>0</v>
      </c>
      <c r="J79" s="71">
        <v>0</v>
      </c>
      <c r="K79" s="69">
        <v>502</v>
      </c>
    </row>
    <row r="80" spans="2:11" ht="27.75" customHeight="1">
      <c r="B80" s="11" t="s">
        <v>56</v>
      </c>
      <c r="C80" s="69">
        <v>504</v>
      </c>
      <c r="D80" s="70" t="s">
        <v>55</v>
      </c>
      <c r="E80" s="71">
        <v>2.036</v>
      </c>
      <c r="F80" s="71">
        <v>0.67500000000000004</v>
      </c>
      <c r="G80" s="71">
        <v>0</v>
      </c>
      <c r="H80" s="72">
        <v>7.71</v>
      </c>
      <c r="I80" s="72">
        <v>0</v>
      </c>
      <c r="J80" s="71">
        <v>0</v>
      </c>
      <c r="K80" s="69"/>
    </row>
    <row r="81" spans="2:11" ht="27.75" customHeight="1">
      <c r="B81" s="11" t="s">
        <v>57</v>
      </c>
      <c r="C81" s="69"/>
      <c r="D81" s="70" t="s">
        <v>55</v>
      </c>
      <c r="E81" s="71">
        <v>1.9470000000000001</v>
      </c>
      <c r="F81" s="71">
        <v>0.51</v>
      </c>
      <c r="G81" s="71">
        <v>0</v>
      </c>
      <c r="H81" s="72">
        <v>566.55999999999995</v>
      </c>
      <c r="I81" s="72">
        <v>0</v>
      </c>
      <c r="J81" s="71">
        <v>0</v>
      </c>
      <c r="K81" s="69" t="s">
        <v>167</v>
      </c>
    </row>
    <row r="82" spans="2:11" ht="27.75" customHeight="1">
      <c r="B82" s="11" t="s">
        <v>58</v>
      </c>
      <c r="C82" s="69">
        <v>500</v>
      </c>
      <c r="D82" s="70">
        <v>0</v>
      </c>
      <c r="E82" s="71">
        <v>6.3680000000000003</v>
      </c>
      <c r="F82" s="71">
        <v>1.861</v>
      </c>
      <c r="G82" s="71">
        <v>0.53600000000000003</v>
      </c>
      <c r="H82" s="72">
        <v>19.559999999999999</v>
      </c>
      <c r="I82" s="72">
        <v>3.51</v>
      </c>
      <c r="J82" s="71">
        <v>0.41099999999999998</v>
      </c>
      <c r="K82" s="69"/>
    </row>
    <row r="83" spans="2:11" ht="27.75" customHeight="1">
      <c r="B83" s="11" t="s">
        <v>59</v>
      </c>
      <c r="C83" s="69">
        <v>505</v>
      </c>
      <c r="D83" s="70">
        <v>0</v>
      </c>
      <c r="E83" s="71">
        <v>5.2140000000000004</v>
      </c>
      <c r="F83" s="71">
        <v>1.5489999999999999</v>
      </c>
      <c r="G83" s="71">
        <v>0.48299999999999998</v>
      </c>
      <c r="H83" s="72">
        <v>7.71</v>
      </c>
      <c r="I83" s="72">
        <v>6.33</v>
      </c>
      <c r="J83" s="71">
        <v>0.32500000000000001</v>
      </c>
      <c r="K83" s="69"/>
    </row>
    <row r="84" spans="2:11" ht="27.75" customHeight="1">
      <c r="B84" s="11" t="s">
        <v>60</v>
      </c>
      <c r="C84" s="69">
        <v>600</v>
      </c>
      <c r="D84" s="70">
        <v>0</v>
      </c>
      <c r="E84" s="71">
        <v>3.7</v>
      </c>
      <c r="F84" s="71">
        <v>1.1180000000000001</v>
      </c>
      <c r="G84" s="71">
        <v>0.374</v>
      </c>
      <c r="H84" s="72">
        <v>187.66</v>
      </c>
      <c r="I84" s="72">
        <v>9.1</v>
      </c>
      <c r="J84" s="71">
        <v>0.23300000000000001</v>
      </c>
      <c r="K84" s="69"/>
    </row>
    <row r="85" spans="2:11" ht="27.75" customHeight="1">
      <c r="B85" s="11" t="s">
        <v>61</v>
      </c>
      <c r="C85" s="69">
        <v>605</v>
      </c>
      <c r="D85" s="70">
        <v>0</v>
      </c>
      <c r="E85" s="71">
        <v>2.984</v>
      </c>
      <c r="F85" s="71">
        <v>0.91300000000000003</v>
      </c>
      <c r="G85" s="71">
        <v>0.32200000000000001</v>
      </c>
      <c r="H85" s="72">
        <v>315.52999999999997</v>
      </c>
      <c r="I85" s="72">
        <v>5.92</v>
      </c>
      <c r="J85" s="71">
        <v>0.20699999999999999</v>
      </c>
      <c r="K85" s="69"/>
    </row>
    <row r="86" spans="2:11" ht="27.75" customHeight="1">
      <c r="B86" s="11" t="s">
        <v>62</v>
      </c>
      <c r="C86" s="69" t="s">
        <v>168</v>
      </c>
      <c r="D86" s="70" t="s">
        <v>63</v>
      </c>
      <c r="E86" s="71">
        <v>4.3390000000000004</v>
      </c>
      <c r="F86" s="71">
        <v>0</v>
      </c>
      <c r="G86" s="71">
        <v>0</v>
      </c>
      <c r="H86" s="72">
        <v>0</v>
      </c>
      <c r="I86" s="72">
        <v>0</v>
      </c>
      <c r="J86" s="71">
        <v>0</v>
      </c>
      <c r="K86" s="69"/>
    </row>
    <row r="87" spans="2:11" ht="27.75" customHeight="1">
      <c r="B87" s="11" t="s">
        <v>64</v>
      </c>
      <c r="C87" s="69">
        <v>804</v>
      </c>
      <c r="D87" s="70">
        <v>0</v>
      </c>
      <c r="E87" s="71">
        <v>17.158000000000001</v>
      </c>
      <c r="F87" s="71">
        <v>5.4820000000000002</v>
      </c>
      <c r="G87" s="71">
        <v>2.0299999999999998</v>
      </c>
      <c r="H87" s="72">
        <v>0</v>
      </c>
      <c r="I87" s="72">
        <v>0</v>
      </c>
      <c r="J87" s="71">
        <v>0</v>
      </c>
      <c r="K87" s="69"/>
    </row>
    <row r="88" spans="2:11" ht="27.75" customHeight="1">
      <c r="B88" s="11" t="s">
        <v>65</v>
      </c>
      <c r="C88" s="69">
        <v>951</v>
      </c>
      <c r="D88" s="70">
        <v>8</v>
      </c>
      <c r="E88" s="71">
        <v>-0.90400000000000003</v>
      </c>
      <c r="F88" s="71">
        <v>0</v>
      </c>
      <c r="G88" s="71">
        <v>0</v>
      </c>
      <c r="H88" s="72">
        <v>0</v>
      </c>
      <c r="I88" s="72">
        <v>0</v>
      </c>
      <c r="J88" s="71">
        <v>0</v>
      </c>
      <c r="K88" s="69"/>
    </row>
    <row r="89" spans="2:11" ht="27.75" customHeight="1">
      <c r="B89" s="11" t="s">
        <v>66</v>
      </c>
      <c r="C89" s="69">
        <v>952</v>
      </c>
      <c r="D89" s="70">
        <v>8</v>
      </c>
      <c r="E89" s="71">
        <v>-0.80400000000000005</v>
      </c>
      <c r="F89" s="71">
        <v>0</v>
      </c>
      <c r="G89" s="71">
        <v>0</v>
      </c>
      <c r="H89" s="72">
        <v>0</v>
      </c>
      <c r="I89" s="72">
        <v>0</v>
      </c>
      <c r="J89" s="71">
        <v>0</v>
      </c>
      <c r="K89" s="69"/>
    </row>
    <row r="90" spans="2:11" ht="27.75" customHeight="1">
      <c r="B90" s="11" t="s">
        <v>67</v>
      </c>
      <c r="C90" s="69" t="s">
        <v>173</v>
      </c>
      <c r="D90" s="70">
        <v>0</v>
      </c>
      <c r="E90" s="71">
        <v>-0.90400000000000003</v>
      </c>
      <c r="F90" s="71">
        <v>0</v>
      </c>
      <c r="G90" s="71">
        <v>0</v>
      </c>
      <c r="H90" s="72">
        <v>0</v>
      </c>
      <c r="I90" s="72">
        <v>0</v>
      </c>
      <c r="J90" s="71">
        <v>0.193</v>
      </c>
      <c r="K90" s="69"/>
    </row>
    <row r="91" spans="2:11" ht="27.75" customHeight="1">
      <c r="B91" s="11" t="s">
        <v>68</v>
      </c>
      <c r="C91" s="69">
        <v>2</v>
      </c>
      <c r="D91" s="70">
        <v>0</v>
      </c>
      <c r="E91" s="71">
        <v>-3.0249999999999999</v>
      </c>
      <c r="F91" s="71">
        <v>-0.83399999999999996</v>
      </c>
      <c r="G91" s="71">
        <v>-0.16900000000000001</v>
      </c>
      <c r="H91" s="72">
        <v>0</v>
      </c>
      <c r="I91" s="72">
        <v>0</v>
      </c>
      <c r="J91" s="71">
        <v>0.193</v>
      </c>
      <c r="K91" s="69"/>
    </row>
    <row r="92" spans="2:11" ht="27.75" customHeight="1">
      <c r="B92" s="11" t="s">
        <v>69</v>
      </c>
      <c r="C92" s="69">
        <v>3</v>
      </c>
      <c r="D92" s="70">
        <v>0</v>
      </c>
      <c r="E92" s="71">
        <v>-0.80400000000000005</v>
      </c>
      <c r="F92" s="71">
        <v>0</v>
      </c>
      <c r="G92" s="71">
        <v>0</v>
      </c>
      <c r="H92" s="72">
        <v>0</v>
      </c>
      <c r="I92" s="72">
        <v>0</v>
      </c>
      <c r="J92" s="71">
        <v>0.16800000000000001</v>
      </c>
      <c r="K92" s="69"/>
    </row>
    <row r="93" spans="2:11" ht="27.75" customHeight="1">
      <c r="B93" s="11" t="s">
        <v>70</v>
      </c>
      <c r="C93" s="69">
        <v>4</v>
      </c>
      <c r="D93" s="70">
        <v>0</v>
      </c>
      <c r="E93" s="71">
        <v>-2.6869999999999998</v>
      </c>
      <c r="F93" s="71">
        <v>-0.74199999999999999</v>
      </c>
      <c r="G93" s="71">
        <v>-0.152</v>
      </c>
      <c r="H93" s="72">
        <v>0</v>
      </c>
      <c r="I93" s="72">
        <v>0</v>
      </c>
      <c r="J93" s="71">
        <v>0.16800000000000001</v>
      </c>
      <c r="K93" s="69"/>
    </row>
    <row r="94" spans="2:11" ht="27.75" customHeight="1">
      <c r="B94" s="11" t="s">
        <v>71</v>
      </c>
      <c r="C94" s="69" t="s">
        <v>174</v>
      </c>
      <c r="D94" s="70">
        <v>0</v>
      </c>
      <c r="E94" s="71">
        <v>-0.41</v>
      </c>
      <c r="F94" s="71">
        <v>0</v>
      </c>
      <c r="G94" s="71">
        <v>0</v>
      </c>
      <c r="H94" s="72">
        <v>232.42</v>
      </c>
      <c r="I94" s="72">
        <v>0</v>
      </c>
      <c r="J94" s="71">
        <v>0.152</v>
      </c>
      <c r="K94" s="69"/>
    </row>
    <row r="95" spans="2:11" ht="27.75" customHeight="1">
      <c r="B95" s="11" t="s">
        <v>72</v>
      </c>
      <c r="C95" s="69">
        <v>6</v>
      </c>
      <c r="D95" s="70">
        <v>0</v>
      </c>
      <c r="E95" s="71">
        <v>-1.351</v>
      </c>
      <c r="F95" s="71">
        <v>-0.378</v>
      </c>
      <c r="G95" s="71">
        <v>-8.4000000000000005E-2</v>
      </c>
      <c r="H95" s="72">
        <v>232.42</v>
      </c>
      <c r="I95" s="72">
        <v>0</v>
      </c>
      <c r="J95" s="71">
        <v>0.152</v>
      </c>
      <c r="K95" s="69"/>
    </row>
    <row r="96" spans="2:11" ht="27.75" customHeight="1">
      <c r="B96" s="11" t="s">
        <v>73</v>
      </c>
      <c r="C96" s="69" t="s">
        <v>175</v>
      </c>
      <c r="D96" s="70">
        <v>0</v>
      </c>
      <c r="E96" s="71">
        <v>-0.77200000000000002</v>
      </c>
      <c r="F96" s="71">
        <v>-0.22</v>
      </c>
      <c r="G96" s="71">
        <v>-5.5E-2</v>
      </c>
      <c r="H96" s="72">
        <v>232.42</v>
      </c>
      <c r="I96" s="72">
        <v>0</v>
      </c>
      <c r="J96" s="71">
        <v>4.5999999999999999E-2</v>
      </c>
      <c r="K96" s="69"/>
    </row>
    <row r="97" spans="2:11" ht="27.75" customHeight="1">
      <c r="B97" s="11" t="s">
        <v>74</v>
      </c>
      <c r="C97" s="69" t="s">
        <v>176</v>
      </c>
      <c r="D97" s="70">
        <v>0</v>
      </c>
      <c r="E97" s="71">
        <v>-0.23899999999999999</v>
      </c>
      <c r="F97" s="71">
        <v>0</v>
      </c>
      <c r="G97" s="71">
        <v>0</v>
      </c>
      <c r="H97" s="72">
        <v>232.42</v>
      </c>
      <c r="I97" s="72">
        <v>0</v>
      </c>
      <c r="J97" s="71">
        <v>4.5999999999999999E-2</v>
      </c>
      <c r="K97" s="69"/>
    </row>
    <row r="98" spans="2:11" ht="27.75" customHeight="1">
      <c r="B98" s="11" t="s">
        <v>75</v>
      </c>
      <c r="C98" s="69">
        <v>100</v>
      </c>
      <c r="D98" s="70">
        <v>1</v>
      </c>
      <c r="E98" s="71">
        <v>2.6335139999999999</v>
      </c>
      <c r="F98" s="71">
        <v>0</v>
      </c>
      <c r="G98" s="71">
        <v>0</v>
      </c>
      <c r="H98" s="72">
        <v>4.6831199999999997</v>
      </c>
      <c r="I98" s="72">
        <v>0</v>
      </c>
      <c r="J98" s="71">
        <v>0</v>
      </c>
      <c r="K98" s="69"/>
    </row>
    <row r="99" spans="2:11" ht="27.75" customHeight="1">
      <c r="B99" s="11" t="s">
        <v>76</v>
      </c>
      <c r="C99" s="69">
        <v>101</v>
      </c>
      <c r="D99" s="70">
        <v>2</v>
      </c>
      <c r="E99" s="71">
        <v>3.0484739999999997</v>
      </c>
      <c r="F99" s="71">
        <v>1.5849989999999998</v>
      </c>
      <c r="G99" s="71">
        <v>0</v>
      </c>
      <c r="H99" s="72">
        <v>4.6831199999999997</v>
      </c>
      <c r="I99" s="72">
        <v>0</v>
      </c>
      <c r="J99" s="71">
        <v>0</v>
      </c>
      <c r="K99" s="69"/>
    </row>
    <row r="100" spans="2:11" ht="27.75" customHeight="1">
      <c r="B100" s="11" t="s">
        <v>77</v>
      </c>
      <c r="C100" s="69" t="s">
        <v>178</v>
      </c>
      <c r="D100" s="70">
        <v>2</v>
      </c>
      <c r="E100" s="71">
        <v>1.178931</v>
      </c>
      <c r="F100" s="71">
        <v>0</v>
      </c>
      <c r="G100" s="71">
        <v>0</v>
      </c>
      <c r="H100" s="72">
        <v>0</v>
      </c>
      <c r="I100" s="72">
        <v>0</v>
      </c>
      <c r="J100" s="71">
        <v>0</v>
      </c>
      <c r="K100" s="69"/>
    </row>
    <row r="101" spans="2:11" ht="27.75" customHeight="1">
      <c r="B101" s="11" t="s">
        <v>78</v>
      </c>
      <c r="C101" s="69">
        <v>150</v>
      </c>
      <c r="D101" s="70">
        <v>3</v>
      </c>
      <c r="E101" s="71">
        <v>2.1992880000000001</v>
      </c>
      <c r="F101" s="71">
        <v>0</v>
      </c>
      <c r="G101" s="71">
        <v>0</v>
      </c>
      <c r="H101" s="72">
        <v>7.2840299999999996</v>
      </c>
      <c r="I101" s="72">
        <v>0</v>
      </c>
      <c r="J101" s="71">
        <v>0</v>
      </c>
      <c r="K101" s="69"/>
    </row>
    <row r="102" spans="2:11" ht="27.75" customHeight="1">
      <c r="B102" s="11" t="s">
        <v>79</v>
      </c>
      <c r="C102" s="69">
        <v>151</v>
      </c>
      <c r="D102" s="70">
        <v>4</v>
      </c>
      <c r="E102" s="71">
        <v>3.0692220000000003</v>
      </c>
      <c r="F102" s="71">
        <v>0.76693499999999992</v>
      </c>
      <c r="G102" s="71">
        <v>0</v>
      </c>
      <c r="H102" s="72">
        <v>7.2840299999999996</v>
      </c>
      <c r="I102" s="72">
        <v>0</v>
      </c>
      <c r="J102" s="71">
        <v>0</v>
      </c>
      <c r="K102" s="69"/>
    </row>
    <row r="103" spans="2:11" ht="27.75" customHeight="1">
      <c r="B103" s="11" t="s">
        <v>80</v>
      </c>
      <c r="C103" s="69" t="s">
        <v>179</v>
      </c>
      <c r="D103" s="70">
        <v>4</v>
      </c>
      <c r="E103" s="71">
        <v>1.058889</v>
      </c>
      <c r="F103" s="71">
        <v>0</v>
      </c>
      <c r="G103" s="71">
        <v>0</v>
      </c>
      <c r="H103" s="72">
        <v>0</v>
      </c>
      <c r="I103" s="72">
        <v>0</v>
      </c>
      <c r="J103" s="71">
        <v>0</v>
      </c>
      <c r="K103" s="69"/>
    </row>
    <row r="104" spans="2:11" ht="27.75" customHeight="1">
      <c r="B104" s="11" t="s">
        <v>81</v>
      </c>
      <c r="C104" s="69">
        <v>501</v>
      </c>
      <c r="D104" s="70" t="s">
        <v>55</v>
      </c>
      <c r="E104" s="71">
        <v>2.5201409999999997</v>
      </c>
      <c r="F104" s="71">
        <v>0.829179</v>
      </c>
      <c r="G104" s="71">
        <v>0</v>
      </c>
      <c r="H104" s="72">
        <v>45.386249999999997</v>
      </c>
      <c r="I104" s="72">
        <v>0</v>
      </c>
      <c r="J104" s="71">
        <v>0</v>
      </c>
      <c r="K104" s="69"/>
    </row>
    <row r="105" spans="2:11" ht="27.75" customHeight="1">
      <c r="B105" s="11" t="s">
        <v>82</v>
      </c>
      <c r="C105" s="69">
        <v>500</v>
      </c>
      <c r="D105" s="70">
        <v>0</v>
      </c>
      <c r="E105" s="71">
        <v>4.7186880000000002</v>
      </c>
      <c r="F105" s="71">
        <v>1.3790009999999999</v>
      </c>
      <c r="G105" s="71">
        <v>0.39717600000000003</v>
      </c>
      <c r="H105" s="72">
        <v>14.49396</v>
      </c>
      <c r="I105" s="72">
        <v>2.6009099999999998</v>
      </c>
      <c r="J105" s="71">
        <v>0.30455099999999996</v>
      </c>
      <c r="K105" s="69"/>
    </row>
    <row r="106" spans="2:11" ht="27.75" customHeight="1">
      <c r="B106" s="11" t="s">
        <v>83</v>
      </c>
      <c r="C106" s="69">
        <v>800</v>
      </c>
      <c r="D106" s="70" t="s">
        <v>63</v>
      </c>
      <c r="E106" s="71">
        <v>3.2151990000000001</v>
      </c>
      <c r="F106" s="71">
        <v>0</v>
      </c>
      <c r="G106" s="71">
        <v>0</v>
      </c>
      <c r="H106" s="72">
        <v>0</v>
      </c>
      <c r="I106" s="72">
        <v>0</v>
      </c>
      <c r="J106" s="71">
        <v>0</v>
      </c>
      <c r="K106" s="69"/>
    </row>
    <row r="107" spans="2:11" ht="27.75" customHeight="1">
      <c r="B107" s="11" t="s">
        <v>84</v>
      </c>
      <c r="C107" s="69">
        <v>804</v>
      </c>
      <c r="D107" s="70">
        <v>0</v>
      </c>
      <c r="E107" s="71">
        <v>12.714078000000001</v>
      </c>
      <c r="F107" s="71">
        <v>4.0621619999999998</v>
      </c>
      <c r="G107" s="71">
        <v>1.5042299999999997</v>
      </c>
      <c r="H107" s="72">
        <v>0</v>
      </c>
      <c r="I107" s="72">
        <v>0</v>
      </c>
      <c r="J107" s="71">
        <v>0</v>
      </c>
      <c r="K107" s="69"/>
    </row>
    <row r="108" spans="2:11" ht="27.75" customHeight="1">
      <c r="B108" s="11" t="s">
        <v>85</v>
      </c>
      <c r="C108" s="69">
        <v>951</v>
      </c>
      <c r="D108" s="70">
        <v>8</v>
      </c>
      <c r="E108" s="71">
        <v>-0.90400000000000003</v>
      </c>
      <c r="F108" s="71">
        <v>0</v>
      </c>
      <c r="G108" s="71">
        <v>0</v>
      </c>
      <c r="H108" s="72">
        <v>0</v>
      </c>
      <c r="I108" s="72">
        <v>0</v>
      </c>
      <c r="J108" s="71">
        <v>0</v>
      </c>
      <c r="K108" s="69"/>
    </row>
    <row r="109" spans="2:11" ht="27.75" customHeight="1">
      <c r="B109" s="11" t="s">
        <v>86</v>
      </c>
      <c r="C109" s="69">
        <v>1</v>
      </c>
      <c r="D109" s="70">
        <v>0</v>
      </c>
      <c r="E109" s="71">
        <v>-0.90400000000000003</v>
      </c>
      <c r="F109" s="71">
        <v>0</v>
      </c>
      <c r="G109" s="71">
        <v>0</v>
      </c>
      <c r="H109" s="72">
        <v>0</v>
      </c>
      <c r="I109" s="72">
        <v>0</v>
      </c>
      <c r="J109" s="71">
        <v>0.193</v>
      </c>
      <c r="K109" s="69"/>
    </row>
    <row r="110" spans="2:11" ht="27.75" customHeight="1">
      <c r="B110" s="11" t="s">
        <v>87</v>
      </c>
      <c r="C110" s="69">
        <v>2</v>
      </c>
      <c r="D110" s="70">
        <v>0</v>
      </c>
      <c r="E110" s="71">
        <v>-3.0249999999999999</v>
      </c>
      <c r="F110" s="71">
        <v>-0.83399999999999996</v>
      </c>
      <c r="G110" s="71">
        <v>-0.16900000000000001</v>
      </c>
      <c r="H110" s="72">
        <v>0</v>
      </c>
      <c r="I110" s="72">
        <v>0</v>
      </c>
      <c r="J110" s="71">
        <v>0.193</v>
      </c>
      <c r="K110" s="69"/>
    </row>
    <row r="111" spans="2:11" ht="27.75" customHeight="1">
      <c r="B111" s="11" t="s">
        <v>88</v>
      </c>
      <c r="C111" s="69">
        <v>100</v>
      </c>
      <c r="D111" s="70">
        <v>1</v>
      </c>
      <c r="E111" s="71">
        <v>1.4962340000000001</v>
      </c>
      <c r="F111" s="71">
        <v>0</v>
      </c>
      <c r="G111" s="71">
        <v>0</v>
      </c>
      <c r="H111" s="72">
        <v>2.6607200000000004</v>
      </c>
      <c r="I111" s="72">
        <v>0</v>
      </c>
      <c r="J111" s="71">
        <v>0</v>
      </c>
      <c r="K111" s="69"/>
    </row>
    <row r="112" spans="2:11" ht="27.75" customHeight="1">
      <c r="B112" s="11" t="s">
        <v>89</v>
      </c>
      <c r="C112" s="69">
        <v>101</v>
      </c>
      <c r="D112" s="70">
        <v>2</v>
      </c>
      <c r="E112" s="71">
        <v>1.731994</v>
      </c>
      <c r="F112" s="71">
        <v>0.90051899999999996</v>
      </c>
      <c r="G112" s="71">
        <v>0</v>
      </c>
      <c r="H112" s="72">
        <v>2.6607200000000004</v>
      </c>
      <c r="I112" s="72">
        <v>0</v>
      </c>
      <c r="J112" s="71">
        <v>0</v>
      </c>
      <c r="K112" s="69"/>
    </row>
    <row r="113" spans="2:11" ht="27.75" customHeight="1">
      <c r="B113" s="11" t="s">
        <v>90</v>
      </c>
      <c r="C113" s="69" t="s">
        <v>178</v>
      </c>
      <c r="D113" s="70">
        <v>2</v>
      </c>
      <c r="E113" s="71">
        <v>0.66981100000000005</v>
      </c>
      <c r="F113" s="71">
        <v>0</v>
      </c>
      <c r="G113" s="71">
        <v>0</v>
      </c>
      <c r="H113" s="72">
        <v>0</v>
      </c>
      <c r="I113" s="72">
        <v>0</v>
      </c>
      <c r="J113" s="71">
        <v>0</v>
      </c>
      <c r="K113" s="69"/>
    </row>
    <row r="114" spans="2:11" ht="27.75" customHeight="1">
      <c r="B114" s="11" t="s">
        <v>91</v>
      </c>
      <c r="C114" s="69">
        <v>150</v>
      </c>
      <c r="D114" s="70">
        <v>3</v>
      </c>
      <c r="E114" s="71">
        <v>1.2495280000000002</v>
      </c>
      <c r="F114" s="71">
        <v>0</v>
      </c>
      <c r="G114" s="71">
        <v>0</v>
      </c>
      <c r="H114" s="72">
        <v>4.1384300000000005</v>
      </c>
      <c r="I114" s="72">
        <v>0</v>
      </c>
      <c r="J114" s="71">
        <v>0</v>
      </c>
      <c r="K114" s="69"/>
    </row>
    <row r="115" spans="2:11" ht="27.75" customHeight="1">
      <c r="B115" s="11" t="s">
        <v>92</v>
      </c>
      <c r="C115" s="69">
        <v>151</v>
      </c>
      <c r="D115" s="70">
        <v>4</v>
      </c>
      <c r="E115" s="71">
        <v>1.7437820000000004</v>
      </c>
      <c r="F115" s="71">
        <v>0.43573499999999998</v>
      </c>
      <c r="G115" s="71">
        <v>0</v>
      </c>
      <c r="H115" s="72">
        <v>4.1384300000000005</v>
      </c>
      <c r="I115" s="72">
        <v>0</v>
      </c>
      <c r="J115" s="71">
        <v>0</v>
      </c>
      <c r="K115" s="69"/>
    </row>
    <row r="116" spans="2:11" ht="27.75" customHeight="1">
      <c r="B116" s="11" t="s">
        <v>93</v>
      </c>
      <c r="C116" s="69" t="s">
        <v>179</v>
      </c>
      <c r="D116" s="70">
        <v>4</v>
      </c>
      <c r="E116" s="71">
        <v>0.60160900000000006</v>
      </c>
      <c r="F116" s="71">
        <v>0</v>
      </c>
      <c r="G116" s="71">
        <v>0</v>
      </c>
      <c r="H116" s="72">
        <v>0</v>
      </c>
      <c r="I116" s="72">
        <v>0</v>
      </c>
      <c r="J116" s="71">
        <v>0</v>
      </c>
      <c r="K116" s="69"/>
    </row>
    <row r="117" spans="2:11" ht="27.75" customHeight="1">
      <c r="B117" s="11" t="s">
        <v>94</v>
      </c>
      <c r="C117" s="69">
        <v>501</v>
      </c>
      <c r="D117" s="70" t="s">
        <v>55</v>
      </c>
      <c r="E117" s="71">
        <v>1.431821</v>
      </c>
      <c r="F117" s="71">
        <v>0.47109900000000005</v>
      </c>
      <c r="G117" s="71">
        <v>0</v>
      </c>
      <c r="H117" s="72">
        <v>25.786250000000003</v>
      </c>
      <c r="I117" s="72">
        <v>0</v>
      </c>
      <c r="J117" s="71">
        <v>0</v>
      </c>
      <c r="K117" s="69"/>
    </row>
    <row r="118" spans="2:11" ht="27.75" customHeight="1">
      <c r="B118" s="11" t="s">
        <v>95</v>
      </c>
      <c r="C118" s="69">
        <v>500</v>
      </c>
      <c r="D118" s="70">
        <v>0</v>
      </c>
      <c r="E118" s="71">
        <v>2.6809280000000002</v>
      </c>
      <c r="F118" s="71">
        <v>0.78348100000000009</v>
      </c>
      <c r="G118" s="71">
        <v>0.22565600000000002</v>
      </c>
      <c r="H118" s="72">
        <v>8.2347599999999996</v>
      </c>
      <c r="I118" s="72">
        <v>1.4777100000000001</v>
      </c>
      <c r="J118" s="71">
        <v>0.17303100000000002</v>
      </c>
      <c r="K118" s="69"/>
    </row>
    <row r="119" spans="2:11" ht="27.75" customHeight="1">
      <c r="B119" s="11" t="s">
        <v>96</v>
      </c>
      <c r="C119" s="69">
        <v>505</v>
      </c>
      <c r="D119" s="70">
        <v>0</v>
      </c>
      <c r="E119" s="71">
        <v>2.987622</v>
      </c>
      <c r="F119" s="71">
        <v>0.88757699999999984</v>
      </c>
      <c r="G119" s="71">
        <v>0.27675899999999998</v>
      </c>
      <c r="H119" s="72">
        <v>4.4178299999999995</v>
      </c>
      <c r="I119" s="72">
        <v>3.6270899999999999</v>
      </c>
      <c r="J119" s="71">
        <v>0.186225</v>
      </c>
      <c r="K119" s="69"/>
    </row>
    <row r="120" spans="2:11" ht="27.75" customHeight="1">
      <c r="B120" s="11" t="s">
        <v>97</v>
      </c>
      <c r="C120" s="69">
        <v>600</v>
      </c>
      <c r="D120" s="70">
        <v>0</v>
      </c>
      <c r="E120" s="71">
        <v>2.3125</v>
      </c>
      <c r="F120" s="71">
        <v>0.69875000000000009</v>
      </c>
      <c r="G120" s="71">
        <v>0.23375000000000001</v>
      </c>
      <c r="H120" s="72">
        <v>117.28749999999999</v>
      </c>
      <c r="I120" s="72">
        <v>5.6875</v>
      </c>
      <c r="J120" s="71">
        <v>0.145625</v>
      </c>
      <c r="K120" s="69"/>
    </row>
    <row r="121" spans="2:11" ht="27.75" customHeight="1">
      <c r="B121" s="11" t="s">
        <v>98</v>
      </c>
      <c r="C121" s="69">
        <v>800</v>
      </c>
      <c r="D121" s="70" t="s">
        <v>63</v>
      </c>
      <c r="E121" s="71">
        <v>1.8267190000000004</v>
      </c>
      <c r="F121" s="71">
        <v>0</v>
      </c>
      <c r="G121" s="71">
        <v>0</v>
      </c>
      <c r="H121" s="72">
        <v>0</v>
      </c>
      <c r="I121" s="72">
        <v>0</v>
      </c>
      <c r="J121" s="71">
        <v>0</v>
      </c>
      <c r="K121" s="69"/>
    </row>
    <row r="122" spans="2:11" ht="27.75" customHeight="1">
      <c r="B122" s="11" t="s">
        <v>99</v>
      </c>
      <c r="C122" s="69">
        <v>804</v>
      </c>
      <c r="D122" s="70">
        <v>0</v>
      </c>
      <c r="E122" s="71">
        <v>7.2235180000000012</v>
      </c>
      <c r="F122" s="71">
        <v>2.3079220000000005</v>
      </c>
      <c r="G122" s="71">
        <v>0.85463</v>
      </c>
      <c r="H122" s="72">
        <v>0</v>
      </c>
      <c r="I122" s="72">
        <v>0</v>
      </c>
      <c r="J122" s="71">
        <v>0</v>
      </c>
      <c r="K122" s="69"/>
    </row>
    <row r="123" spans="2:11" ht="27.75" customHeight="1">
      <c r="B123" s="11" t="s">
        <v>100</v>
      </c>
      <c r="C123" s="69">
        <v>951</v>
      </c>
      <c r="D123" s="70">
        <v>8</v>
      </c>
      <c r="E123" s="71">
        <v>-0.90400000000000003</v>
      </c>
      <c r="F123" s="71">
        <v>0</v>
      </c>
      <c r="G123" s="71">
        <v>0</v>
      </c>
      <c r="H123" s="72">
        <v>0</v>
      </c>
      <c r="I123" s="72">
        <v>0</v>
      </c>
      <c r="J123" s="71">
        <v>0</v>
      </c>
      <c r="K123" s="69"/>
    </row>
    <row r="124" spans="2:11" ht="27.75" customHeight="1">
      <c r="B124" s="11" t="s">
        <v>101</v>
      </c>
      <c r="C124" s="69">
        <v>952</v>
      </c>
      <c r="D124" s="70">
        <v>8</v>
      </c>
      <c r="E124" s="71">
        <v>-0.80400000000000005</v>
      </c>
      <c r="F124" s="71">
        <v>0</v>
      </c>
      <c r="G124" s="71">
        <v>0</v>
      </c>
      <c r="H124" s="72">
        <v>0</v>
      </c>
      <c r="I124" s="72">
        <v>0</v>
      </c>
      <c r="J124" s="71">
        <v>0</v>
      </c>
      <c r="K124" s="69"/>
    </row>
    <row r="125" spans="2:11" ht="27.75" customHeight="1">
      <c r="B125" s="11" t="s">
        <v>102</v>
      </c>
      <c r="C125" s="69">
        <v>1</v>
      </c>
      <c r="D125" s="70">
        <v>0</v>
      </c>
      <c r="E125" s="71">
        <v>-0.90400000000000003</v>
      </c>
      <c r="F125" s="71">
        <v>0</v>
      </c>
      <c r="G125" s="71">
        <v>0</v>
      </c>
      <c r="H125" s="72">
        <v>0</v>
      </c>
      <c r="I125" s="72">
        <v>0</v>
      </c>
      <c r="J125" s="71">
        <v>0.193</v>
      </c>
      <c r="K125" s="69"/>
    </row>
    <row r="126" spans="2:11" ht="27.75" customHeight="1">
      <c r="B126" s="11" t="s">
        <v>103</v>
      </c>
      <c r="C126" s="69">
        <v>2</v>
      </c>
      <c r="D126" s="70">
        <v>0</v>
      </c>
      <c r="E126" s="71">
        <v>-3.0249999999999999</v>
      </c>
      <c r="F126" s="71">
        <v>-0.83399999999999996</v>
      </c>
      <c r="G126" s="71">
        <v>-0.16900000000000001</v>
      </c>
      <c r="H126" s="72">
        <v>0</v>
      </c>
      <c r="I126" s="72">
        <v>0</v>
      </c>
      <c r="J126" s="71">
        <v>0.193</v>
      </c>
      <c r="K126" s="69"/>
    </row>
    <row r="127" spans="2:11" ht="27.75" customHeight="1">
      <c r="B127" s="11" t="s">
        <v>104</v>
      </c>
      <c r="C127" s="69">
        <v>3</v>
      </c>
      <c r="D127" s="70">
        <v>0</v>
      </c>
      <c r="E127" s="71">
        <v>-0.80400000000000005</v>
      </c>
      <c r="F127" s="71">
        <v>0</v>
      </c>
      <c r="G127" s="71">
        <v>0</v>
      </c>
      <c r="H127" s="72">
        <v>0</v>
      </c>
      <c r="I127" s="72">
        <v>0</v>
      </c>
      <c r="J127" s="71">
        <v>0.16800000000000001</v>
      </c>
      <c r="K127" s="69"/>
    </row>
    <row r="128" spans="2:11" ht="27.75" customHeight="1">
      <c r="B128" s="11" t="s">
        <v>105</v>
      </c>
      <c r="C128" s="69">
        <v>4</v>
      </c>
      <c r="D128" s="70">
        <v>0</v>
      </c>
      <c r="E128" s="71">
        <v>-2.6869999999999998</v>
      </c>
      <c r="F128" s="71">
        <v>-0.74199999999999999</v>
      </c>
      <c r="G128" s="71">
        <v>-0.152</v>
      </c>
      <c r="H128" s="72">
        <v>0</v>
      </c>
      <c r="I128" s="72">
        <v>0</v>
      </c>
      <c r="J128" s="71">
        <v>0.16800000000000001</v>
      </c>
      <c r="K128" s="69"/>
    </row>
    <row r="129" spans="2:11" ht="27.75" customHeight="1">
      <c r="B129" s="11" t="s">
        <v>106</v>
      </c>
      <c r="C129" s="69">
        <v>5</v>
      </c>
      <c r="D129" s="70">
        <v>0</v>
      </c>
      <c r="E129" s="71">
        <v>-0.41</v>
      </c>
      <c r="F129" s="71">
        <v>0</v>
      </c>
      <c r="G129" s="71">
        <v>0</v>
      </c>
      <c r="H129" s="72">
        <v>0</v>
      </c>
      <c r="I129" s="72">
        <v>0</v>
      </c>
      <c r="J129" s="71">
        <v>0.152</v>
      </c>
      <c r="K129" s="69"/>
    </row>
    <row r="130" spans="2:11" ht="27.75" customHeight="1">
      <c r="B130" s="11" t="s">
        <v>107</v>
      </c>
      <c r="C130" s="69">
        <v>6</v>
      </c>
      <c r="D130" s="70">
        <v>0</v>
      </c>
      <c r="E130" s="71">
        <v>-1.351</v>
      </c>
      <c r="F130" s="71">
        <v>-0.378</v>
      </c>
      <c r="G130" s="71">
        <v>-8.4000000000000005E-2</v>
      </c>
      <c r="H130" s="72">
        <v>0</v>
      </c>
      <c r="I130" s="72">
        <v>0</v>
      </c>
      <c r="J130" s="71">
        <v>0.152</v>
      </c>
      <c r="K130" s="69"/>
    </row>
    <row r="131" spans="2:11" ht="27.75" customHeight="1" thickBot="1">
      <c r="B131" s="12"/>
      <c r="C131" s="12"/>
      <c r="D131" s="12"/>
      <c r="E131" s="12"/>
      <c r="F131" s="12"/>
      <c r="G131" s="12"/>
      <c r="H131" s="12"/>
      <c r="I131" s="12"/>
      <c r="J131" s="12"/>
      <c r="K131" s="12"/>
    </row>
    <row r="132" spans="2:11" ht="27.75" customHeight="1"/>
    <row r="133" spans="2:11" ht="27.75" customHeight="1"/>
    <row r="134" spans="2:11" ht="27.75" customHeight="1" thickBot="1"/>
    <row r="135" spans="2:11" ht="27.75" customHeight="1">
      <c r="B135" s="13"/>
      <c r="C135" s="14"/>
      <c r="D135" s="14"/>
      <c r="E135" s="14"/>
      <c r="F135" s="14"/>
      <c r="G135" s="14"/>
      <c r="H135" s="14"/>
      <c r="I135" s="14"/>
      <c r="J135" s="14"/>
      <c r="K135" s="14"/>
    </row>
    <row r="136" spans="2:11" ht="27.75" customHeight="1">
      <c r="B136" s="29" t="s">
        <v>109</v>
      </c>
      <c r="C136" s="29"/>
      <c r="D136" s="29"/>
      <c r="E136" s="29"/>
      <c r="F136" s="29"/>
      <c r="G136" s="29"/>
      <c r="H136" s="8"/>
      <c r="I136" s="8"/>
      <c r="J136" s="8"/>
      <c r="K136" s="8"/>
    </row>
    <row r="137" spans="2:11" ht="27.75" customHeight="1">
      <c r="B137" s="9"/>
      <c r="C137" s="8"/>
      <c r="D137" s="8"/>
      <c r="E137" s="8"/>
      <c r="F137" s="8"/>
      <c r="G137" s="8"/>
      <c r="H137" s="8"/>
      <c r="I137" s="8"/>
      <c r="J137" s="8"/>
      <c r="K137" s="8"/>
    </row>
    <row r="138" spans="2:11" ht="27.75" customHeight="1">
      <c r="B138" s="9"/>
      <c r="C138" s="8"/>
      <c r="D138" s="8"/>
      <c r="E138" s="8"/>
      <c r="F138" s="8"/>
      <c r="G138" s="8"/>
      <c r="H138" s="8"/>
      <c r="I138" s="8"/>
      <c r="J138" s="8"/>
      <c r="K138" s="8"/>
    </row>
    <row r="139" spans="2:11" ht="27.75" customHeight="1">
      <c r="B139" s="1"/>
      <c r="C139" s="10" t="s">
        <v>39</v>
      </c>
      <c r="D139" s="10" t="s">
        <v>40</v>
      </c>
      <c r="E139" s="10" t="s">
        <v>41</v>
      </c>
      <c r="F139" s="10" t="s">
        <v>42</v>
      </c>
      <c r="G139" s="10" t="s">
        <v>43</v>
      </c>
      <c r="H139" s="10" t="s">
        <v>44</v>
      </c>
      <c r="I139" s="10" t="s">
        <v>45</v>
      </c>
      <c r="J139" s="10" t="s">
        <v>46</v>
      </c>
      <c r="K139" s="10" t="s">
        <v>47</v>
      </c>
    </row>
    <row r="140" spans="2:11" ht="27.75" customHeight="1">
      <c r="B140" s="11" t="s">
        <v>48</v>
      </c>
      <c r="C140" s="69" t="s">
        <v>180</v>
      </c>
      <c r="D140" s="70">
        <v>1</v>
      </c>
      <c r="E140" s="71">
        <v>3.56</v>
      </c>
      <c r="F140" s="71">
        <v>0</v>
      </c>
      <c r="G140" s="71">
        <v>0</v>
      </c>
      <c r="H140" s="72">
        <v>6.25</v>
      </c>
      <c r="I140" s="72">
        <v>0</v>
      </c>
      <c r="J140" s="71">
        <v>0</v>
      </c>
      <c r="K140" s="69"/>
    </row>
    <row r="141" spans="2:11" ht="27.75" customHeight="1">
      <c r="B141" s="11" t="s">
        <v>49</v>
      </c>
      <c r="C141" s="69" t="s">
        <v>177</v>
      </c>
      <c r="D141" s="70">
        <v>2</v>
      </c>
      <c r="E141" s="71">
        <v>4.12</v>
      </c>
      <c r="F141" s="71">
        <v>2.1389999999999998</v>
      </c>
      <c r="G141" s="71">
        <v>0</v>
      </c>
      <c r="H141" s="72">
        <v>6.25</v>
      </c>
      <c r="I141" s="72">
        <v>0</v>
      </c>
      <c r="J141" s="71">
        <v>0</v>
      </c>
      <c r="K141" s="69"/>
    </row>
    <row r="142" spans="2:11" ht="27.75" customHeight="1">
      <c r="B142" s="11" t="s">
        <v>50</v>
      </c>
      <c r="C142" s="69" t="s">
        <v>169</v>
      </c>
      <c r="D142" s="70">
        <v>2</v>
      </c>
      <c r="E142" s="71">
        <v>1.593</v>
      </c>
      <c r="F142" s="71">
        <v>0</v>
      </c>
      <c r="G142" s="71">
        <v>0</v>
      </c>
      <c r="H142" s="72">
        <v>0</v>
      </c>
      <c r="I142" s="72">
        <v>0</v>
      </c>
      <c r="J142" s="71">
        <v>0</v>
      </c>
      <c r="K142" s="69" t="s">
        <v>170</v>
      </c>
    </row>
    <row r="143" spans="2:11" ht="27.75" customHeight="1">
      <c r="B143" s="11" t="s">
        <v>51</v>
      </c>
      <c r="C143" s="69" t="s">
        <v>181</v>
      </c>
      <c r="D143" s="70">
        <v>3</v>
      </c>
      <c r="E143" s="71">
        <v>2.972</v>
      </c>
      <c r="F143" s="71">
        <v>0</v>
      </c>
      <c r="G143" s="71">
        <v>0</v>
      </c>
      <c r="H143" s="72">
        <v>9.7200000000000006</v>
      </c>
      <c r="I143" s="72">
        <v>0</v>
      </c>
      <c r="J143" s="71">
        <v>0</v>
      </c>
      <c r="K143" s="69"/>
    </row>
    <row r="144" spans="2:11" ht="27.75" customHeight="1">
      <c r="B144" s="11" t="s">
        <v>52</v>
      </c>
      <c r="C144" s="69" t="s">
        <v>182</v>
      </c>
      <c r="D144" s="70">
        <v>4</v>
      </c>
      <c r="E144" s="71">
        <v>4.1500000000000004</v>
      </c>
      <c r="F144" s="71">
        <v>1.034</v>
      </c>
      <c r="G144" s="71">
        <v>0</v>
      </c>
      <c r="H144" s="72">
        <v>9.7200000000000006</v>
      </c>
      <c r="I144" s="72">
        <v>0</v>
      </c>
      <c r="J144" s="71">
        <v>0</v>
      </c>
      <c r="K144" s="69"/>
    </row>
    <row r="145" spans="2:11" ht="27.75" customHeight="1">
      <c r="B145" s="11" t="s">
        <v>53</v>
      </c>
      <c r="C145" s="69" t="s">
        <v>171</v>
      </c>
      <c r="D145" s="70">
        <v>4</v>
      </c>
      <c r="E145" s="71">
        <v>1.431</v>
      </c>
      <c r="F145" s="71">
        <v>0</v>
      </c>
      <c r="G145" s="71">
        <v>0</v>
      </c>
      <c r="H145" s="72">
        <v>0</v>
      </c>
      <c r="I145" s="72">
        <v>0</v>
      </c>
      <c r="J145" s="71">
        <v>0</v>
      </c>
      <c r="K145" s="69" t="s">
        <v>172</v>
      </c>
    </row>
    <row r="146" spans="2:11" ht="27.75" customHeight="1">
      <c r="B146" s="11" t="s">
        <v>54</v>
      </c>
      <c r="C146" s="69">
        <v>501</v>
      </c>
      <c r="D146" s="70" t="s">
        <v>55</v>
      </c>
      <c r="E146" s="71">
        <v>3.407</v>
      </c>
      <c r="F146" s="71">
        <v>1.1180000000000001</v>
      </c>
      <c r="G146" s="71">
        <v>0</v>
      </c>
      <c r="H146" s="72">
        <v>60.6</v>
      </c>
      <c r="I146" s="72">
        <v>0</v>
      </c>
      <c r="J146" s="71">
        <v>0</v>
      </c>
      <c r="K146" s="69">
        <v>502</v>
      </c>
    </row>
    <row r="147" spans="2:11" ht="27.75" customHeight="1">
      <c r="B147" s="11" t="s">
        <v>56</v>
      </c>
      <c r="C147" s="69">
        <v>504</v>
      </c>
      <c r="D147" s="70" t="s">
        <v>55</v>
      </c>
      <c r="E147" s="71">
        <v>2.0409999999999999</v>
      </c>
      <c r="F147" s="71">
        <v>0.67500000000000004</v>
      </c>
      <c r="G147" s="71">
        <v>0</v>
      </c>
      <c r="H147" s="72">
        <v>7.62</v>
      </c>
      <c r="I147" s="72">
        <v>0</v>
      </c>
      <c r="J147" s="71">
        <v>0</v>
      </c>
      <c r="K147" s="69"/>
    </row>
    <row r="148" spans="2:11" ht="27.75" customHeight="1">
      <c r="B148" s="11" t="s">
        <v>57</v>
      </c>
      <c r="C148" s="69"/>
      <c r="D148" s="70" t="s">
        <v>55</v>
      </c>
      <c r="E148" s="71">
        <v>1.9430000000000001</v>
      </c>
      <c r="F148" s="71">
        <v>0.50700000000000001</v>
      </c>
      <c r="G148" s="71">
        <v>0</v>
      </c>
      <c r="H148" s="72">
        <v>569.36</v>
      </c>
      <c r="I148" s="72">
        <v>0</v>
      </c>
      <c r="J148" s="71">
        <v>0</v>
      </c>
      <c r="K148" s="69" t="s">
        <v>167</v>
      </c>
    </row>
    <row r="149" spans="2:11" ht="27.75" customHeight="1">
      <c r="B149" s="11" t="s">
        <v>58</v>
      </c>
      <c r="C149" s="69">
        <v>500</v>
      </c>
      <c r="D149" s="70">
        <v>0</v>
      </c>
      <c r="E149" s="71">
        <v>6.3869999999999996</v>
      </c>
      <c r="F149" s="71">
        <v>1.865</v>
      </c>
      <c r="G149" s="71">
        <v>0.53500000000000003</v>
      </c>
      <c r="H149" s="72">
        <v>19.34</v>
      </c>
      <c r="I149" s="72">
        <v>3.48</v>
      </c>
      <c r="J149" s="71">
        <v>0.41199999999999998</v>
      </c>
      <c r="K149" s="69"/>
    </row>
    <row r="150" spans="2:11" ht="27.75" customHeight="1">
      <c r="B150" s="11" t="s">
        <v>59</v>
      </c>
      <c r="C150" s="69">
        <v>505</v>
      </c>
      <c r="D150" s="70">
        <v>0</v>
      </c>
      <c r="E150" s="71">
        <v>5.2370000000000001</v>
      </c>
      <c r="F150" s="71">
        <v>1.554</v>
      </c>
      <c r="G150" s="71">
        <v>0.48299999999999998</v>
      </c>
      <c r="H150" s="72">
        <v>7.62</v>
      </c>
      <c r="I150" s="72">
        <v>6.31</v>
      </c>
      <c r="J150" s="71">
        <v>0.32600000000000001</v>
      </c>
      <c r="K150" s="69"/>
    </row>
    <row r="151" spans="2:11" ht="27.75" customHeight="1">
      <c r="B151" s="11" t="s">
        <v>60</v>
      </c>
      <c r="C151" s="69">
        <v>600</v>
      </c>
      <c r="D151" s="70">
        <v>0</v>
      </c>
      <c r="E151" s="71">
        <v>3.6949999999999998</v>
      </c>
      <c r="F151" s="71">
        <v>1.115</v>
      </c>
      <c r="G151" s="71">
        <v>0.372</v>
      </c>
      <c r="H151" s="72">
        <v>185.62</v>
      </c>
      <c r="I151" s="72">
        <v>9.2200000000000006</v>
      </c>
      <c r="J151" s="71">
        <v>0.23300000000000001</v>
      </c>
      <c r="K151" s="69"/>
    </row>
    <row r="152" spans="2:11" ht="27.75" customHeight="1">
      <c r="B152" s="11" t="s">
        <v>61</v>
      </c>
      <c r="C152" s="69">
        <v>605</v>
      </c>
      <c r="D152" s="70">
        <v>0</v>
      </c>
      <c r="E152" s="71">
        <v>2.9590000000000001</v>
      </c>
      <c r="F152" s="71">
        <v>0.90500000000000003</v>
      </c>
      <c r="G152" s="71">
        <v>0.31900000000000001</v>
      </c>
      <c r="H152" s="72">
        <v>312.08999999999997</v>
      </c>
      <c r="I152" s="72">
        <v>6.16</v>
      </c>
      <c r="J152" s="71">
        <v>0.20599999999999999</v>
      </c>
      <c r="K152" s="69"/>
    </row>
    <row r="153" spans="2:11" ht="27.75" customHeight="1">
      <c r="B153" s="11" t="s">
        <v>62</v>
      </c>
      <c r="C153" s="69" t="s">
        <v>168</v>
      </c>
      <c r="D153" s="70" t="s">
        <v>63</v>
      </c>
      <c r="E153" s="71">
        <v>4.335</v>
      </c>
      <c r="F153" s="71">
        <v>0</v>
      </c>
      <c r="G153" s="71">
        <v>0</v>
      </c>
      <c r="H153" s="72">
        <v>0</v>
      </c>
      <c r="I153" s="72">
        <v>0</v>
      </c>
      <c r="J153" s="71">
        <v>0</v>
      </c>
      <c r="K153" s="69"/>
    </row>
    <row r="154" spans="2:11" ht="27.75" customHeight="1">
      <c r="B154" s="11" t="s">
        <v>64</v>
      </c>
      <c r="C154" s="69">
        <v>804</v>
      </c>
      <c r="D154" s="70">
        <v>0</v>
      </c>
      <c r="E154" s="71">
        <v>17.175999999999998</v>
      </c>
      <c r="F154" s="71">
        <v>5.4779999999999998</v>
      </c>
      <c r="G154" s="71">
        <v>2.02</v>
      </c>
      <c r="H154" s="72">
        <v>0</v>
      </c>
      <c r="I154" s="72">
        <v>0</v>
      </c>
      <c r="J154" s="71">
        <v>0</v>
      </c>
      <c r="K154" s="69"/>
    </row>
    <row r="155" spans="2:11" ht="27.75" customHeight="1">
      <c r="B155" s="11" t="s">
        <v>65</v>
      </c>
      <c r="C155" s="69">
        <v>951</v>
      </c>
      <c r="D155" s="70">
        <v>8</v>
      </c>
      <c r="E155" s="71">
        <v>-0.91600000000000004</v>
      </c>
      <c r="F155" s="71">
        <v>0</v>
      </c>
      <c r="G155" s="71">
        <v>0</v>
      </c>
      <c r="H155" s="72">
        <v>0</v>
      </c>
      <c r="I155" s="72">
        <v>0</v>
      </c>
      <c r="J155" s="71">
        <v>0</v>
      </c>
      <c r="K155" s="69"/>
    </row>
    <row r="156" spans="2:11" ht="27.75" customHeight="1">
      <c r="B156" s="11" t="s">
        <v>66</v>
      </c>
      <c r="C156" s="69">
        <v>952</v>
      </c>
      <c r="D156" s="70">
        <v>8</v>
      </c>
      <c r="E156" s="71">
        <v>-0.81599999999999995</v>
      </c>
      <c r="F156" s="71">
        <v>0</v>
      </c>
      <c r="G156" s="71">
        <v>0</v>
      </c>
      <c r="H156" s="72">
        <v>0</v>
      </c>
      <c r="I156" s="72">
        <v>0</v>
      </c>
      <c r="J156" s="71">
        <v>0</v>
      </c>
      <c r="K156" s="69"/>
    </row>
    <row r="157" spans="2:11" ht="27.75" customHeight="1">
      <c r="B157" s="11" t="s">
        <v>67</v>
      </c>
      <c r="C157" s="69" t="s">
        <v>173</v>
      </c>
      <c r="D157" s="70">
        <v>0</v>
      </c>
      <c r="E157" s="71">
        <v>-0.91600000000000004</v>
      </c>
      <c r="F157" s="71">
        <v>0</v>
      </c>
      <c r="G157" s="71">
        <v>0</v>
      </c>
      <c r="H157" s="72">
        <v>0</v>
      </c>
      <c r="I157" s="72">
        <v>0</v>
      </c>
      <c r="J157" s="71">
        <v>0.19500000000000001</v>
      </c>
      <c r="K157" s="69"/>
    </row>
    <row r="158" spans="2:11" ht="27.75" customHeight="1">
      <c r="B158" s="11" t="s">
        <v>68</v>
      </c>
      <c r="C158" s="69">
        <v>2</v>
      </c>
      <c r="D158" s="70">
        <v>0</v>
      </c>
      <c r="E158" s="71">
        <v>-3.0649999999999999</v>
      </c>
      <c r="F158" s="71">
        <v>-0.84499999999999997</v>
      </c>
      <c r="G158" s="71">
        <v>-0.17100000000000001</v>
      </c>
      <c r="H158" s="72">
        <v>0</v>
      </c>
      <c r="I158" s="72">
        <v>0</v>
      </c>
      <c r="J158" s="71">
        <v>0.19500000000000001</v>
      </c>
      <c r="K158" s="69"/>
    </row>
    <row r="159" spans="2:11" ht="27.75" customHeight="1">
      <c r="B159" s="11" t="s">
        <v>69</v>
      </c>
      <c r="C159" s="69">
        <v>3</v>
      </c>
      <c r="D159" s="70">
        <v>0</v>
      </c>
      <c r="E159" s="71">
        <v>-0.81599999999999995</v>
      </c>
      <c r="F159" s="71">
        <v>0</v>
      </c>
      <c r="G159" s="71">
        <v>0</v>
      </c>
      <c r="H159" s="72">
        <v>0</v>
      </c>
      <c r="I159" s="72">
        <v>0</v>
      </c>
      <c r="J159" s="71">
        <v>0.17</v>
      </c>
      <c r="K159" s="69"/>
    </row>
    <row r="160" spans="2:11" ht="27.75" customHeight="1">
      <c r="B160" s="11" t="s">
        <v>70</v>
      </c>
      <c r="C160" s="69">
        <v>4</v>
      </c>
      <c r="D160" s="70">
        <v>0</v>
      </c>
      <c r="E160" s="71">
        <v>-2.7280000000000002</v>
      </c>
      <c r="F160" s="71">
        <v>-0.753</v>
      </c>
      <c r="G160" s="71">
        <v>-0.154</v>
      </c>
      <c r="H160" s="72">
        <v>0</v>
      </c>
      <c r="I160" s="72">
        <v>0</v>
      </c>
      <c r="J160" s="71">
        <v>0.17</v>
      </c>
      <c r="K160" s="69"/>
    </row>
    <row r="161" spans="2:11" ht="27.75" customHeight="1">
      <c r="B161" s="11" t="s">
        <v>71</v>
      </c>
      <c r="C161" s="69" t="s">
        <v>174</v>
      </c>
      <c r="D161" s="70">
        <v>0</v>
      </c>
      <c r="E161" s="71">
        <v>-0.42199999999999999</v>
      </c>
      <c r="F161" s="71">
        <v>0</v>
      </c>
      <c r="G161" s="71">
        <v>0</v>
      </c>
      <c r="H161" s="72">
        <v>229.88</v>
      </c>
      <c r="I161" s="72">
        <v>0</v>
      </c>
      <c r="J161" s="71">
        <v>0.154</v>
      </c>
      <c r="K161" s="69"/>
    </row>
    <row r="162" spans="2:11" ht="27.75" customHeight="1">
      <c r="B162" s="11" t="s">
        <v>72</v>
      </c>
      <c r="C162" s="69">
        <v>6</v>
      </c>
      <c r="D162" s="70">
        <v>0</v>
      </c>
      <c r="E162" s="71">
        <v>-1.393</v>
      </c>
      <c r="F162" s="71">
        <v>-0.38900000000000001</v>
      </c>
      <c r="G162" s="71">
        <v>-8.5999999999999993E-2</v>
      </c>
      <c r="H162" s="72">
        <v>229.88</v>
      </c>
      <c r="I162" s="72">
        <v>0</v>
      </c>
      <c r="J162" s="71">
        <v>0.154</v>
      </c>
      <c r="K162" s="69"/>
    </row>
    <row r="163" spans="2:11" ht="27.75" customHeight="1">
      <c r="B163" s="11" t="s">
        <v>73</v>
      </c>
      <c r="C163" s="69" t="s">
        <v>175</v>
      </c>
      <c r="D163" s="70">
        <v>0</v>
      </c>
      <c r="E163" s="71">
        <v>-0.79700000000000004</v>
      </c>
      <c r="F163" s="71">
        <v>-0.22700000000000001</v>
      </c>
      <c r="G163" s="71">
        <v>-5.6000000000000001E-2</v>
      </c>
      <c r="H163" s="72">
        <v>229.88</v>
      </c>
      <c r="I163" s="72">
        <v>0</v>
      </c>
      <c r="J163" s="71">
        <v>4.7E-2</v>
      </c>
      <c r="K163" s="69"/>
    </row>
    <row r="164" spans="2:11" ht="27.75" customHeight="1">
      <c r="B164" s="11" t="s">
        <v>74</v>
      </c>
      <c r="C164" s="69" t="s">
        <v>176</v>
      </c>
      <c r="D164" s="70">
        <v>0</v>
      </c>
      <c r="E164" s="71">
        <v>-0.246</v>
      </c>
      <c r="F164" s="71">
        <v>0</v>
      </c>
      <c r="G164" s="71">
        <v>0</v>
      </c>
      <c r="H164" s="72">
        <v>229.88</v>
      </c>
      <c r="I164" s="72">
        <v>0</v>
      </c>
      <c r="J164" s="71">
        <v>4.7E-2</v>
      </c>
      <c r="K164" s="69"/>
    </row>
    <row r="165" spans="2:11" ht="27.75" customHeight="1">
      <c r="B165" s="11" t="s">
        <v>75</v>
      </c>
      <c r="C165" s="69">
        <v>100</v>
      </c>
      <c r="D165" s="70">
        <v>1</v>
      </c>
      <c r="E165" s="71">
        <v>2.6379600000000001</v>
      </c>
      <c r="F165" s="71">
        <v>0</v>
      </c>
      <c r="G165" s="71">
        <v>0</v>
      </c>
      <c r="H165" s="72">
        <v>4.6312499999999996</v>
      </c>
      <c r="I165" s="72">
        <v>0</v>
      </c>
      <c r="J165" s="71">
        <v>0</v>
      </c>
      <c r="K165" s="69"/>
    </row>
    <row r="166" spans="2:11" ht="27.75" customHeight="1">
      <c r="B166" s="11" t="s">
        <v>76</v>
      </c>
      <c r="C166" s="69">
        <v>101</v>
      </c>
      <c r="D166" s="70">
        <v>2</v>
      </c>
      <c r="E166" s="71">
        <v>3.0529199999999999</v>
      </c>
      <c r="F166" s="71">
        <v>1.5849989999999998</v>
      </c>
      <c r="G166" s="71">
        <v>0</v>
      </c>
      <c r="H166" s="72">
        <v>4.6312499999999996</v>
      </c>
      <c r="I166" s="72">
        <v>0</v>
      </c>
      <c r="J166" s="71">
        <v>0</v>
      </c>
      <c r="K166" s="69"/>
    </row>
    <row r="167" spans="2:11" ht="27.75" customHeight="1">
      <c r="B167" s="11" t="s">
        <v>77</v>
      </c>
      <c r="C167" s="69" t="s">
        <v>178</v>
      </c>
      <c r="D167" s="70">
        <v>2</v>
      </c>
      <c r="E167" s="71">
        <v>1.1804129999999999</v>
      </c>
      <c r="F167" s="71">
        <v>0</v>
      </c>
      <c r="G167" s="71">
        <v>0</v>
      </c>
      <c r="H167" s="72">
        <v>0</v>
      </c>
      <c r="I167" s="72">
        <v>0</v>
      </c>
      <c r="J167" s="71">
        <v>0</v>
      </c>
      <c r="K167" s="69"/>
    </row>
    <row r="168" spans="2:11" ht="27.75" customHeight="1">
      <c r="B168" s="11" t="s">
        <v>78</v>
      </c>
      <c r="C168" s="69">
        <v>150</v>
      </c>
      <c r="D168" s="70">
        <v>3</v>
      </c>
      <c r="E168" s="71">
        <v>2.2022520000000001</v>
      </c>
      <c r="F168" s="71">
        <v>0</v>
      </c>
      <c r="G168" s="71">
        <v>0</v>
      </c>
      <c r="H168" s="72">
        <v>7.2025200000000007</v>
      </c>
      <c r="I168" s="72">
        <v>0</v>
      </c>
      <c r="J168" s="71">
        <v>0</v>
      </c>
      <c r="K168" s="69"/>
    </row>
    <row r="169" spans="2:11" ht="27.75" customHeight="1">
      <c r="B169" s="11" t="s">
        <v>79</v>
      </c>
      <c r="C169" s="69">
        <v>151</v>
      </c>
      <c r="D169" s="70">
        <v>4</v>
      </c>
      <c r="E169" s="71">
        <v>3.0751500000000003</v>
      </c>
      <c r="F169" s="71">
        <v>0.76619400000000004</v>
      </c>
      <c r="G169" s="71">
        <v>0</v>
      </c>
      <c r="H169" s="72">
        <v>7.2025200000000007</v>
      </c>
      <c r="I169" s="72">
        <v>0</v>
      </c>
      <c r="J169" s="71">
        <v>0</v>
      </c>
      <c r="K169" s="69"/>
    </row>
    <row r="170" spans="2:11" ht="27.75" customHeight="1">
      <c r="B170" s="11" t="s">
        <v>80</v>
      </c>
      <c r="C170" s="69" t="s">
        <v>179</v>
      </c>
      <c r="D170" s="70">
        <v>4</v>
      </c>
      <c r="E170" s="71">
        <v>1.060371</v>
      </c>
      <c r="F170" s="71">
        <v>0</v>
      </c>
      <c r="G170" s="71">
        <v>0</v>
      </c>
      <c r="H170" s="72">
        <v>0</v>
      </c>
      <c r="I170" s="72">
        <v>0</v>
      </c>
      <c r="J170" s="71">
        <v>0</v>
      </c>
      <c r="K170" s="69"/>
    </row>
    <row r="171" spans="2:11" ht="27.75" customHeight="1">
      <c r="B171" s="11" t="s">
        <v>81</v>
      </c>
      <c r="C171" s="69">
        <v>501</v>
      </c>
      <c r="D171" s="70" t="s">
        <v>55</v>
      </c>
      <c r="E171" s="71">
        <v>2.5245869999999999</v>
      </c>
      <c r="F171" s="71">
        <v>0.82843800000000012</v>
      </c>
      <c r="G171" s="71">
        <v>0</v>
      </c>
      <c r="H171" s="72">
        <v>44.904600000000002</v>
      </c>
      <c r="I171" s="72">
        <v>0</v>
      </c>
      <c r="J171" s="71">
        <v>0</v>
      </c>
      <c r="K171" s="69"/>
    </row>
    <row r="172" spans="2:11" ht="27.75" customHeight="1">
      <c r="B172" s="11" t="s">
        <v>82</v>
      </c>
      <c r="C172" s="69">
        <v>500</v>
      </c>
      <c r="D172" s="70">
        <v>0</v>
      </c>
      <c r="E172" s="71">
        <v>4.7327669999999999</v>
      </c>
      <c r="F172" s="71">
        <v>1.3819649999999999</v>
      </c>
      <c r="G172" s="71">
        <v>0.39643500000000004</v>
      </c>
      <c r="H172" s="72">
        <v>14.33094</v>
      </c>
      <c r="I172" s="72">
        <v>2.5786799999999999</v>
      </c>
      <c r="J172" s="71">
        <v>0.30529199999999995</v>
      </c>
      <c r="K172" s="69"/>
    </row>
    <row r="173" spans="2:11" ht="27.75" customHeight="1">
      <c r="B173" s="11" t="s">
        <v>83</v>
      </c>
      <c r="C173" s="69">
        <v>800</v>
      </c>
      <c r="D173" s="70" t="s">
        <v>63</v>
      </c>
      <c r="E173" s="71">
        <v>3.2122349999999997</v>
      </c>
      <c r="F173" s="71">
        <v>0</v>
      </c>
      <c r="G173" s="71">
        <v>0</v>
      </c>
      <c r="H173" s="72">
        <v>0</v>
      </c>
      <c r="I173" s="72">
        <v>0</v>
      </c>
      <c r="J173" s="71">
        <v>0</v>
      </c>
      <c r="K173" s="69"/>
    </row>
    <row r="174" spans="2:11" ht="27.75" customHeight="1">
      <c r="B174" s="11" t="s">
        <v>84</v>
      </c>
      <c r="C174" s="69">
        <v>804</v>
      </c>
      <c r="D174" s="70">
        <v>0</v>
      </c>
      <c r="E174" s="71">
        <v>12.727415999999998</v>
      </c>
      <c r="F174" s="71">
        <v>4.0591979999999994</v>
      </c>
      <c r="G174" s="71">
        <v>1.49682</v>
      </c>
      <c r="H174" s="72">
        <v>0</v>
      </c>
      <c r="I174" s="72">
        <v>0</v>
      </c>
      <c r="J174" s="71">
        <v>0</v>
      </c>
      <c r="K174" s="69"/>
    </row>
    <row r="175" spans="2:11" ht="27.75" customHeight="1">
      <c r="B175" s="11" t="s">
        <v>85</v>
      </c>
      <c r="C175" s="69">
        <v>951</v>
      </c>
      <c r="D175" s="70">
        <v>8</v>
      </c>
      <c r="E175" s="71">
        <v>-0.91600000000000004</v>
      </c>
      <c r="F175" s="71">
        <v>0</v>
      </c>
      <c r="G175" s="71">
        <v>0</v>
      </c>
      <c r="H175" s="72">
        <v>0</v>
      </c>
      <c r="I175" s="72">
        <v>0</v>
      </c>
      <c r="J175" s="71">
        <v>0</v>
      </c>
      <c r="K175" s="69"/>
    </row>
    <row r="176" spans="2:11" ht="27.75" customHeight="1">
      <c r="B176" s="11" t="s">
        <v>86</v>
      </c>
      <c r="C176" s="69">
        <v>1</v>
      </c>
      <c r="D176" s="70">
        <v>0</v>
      </c>
      <c r="E176" s="71">
        <v>-0.91600000000000004</v>
      </c>
      <c r="F176" s="71">
        <v>0</v>
      </c>
      <c r="G176" s="71">
        <v>0</v>
      </c>
      <c r="H176" s="72">
        <v>0</v>
      </c>
      <c r="I176" s="72">
        <v>0</v>
      </c>
      <c r="J176" s="71">
        <v>0.19500000000000001</v>
      </c>
      <c r="K176" s="69"/>
    </row>
    <row r="177" spans="2:11" ht="27.75" customHeight="1">
      <c r="B177" s="11" t="s">
        <v>87</v>
      </c>
      <c r="C177" s="69">
        <v>2</v>
      </c>
      <c r="D177" s="70">
        <v>0</v>
      </c>
      <c r="E177" s="71">
        <v>-3.0649999999999999</v>
      </c>
      <c r="F177" s="71">
        <v>-0.84499999999999997</v>
      </c>
      <c r="G177" s="71">
        <v>-0.17100000000000001</v>
      </c>
      <c r="H177" s="72">
        <v>0</v>
      </c>
      <c r="I177" s="72">
        <v>0</v>
      </c>
      <c r="J177" s="71">
        <v>0.19500000000000001</v>
      </c>
      <c r="K177" s="69"/>
    </row>
    <row r="178" spans="2:11" ht="27.75" customHeight="1">
      <c r="B178" s="11" t="s">
        <v>88</v>
      </c>
      <c r="C178" s="69">
        <v>100</v>
      </c>
      <c r="D178" s="70">
        <v>1</v>
      </c>
      <c r="E178" s="71">
        <v>1.4987600000000001</v>
      </c>
      <c r="F178" s="71">
        <v>0</v>
      </c>
      <c r="G178" s="71">
        <v>0</v>
      </c>
      <c r="H178" s="72">
        <v>2.6312500000000001</v>
      </c>
      <c r="I178" s="72">
        <v>0</v>
      </c>
      <c r="J178" s="71">
        <v>0</v>
      </c>
      <c r="K178" s="69"/>
    </row>
    <row r="179" spans="2:11" ht="27.75" customHeight="1">
      <c r="B179" s="11" t="s">
        <v>89</v>
      </c>
      <c r="C179" s="69">
        <v>101</v>
      </c>
      <c r="D179" s="70">
        <v>2</v>
      </c>
      <c r="E179" s="71">
        <v>1.7345200000000003</v>
      </c>
      <c r="F179" s="71">
        <v>0.90051899999999996</v>
      </c>
      <c r="G179" s="71">
        <v>0</v>
      </c>
      <c r="H179" s="72">
        <v>2.6312500000000001</v>
      </c>
      <c r="I179" s="72">
        <v>0</v>
      </c>
      <c r="J179" s="71">
        <v>0</v>
      </c>
      <c r="K179" s="69"/>
    </row>
    <row r="180" spans="2:11" ht="27.75" customHeight="1">
      <c r="B180" s="11" t="s">
        <v>90</v>
      </c>
      <c r="C180" s="69" t="s">
        <v>178</v>
      </c>
      <c r="D180" s="70">
        <v>2</v>
      </c>
      <c r="E180" s="71">
        <v>0.67065300000000005</v>
      </c>
      <c r="F180" s="71">
        <v>0</v>
      </c>
      <c r="G180" s="71">
        <v>0</v>
      </c>
      <c r="H180" s="72">
        <v>0</v>
      </c>
      <c r="I180" s="72">
        <v>0</v>
      </c>
      <c r="J180" s="71">
        <v>0</v>
      </c>
      <c r="K180" s="69"/>
    </row>
    <row r="181" spans="2:11" ht="27.75" customHeight="1">
      <c r="B181" s="11" t="s">
        <v>91</v>
      </c>
      <c r="C181" s="69">
        <v>150</v>
      </c>
      <c r="D181" s="70">
        <v>3</v>
      </c>
      <c r="E181" s="71">
        <v>1.2512120000000002</v>
      </c>
      <c r="F181" s="71">
        <v>0</v>
      </c>
      <c r="G181" s="71">
        <v>0</v>
      </c>
      <c r="H181" s="72">
        <v>4.0921200000000004</v>
      </c>
      <c r="I181" s="72">
        <v>0</v>
      </c>
      <c r="J181" s="71">
        <v>0</v>
      </c>
      <c r="K181" s="69"/>
    </row>
    <row r="182" spans="2:11" ht="27.75" customHeight="1">
      <c r="B182" s="11" t="s">
        <v>92</v>
      </c>
      <c r="C182" s="69">
        <v>151</v>
      </c>
      <c r="D182" s="70">
        <v>4</v>
      </c>
      <c r="E182" s="71">
        <v>1.7471500000000004</v>
      </c>
      <c r="F182" s="71">
        <v>0.43531400000000003</v>
      </c>
      <c r="G182" s="71">
        <v>0</v>
      </c>
      <c r="H182" s="72">
        <v>4.0921200000000004</v>
      </c>
      <c r="I182" s="72">
        <v>0</v>
      </c>
      <c r="J182" s="71">
        <v>0</v>
      </c>
      <c r="K182" s="69"/>
    </row>
    <row r="183" spans="2:11" ht="27.75" customHeight="1">
      <c r="B183" s="11" t="s">
        <v>93</v>
      </c>
      <c r="C183" s="69" t="s">
        <v>179</v>
      </c>
      <c r="D183" s="70">
        <v>4</v>
      </c>
      <c r="E183" s="71">
        <v>0.60245100000000007</v>
      </c>
      <c r="F183" s="71">
        <v>0</v>
      </c>
      <c r="G183" s="71">
        <v>0</v>
      </c>
      <c r="H183" s="72">
        <v>0</v>
      </c>
      <c r="I183" s="72">
        <v>0</v>
      </c>
      <c r="J183" s="71">
        <v>0</v>
      </c>
      <c r="K183" s="69"/>
    </row>
    <row r="184" spans="2:11" ht="27.75" customHeight="1">
      <c r="B184" s="11" t="s">
        <v>94</v>
      </c>
      <c r="C184" s="69">
        <v>501</v>
      </c>
      <c r="D184" s="70" t="s">
        <v>55</v>
      </c>
      <c r="E184" s="71">
        <v>1.4343470000000003</v>
      </c>
      <c r="F184" s="71">
        <v>0.4706780000000001</v>
      </c>
      <c r="G184" s="71">
        <v>0</v>
      </c>
      <c r="H184" s="72">
        <v>25.512600000000003</v>
      </c>
      <c r="I184" s="72">
        <v>0</v>
      </c>
      <c r="J184" s="71">
        <v>0</v>
      </c>
      <c r="K184" s="69"/>
    </row>
    <row r="185" spans="2:11" ht="27.75" customHeight="1">
      <c r="B185" s="11" t="s">
        <v>95</v>
      </c>
      <c r="C185" s="69">
        <v>500</v>
      </c>
      <c r="D185" s="70">
        <v>0</v>
      </c>
      <c r="E185" s="71">
        <v>2.6889270000000001</v>
      </c>
      <c r="F185" s="71">
        <v>0.78516500000000011</v>
      </c>
      <c r="G185" s="71">
        <v>0.22523500000000005</v>
      </c>
      <c r="H185" s="72">
        <v>8.1421400000000013</v>
      </c>
      <c r="I185" s="72">
        <v>1.4650800000000002</v>
      </c>
      <c r="J185" s="71">
        <v>0.173452</v>
      </c>
      <c r="K185" s="69"/>
    </row>
    <row r="186" spans="2:11" ht="27.75" customHeight="1">
      <c r="B186" s="11" t="s">
        <v>96</v>
      </c>
      <c r="C186" s="69">
        <v>505</v>
      </c>
      <c r="D186" s="70">
        <v>0</v>
      </c>
      <c r="E186" s="71">
        <v>3.0008009999999996</v>
      </c>
      <c r="F186" s="71">
        <v>0.89044199999999996</v>
      </c>
      <c r="G186" s="71">
        <v>0.27675899999999998</v>
      </c>
      <c r="H186" s="72">
        <v>4.3662599999999996</v>
      </c>
      <c r="I186" s="72">
        <v>3.6156299999999995</v>
      </c>
      <c r="J186" s="71">
        <v>0.18679799999999999</v>
      </c>
      <c r="K186" s="69"/>
    </row>
    <row r="187" spans="2:11" ht="27.75" customHeight="1">
      <c r="B187" s="11" t="s">
        <v>97</v>
      </c>
      <c r="C187" s="69">
        <v>600</v>
      </c>
      <c r="D187" s="70">
        <v>0</v>
      </c>
      <c r="E187" s="71">
        <v>2.3093749999999997</v>
      </c>
      <c r="F187" s="71">
        <v>0.69687500000000002</v>
      </c>
      <c r="G187" s="71">
        <v>0.23249999999999998</v>
      </c>
      <c r="H187" s="72">
        <v>116.0125</v>
      </c>
      <c r="I187" s="72">
        <v>5.7625000000000002</v>
      </c>
      <c r="J187" s="71">
        <v>0.145625</v>
      </c>
      <c r="K187" s="69"/>
    </row>
    <row r="188" spans="2:11" ht="27.75" customHeight="1">
      <c r="B188" s="11" t="s">
        <v>98</v>
      </c>
      <c r="C188" s="69">
        <v>800</v>
      </c>
      <c r="D188" s="70" t="s">
        <v>63</v>
      </c>
      <c r="E188" s="71">
        <v>1.8250350000000002</v>
      </c>
      <c r="F188" s="71">
        <v>0</v>
      </c>
      <c r="G188" s="71">
        <v>0</v>
      </c>
      <c r="H188" s="72">
        <v>0</v>
      </c>
      <c r="I188" s="72">
        <v>0</v>
      </c>
      <c r="J188" s="71">
        <v>0</v>
      </c>
      <c r="K188" s="69"/>
    </row>
    <row r="189" spans="2:11" ht="27.75" customHeight="1">
      <c r="B189" s="11" t="s">
        <v>99</v>
      </c>
      <c r="C189" s="69">
        <v>804</v>
      </c>
      <c r="D189" s="70">
        <v>0</v>
      </c>
      <c r="E189" s="71">
        <v>7.231096</v>
      </c>
      <c r="F189" s="71">
        <v>2.306238</v>
      </c>
      <c r="G189" s="71">
        <v>0.85042000000000006</v>
      </c>
      <c r="H189" s="72">
        <v>0</v>
      </c>
      <c r="I189" s="72">
        <v>0</v>
      </c>
      <c r="J189" s="71">
        <v>0</v>
      </c>
      <c r="K189" s="69"/>
    </row>
    <row r="190" spans="2:11" ht="27.75" customHeight="1">
      <c r="B190" s="11" t="s">
        <v>100</v>
      </c>
      <c r="C190" s="69">
        <v>951</v>
      </c>
      <c r="D190" s="70">
        <v>8</v>
      </c>
      <c r="E190" s="71">
        <v>-0.91600000000000004</v>
      </c>
      <c r="F190" s="71">
        <v>0</v>
      </c>
      <c r="G190" s="71">
        <v>0</v>
      </c>
      <c r="H190" s="72">
        <v>0</v>
      </c>
      <c r="I190" s="72">
        <v>0</v>
      </c>
      <c r="J190" s="71">
        <v>0</v>
      </c>
      <c r="K190" s="69"/>
    </row>
    <row r="191" spans="2:11" ht="27.75" customHeight="1">
      <c r="B191" s="11" t="s">
        <v>101</v>
      </c>
      <c r="C191" s="69">
        <v>952</v>
      </c>
      <c r="D191" s="70">
        <v>8</v>
      </c>
      <c r="E191" s="71">
        <v>-0.81599999999999995</v>
      </c>
      <c r="F191" s="71">
        <v>0</v>
      </c>
      <c r="G191" s="71">
        <v>0</v>
      </c>
      <c r="H191" s="72">
        <v>0</v>
      </c>
      <c r="I191" s="72">
        <v>0</v>
      </c>
      <c r="J191" s="71">
        <v>0</v>
      </c>
      <c r="K191" s="69"/>
    </row>
    <row r="192" spans="2:11" ht="27.75" customHeight="1">
      <c r="B192" s="11" t="s">
        <v>102</v>
      </c>
      <c r="C192" s="69">
        <v>1</v>
      </c>
      <c r="D192" s="70">
        <v>0</v>
      </c>
      <c r="E192" s="71">
        <v>-0.91600000000000004</v>
      </c>
      <c r="F192" s="71">
        <v>0</v>
      </c>
      <c r="G192" s="71">
        <v>0</v>
      </c>
      <c r="H192" s="72">
        <v>0</v>
      </c>
      <c r="I192" s="72">
        <v>0</v>
      </c>
      <c r="J192" s="71">
        <v>0.19500000000000001</v>
      </c>
      <c r="K192" s="69"/>
    </row>
    <row r="193" spans="2:11" ht="27.75" customHeight="1">
      <c r="B193" s="11" t="s">
        <v>103</v>
      </c>
      <c r="C193" s="69">
        <v>2</v>
      </c>
      <c r="D193" s="70">
        <v>0</v>
      </c>
      <c r="E193" s="71">
        <v>-3.0649999999999999</v>
      </c>
      <c r="F193" s="71">
        <v>-0.84499999999999997</v>
      </c>
      <c r="G193" s="71">
        <v>-0.17100000000000001</v>
      </c>
      <c r="H193" s="72">
        <v>0</v>
      </c>
      <c r="I193" s="72">
        <v>0</v>
      </c>
      <c r="J193" s="71">
        <v>0.19500000000000001</v>
      </c>
      <c r="K193" s="69"/>
    </row>
    <row r="194" spans="2:11" ht="27.75" customHeight="1">
      <c r="B194" s="11" t="s">
        <v>104</v>
      </c>
      <c r="C194" s="69">
        <v>3</v>
      </c>
      <c r="D194" s="70">
        <v>0</v>
      </c>
      <c r="E194" s="71">
        <v>-0.81599999999999995</v>
      </c>
      <c r="F194" s="71">
        <v>0</v>
      </c>
      <c r="G194" s="71">
        <v>0</v>
      </c>
      <c r="H194" s="72">
        <v>0</v>
      </c>
      <c r="I194" s="72">
        <v>0</v>
      </c>
      <c r="J194" s="71">
        <v>0.17</v>
      </c>
      <c r="K194" s="69"/>
    </row>
    <row r="195" spans="2:11" ht="27.75" customHeight="1">
      <c r="B195" s="11" t="s">
        <v>105</v>
      </c>
      <c r="C195" s="69">
        <v>4</v>
      </c>
      <c r="D195" s="70">
        <v>0</v>
      </c>
      <c r="E195" s="71">
        <v>-2.7280000000000002</v>
      </c>
      <c r="F195" s="71">
        <v>-0.753</v>
      </c>
      <c r="G195" s="71">
        <v>-0.154</v>
      </c>
      <c r="H195" s="72">
        <v>0</v>
      </c>
      <c r="I195" s="72">
        <v>0</v>
      </c>
      <c r="J195" s="71">
        <v>0.17</v>
      </c>
      <c r="K195" s="69"/>
    </row>
    <row r="196" spans="2:11" ht="27.75" customHeight="1">
      <c r="B196" s="11" t="s">
        <v>106</v>
      </c>
      <c r="C196" s="69">
        <v>5</v>
      </c>
      <c r="D196" s="70">
        <v>0</v>
      </c>
      <c r="E196" s="71">
        <v>-0.42199999999999999</v>
      </c>
      <c r="F196" s="71">
        <v>0</v>
      </c>
      <c r="G196" s="71">
        <v>0</v>
      </c>
      <c r="H196" s="72">
        <v>0</v>
      </c>
      <c r="I196" s="72">
        <v>0</v>
      </c>
      <c r="J196" s="71">
        <v>0.154</v>
      </c>
      <c r="K196" s="69"/>
    </row>
    <row r="197" spans="2:11" ht="27.75" customHeight="1">
      <c r="B197" s="11" t="s">
        <v>107</v>
      </c>
      <c r="C197" s="69">
        <v>6</v>
      </c>
      <c r="D197" s="70">
        <v>0</v>
      </c>
      <c r="E197" s="71">
        <v>-1.393</v>
      </c>
      <c r="F197" s="71">
        <v>-0.38900000000000001</v>
      </c>
      <c r="G197" s="71">
        <v>-8.5999999999999993E-2</v>
      </c>
      <c r="H197" s="72">
        <v>0</v>
      </c>
      <c r="I197" s="72">
        <v>0</v>
      </c>
      <c r="J197" s="71">
        <v>0.154</v>
      </c>
      <c r="K197" s="69"/>
    </row>
    <row r="198" spans="2:11" ht="27.75" customHeight="1" thickBot="1">
      <c r="B198" s="12"/>
      <c r="C198" s="12"/>
      <c r="D198" s="12"/>
      <c r="E198" s="12"/>
      <c r="F198" s="12"/>
      <c r="G198" s="12"/>
      <c r="H198" s="12"/>
      <c r="I198" s="12"/>
      <c r="J198" s="12"/>
      <c r="K198" s="12"/>
    </row>
    <row r="199" spans="2:11" ht="27.75" customHeight="1"/>
    <row r="200" spans="2:11" ht="27.75" customHeight="1"/>
    <row r="201" spans="2:11" ht="27.75" customHeight="1" thickBot="1"/>
    <row r="202" spans="2:11" ht="27.75" customHeight="1">
      <c r="B202" s="13"/>
      <c r="C202" s="14"/>
      <c r="D202" s="14"/>
      <c r="E202" s="14"/>
      <c r="F202" s="14"/>
      <c r="G202" s="14"/>
      <c r="H202" s="14"/>
      <c r="I202" s="14"/>
      <c r="J202" s="14"/>
      <c r="K202" s="14"/>
    </row>
    <row r="203" spans="2:11" ht="27.75" customHeight="1">
      <c r="B203" s="29" t="s">
        <v>110</v>
      </c>
      <c r="C203" s="29"/>
      <c r="D203" s="29"/>
      <c r="E203" s="29"/>
      <c r="F203" s="29"/>
      <c r="G203" s="29"/>
      <c r="H203" s="8"/>
      <c r="I203" s="8"/>
      <c r="J203" s="8"/>
      <c r="K203" s="8"/>
    </row>
    <row r="204" spans="2:11" ht="27.75" customHeight="1">
      <c r="B204" s="9"/>
      <c r="C204" s="8"/>
      <c r="D204" s="8"/>
      <c r="E204" s="8"/>
      <c r="F204" s="8"/>
      <c r="G204" s="8"/>
      <c r="H204" s="8"/>
      <c r="I204" s="8"/>
      <c r="J204" s="8"/>
      <c r="K204" s="8"/>
    </row>
    <row r="205" spans="2:11" ht="27.75" customHeight="1">
      <c r="B205" s="9"/>
      <c r="C205" s="8"/>
      <c r="D205" s="8"/>
      <c r="E205" s="8"/>
      <c r="F205" s="8"/>
      <c r="G205" s="8"/>
      <c r="H205" s="8"/>
      <c r="I205" s="8"/>
      <c r="J205" s="8"/>
      <c r="K205" s="8"/>
    </row>
    <row r="206" spans="2:11" ht="27.75" customHeight="1">
      <c r="B206" s="1"/>
      <c r="C206" s="10" t="s">
        <v>39</v>
      </c>
      <c r="D206" s="10" t="s">
        <v>40</v>
      </c>
      <c r="E206" s="10" t="s">
        <v>41</v>
      </c>
      <c r="F206" s="10" t="s">
        <v>42</v>
      </c>
      <c r="G206" s="10" t="s">
        <v>43</v>
      </c>
      <c r="H206" s="10" t="s">
        <v>44</v>
      </c>
      <c r="I206" s="10" t="s">
        <v>45</v>
      </c>
      <c r="J206" s="10" t="s">
        <v>46</v>
      </c>
      <c r="K206" s="10" t="s">
        <v>47</v>
      </c>
    </row>
    <row r="207" spans="2:11" ht="27.75" customHeight="1">
      <c r="B207" s="11" t="s">
        <v>48</v>
      </c>
      <c r="C207" s="69" t="s">
        <v>180</v>
      </c>
      <c r="D207" s="70">
        <v>1</v>
      </c>
      <c r="E207" s="71">
        <v>3.5539999999999998</v>
      </c>
      <c r="F207" s="71">
        <v>0</v>
      </c>
      <c r="G207" s="71">
        <v>0</v>
      </c>
      <c r="H207" s="72">
        <v>6.33</v>
      </c>
      <c r="I207" s="72">
        <v>0</v>
      </c>
      <c r="J207" s="71">
        <v>0</v>
      </c>
      <c r="K207" s="69"/>
    </row>
    <row r="208" spans="2:11" ht="27.75" customHeight="1">
      <c r="B208" s="11" t="s">
        <v>49</v>
      </c>
      <c r="C208" s="69" t="s">
        <v>177</v>
      </c>
      <c r="D208" s="70">
        <v>2</v>
      </c>
      <c r="E208" s="71">
        <v>4.1139999999999999</v>
      </c>
      <c r="F208" s="71">
        <v>2.1389999999999998</v>
      </c>
      <c r="G208" s="71">
        <v>0</v>
      </c>
      <c r="H208" s="72">
        <v>6.33</v>
      </c>
      <c r="I208" s="72">
        <v>0</v>
      </c>
      <c r="J208" s="71">
        <v>0</v>
      </c>
      <c r="K208" s="69"/>
    </row>
    <row r="209" spans="2:11" ht="27.75" customHeight="1">
      <c r="B209" s="11" t="s">
        <v>50</v>
      </c>
      <c r="C209" s="69" t="s">
        <v>169</v>
      </c>
      <c r="D209" s="70">
        <v>2</v>
      </c>
      <c r="E209" s="71">
        <v>1.591</v>
      </c>
      <c r="F209" s="71">
        <v>0</v>
      </c>
      <c r="G209" s="71">
        <v>0</v>
      </c>
      <c r="H209" s="72">
        <v>0</v>
      </c>
      <c r="I209" s="72">
        <v>0</v>
      </c>
      <c r="J209" s="71">
        <v>0</v>
      </c>
      <c r="K209" s="69" t="s">
        <v>170</v>
      </c>
    </row>
    <row r="210" spans="2:11" ht="27.75" customHeight="1">
      <c r="B210" s="11" t="s">
        <v>51</v>
      </c>
      <c r="C210" s="69" t="s">
        <v>181</v>
      </c>
      <c r="D210" s="70">
        <v>3</v>
      </c>
      <c r="E210" s="71">
        <v>2.9670000000000001</v>
      </c>
      <c r="F210" s="71">
        <v>0</v>
      </c>
      <c r="G210" s="71">
        <v>0</v>
      </c>
      <c r="H210" s="72">
        <v>9.85</v>
      </c>
      <c r="I210" s="72">
        <v>0</v>
      </c>
      <c r="J210" s="71">
        <v>0</v>
      </c>
      <c r="K210" s="69"/>
    </row>
    <row r="211" spans="2:11" ht="27.75" customHeight="1">
      <c r="B211" s="11" t="s">
        <v>52</v>
      </c>
      <c r="C211" s="69" t="s">
        <v>182</v>
      </c>
      <c r="D211" s="70">
        <v>4</v>
      </c>
      <c r="E211" s="71">
        <v>4.1420000000000003</v>
      </c>
      <c r="F211" s="71">
        <v>1.0349999999999999</v>
      </c>
      <c r="G211" s="71">
        <v>0</v>
      </c>
      <c r="H211" s="72">
        <v>9.85</v>
      </c>
      <c r="I211" s="72">
        <v>0</v>
      </c>
      <c r="J211" s="71">
        <v>0</v>
      </c>
      <c r="K211" s="69"/>
    </row>
    <row r="212" spans="2:11" ht="27.75" customHeight="1">
      <c r="B212" s="11" t="s">
        <v>53</v>
      </c>
      <c r="C212" s="69" t="s">
        <v>171</v>
      </c>
      <c r="D212" s="70">
        <v>4</v>
      </c>
      <c r="E212" s="71">
        <v>1.429</v>
      </c>
      <c r="F212" s="71">
        <v>0</v>
      </c>
      <c r="G212" s="71">
        <v>0</v>
      </c>
      <c r="H212" s="72">
        <v>0</v>
      </c>
      <c r="I212" s="72">
        <v>0</v>
      </c>
      <c r="J212" s="71">
        <v>0</v>
      </c>
      <c r="K212" s="69" t="s">
        <v>172</v>
      </c>
    </row>
    <row r="213" spans="2:11" ht="27.75" customHeight="1">
      <c r="B213" s="11" t="s">
        <v>54</v>
      </c>
      <c r="C213" s="69">
        <v>501</v>
      </c>
      <c r="D213" s="70" t="s">
        <v>55</v>
      </c>
      <c r="E213" s="71">
        <v>3.4009999999999998</v>
      </c>
      <c r="F213" s="71">
        <v>1.119</v>
      </c>
      <c r="G213" s="71">
        <v>0</v>
      </c>
      <c r="H213" s="72">
        <v>61.27</v>
      </c>
      <c r="I213" s="72">
        <v>0</v>
      </c>
      <c r="J213" s="71">
        <v>0</v>
      </c>
      <c r="K213" s="69">
        <v>502</v>
      </c>
    </row>
    <row r="214" spans="2:11" ht="27.75" customHeight="1">
      <c r="B214" s="11" t="s">
        <v>56</v>
      </c>
      <c r="C214" s="69">
        <v>504</v>
      </c>
      <c r="D214" s="70" t="s">
        <v>55</v>
      </c>
      <c r="E214" s="71">
        <v>2.036</v>
      </c>
      <c r="F214" s="71">
        <v>0.67500000000000004</v>
      </c>
      <c r="G214" s="71">
        <v>0</v>
      </c>
      <c r="H214" s="72">
        <v>7.73</v>
      </c>
      <c r="I214" s="72">
        <v>0</v>
      </c>
      <c r="J214" s="71">
        <v>0</v>
      </c>
      <c r="K214" s="69"/>
    </row>
    <row r="215" spans="2:11" ht="27.75" customHeight="1">
      <c r="B215" s="11" t="s">
        <v>57</v>
      </c>
      <c r="C215" s="69"/>
      <c r="D215" s="70" t="s">
        <v>55</v>
      </c>
      <c r="E215" s="71">
        <v>1.9490000000000001</v>
      </c>
      <c r="F215" s="71">
        <v>0.51</v>
      </c>
      <c r="G215" s="71">
        <v>0</v>
      </c>
      <c r="H215" s="72">
        <v>566.29999999999995</v>
      </c>
      <c r="I215" s="72">
        <v>0</v>
      </c>
      <c r="J215" s="71">
        <v>0</v>
      </c>
      <c r="K215" s="69" t="s">
        <v>167</v>
      </c>
    </row>
    <row r="216" spans="2:11" ht="27.75" customHeight="1">
      <c r="B216" s="11" t="s">
        <v>58</v>
      </c>
      <c r="C216" s="69">
        <v>500</v>
      </c>
      <c r="D216" s="70">
        <v>0</v>
      </c>
      <c r="E216" s="71">
        <v>6.367</v>
      </c>
      <c r="F216" s="71">
        <v>1.861</v>
      </c>
      <c r="G216" s="71">
        <v>0.53600000000000003</v>
      </c>
      <c r="H216" s="72">
        <v>19.62</v>
      </c>
      <c r="I216" s="72">
        <v>3.5</v>
      </c>
      <c r="J216" s="71">
        <v>0.41099999999999998</v>
      </c>
      <c r="K216" s="69"/>
    </row>
    <row r="217" spans="2:11" ht="27.75" customHeight="1">
      <c r="B217" s="11" t="s">
        <v>59</v>
      </c>
      <c r="C217" s="69">
        <v>505</v>
      </c>
      <c r="D217" s="70">
        <v>0</v>
      </c>
      <c r="E217" s="71">
        <v>5.2160000000000002</v>
      </c>
      <c r="F217" s="71">
        <v>1.55</v>
      </c>
      <c r="G217" s="71">
        <v>0.48399999999999999</v>
      </c>
      <c r="H217" s="72">
        <v>7.73</v>
      </c>
      <c r="I217" s="72">
        <v>6.32</v>
      </c>
      <c r="J217" s="71">
        <v>0.32500000000000001</v>
      </c>
      <c r="K217" s="69"/>
    </row>
    <row r="218" spans="2:11" ht="27.75" customHeight="1">
      <c r="B218" s="11" t="s">
        <v>60</v>
      </c>
      <c r="C218" s="69">
        <v>600</v>
      </c>
      <c r="D218" s="70">
        <v>0</v>
      </c>
      <c r="E218" s="71">
        <v>3.7040000000000002</v>
      </c>
      <c r="F218" s="71">
        <v>1.119</v>
      </c>
      <c r="G218" s="71">
        <v>0.375</v>
      </c>
      <c r="H218" s="72">
        <v>188.27</v>
      </c>
      <c r="I218" s="72">
        <v>9.08</v>
      </c>
      <c r="J218" s="71">
        <v>0.23300000000000001</v>
      </c>
      <c r="K218" s="69"/>
    </row>
    <row r="219" spans="2:11" ht="27.75" customHeight="1">
      <c r="B219" s="11" t="s">
        <v>61</v>
      </c>
      <c r="C219" s="69">
        <v>605</v>
      </c>
      <c r="D219" s="70">
        <v>0</v>
      </c>
      <c r="E219" s="71">
        <v>2.988</v>
      </c>
      <c r="F219" s="71">
        <v>0.91400000000000003</v>
      </c>
      <c r="G219" s="71">
        <v>0.32200000000000001</v>
      </c>
      <c r="H219" s="72">
        <v>316.55</v>
      </c>
      <c r="I219" s="72">
        <v>5.9</v>
      </c>
      <c r="J219" s="71">
        <v>0.20799999999999999</v>
      </c>
      <c r="K219" s="69"/>
    </row>
    <row r="220" spans="2:11" ht="27.75" customHeight="1">
      <c r="B220" s="11" t="s">
        <v>62</v>
      </c>
      <c r="C220" s="69" t="s">
        <v>168</v>
      </c>
      <c r="D220" s="70" t="s">
        <v>63</v>
      </c>
      <c r="E220" s="71">
        <v>4.3410000000000002</v>
      </c>
      <c r="F220" s="71">
        <v>0</v>
      </c>
      <c r="G220" s="71">
        <v>0</v>
      </c>
      <c r="H220" s="72">
        <v>0</v>
      </c>
      <c r="I220" s="72">
        <v>0</v>
      </c>
      <c r="J220" s="71">
        <v>0</v>
      </c>
      <c r="K220" s="69"/>
    </row>
    <row r="221" spans="2:11" ht="27.75" customHeight="1">
      <c r="B221" s="11" t="s">
        <v>64</v>
      </c>
      <c r="C221" s="69">
        <v>804</v>
      </c>
      <c r="D221" s="70">
        <v>0</v>
      </c>
      <c r="E221" s="71">
        <v>17.155000000000001</v>
      </c>
      <c r="F221" s="71">
        <v>5.4829999999999997</v>
      </c>
      <c r="G221" s="71">
        <v>2.0329999999999999</v>
      </c>
      <c r="H221" s="72">
        <v>0</v>
      </c>
      <c r="I221" s="72">
        <v>0</v>
      </c>
      <c r="J221" s="71">
        <v>0</v>
      </c>
      <c r="K221" s="69"/>
    </row>
    <row r="222" spans="2:11" ht="27.75" customHeight="1">
      <c r="B222" s="11" t="s">
        <v>65</v>
      </c>
      <c r="C222" s="69">
        <v>951</v>
      </c>
      <c r="D222" s="70">
        <v>8</v>
      </c>
      <c r="E222" s="71">
        <v>-0.90200000000000002</v>
      </c>
      <c r="F222" s="71">
        <v>0</v>
      </c>
      <c r="G222" s="71">
        <v>0</v>
      </c>
      <c r="H222" s="72">
        <v>0</v>
      </c>
      <c r="I222" s="72">
        <v>0</v>
      </c>
      <c r="J222" s="71">
        <v>0</v>
      </c>
      <c r="K222" s="69"/>
    </row>
    <row r="223" spans="2:11" ht="27.75" customHeight="1">
      <c r="B223" s="11" t="s">
        <v>66</v>
      </c>
      <c r="C223" s="69">
        <v>952</v>
      </c>
      <c r="D223" s="70">
        <v>8</v>
      </c>
      <c r="E223" s="71">
        <v>-0.80200000000000005</v>
      </c>
      <c r="F223" s="71">
        <v>0</v>
      </c>
      <c r="G223" s="71">
        <v>0</v>
      </c>
      <c r="H223" s="72">
        <v>0</v>
      </c>
      <c r="I223" s="72">
        <v>0</v>
      </c>
      <c r="J223" s="71">
        <v>0</v>
      </c>
      <c r="K223" s="69"/>
    </row>
    <row r="224" spans="2:11" ht="27.75" customHeight="1">
      <c r="B224" s="11" t="s">
        <v>67</v>
      </c>
      <c r="C224" s="69" t="s">
        <v>173</v>
      </c>
      <c r="D224" s="70">
        <v>0</v>
      </c>
      <c r="E224" s="71">
        <v>-0.90200000000000002</v>
      </c>
      <c r="F224" s="71">
        <v>0</v>
      </c>
      <c r="G224" s="71">
        <v>0</v>
      </c>
      <c r="H224" s="72">
        <v>0</v>
      </c>
      <c r="I224" s="72">
        <v>0</v>
      </c>
      <c r="J224" s="71">
        <v>0.193</v>
      </c>
      <c r="K224" s="69"/>
    </row>
    <row r="225" spans="2:11" ht="27.75" customHeight="1">
      <c r="B225" s="11" t="s">
        <v>68</v>
      </c>
      <c r="C225" s="69">
        <v>2</v>
      </c>
      <c r="D225" s="70">
        <v>0</v>
      </c>
      <c r="E225" s="71">
        <v>-3.0190000000000001</v>
      </c>
      <c r="F225" s="71">
        <v>-0.83299999999999996</v>
      </c>
      <c r="G225" s="71">
        <v>-0.16900000000000001</v>
      </c>
      <c r="H225" s="72">
        <v>0</v>
      </c>
      <c r="I225" s="72">
        <v>0</v>
      </c>
      <c r="J225" s="71">
        <v>0.193</v>
      </c>
      <c r="K225" s="69"/>
    </row>
    <row r="226" spans="2:11" ht="27.75" customHeight="1">
      <c r="B226" s="11" t="s">
        <v>69</v>
      </c>
      <c r="C226" s="69">
        <v>3</v>
      </c>
      <c r="D226" s="70">
        <v>0</v>
      </c>
      <c r="E226" s="71">
        <v>-0.80200000000000005</v>
      </c>
      <c r="F226" s="71">
        <v>0</v>
      </c>
      <c r="G226" s="71">
        <v>0</v>
      </c>
      <c r="H226" s="72">
        <v>0</v>
      </c>
      <c r="I226" s="72">
        <v>0</v>
      </c>
      <c r="J226" s="71">
        <v>0.16800000000000001</v>
      </c>
      <c r="K226" s="69"/>
    </row>
    <row r="227" spans="2:11" ht="27.75" customHeight="1">
      <c r="B227" s="11" t="s">
        <v>70</v>
      </c>
      <c r="C227" s="69">
        <v>4</v>
      </c>
      <c r="D227" s="70">
        <v>0</v>
      </c>
      <c r="E227" s="71">
        <v>-2.6819999999999999</v>
      </c>
      <c r="F227" s="71">
        <v>-0.74</v>
      </c>
      <c r="G227" s="71">
        <v>-0.151</v>
      </c>
      <c r="H227" s="72">
        <v>0</v>
      </c>
      <c r="I227" s="72">
        <v>0</v>
      </c>
      <c r="J227" s="71">
        <v>0.16800000000000001</v>
      </c>
      <c r="K227" s="69"/>
    </row>
    <row r="228" spans="2:11" ht="27.75" customHeight="1">
      <c r="B228" s="11" t="s">
        <v>71</v>
      </c>
      <c r="C228" s="69" t="s">
        <v>174</v>
      </c>
      <c r="D228" s="70">
        <v>0</v>
      </c>
      <c r="E228" s="71">
        <v>-0.40899999999999997</v>
      </c>
      <c r="F228" s="71">
        <v>0</v>
      </c>
      <c r="G228" s="71">
        <v>0</v>
      </c>
      <c r="H228" s="72">
        <v>233.17</v>
      </c>
      <c r="I228" s="72">
        <v>0</v>
      </c>
      <c r="J228" s="71">
        <v>0.152</v>
      </c>
      <c r="K228" s="69"/>
    </row>
    <row r="229" spans="2:11" ht="27.75" customHeight="1">
      <c r="B229" s="11" t="s">
        <v>72</v>
      </c>
      <c r="C229" s="69">
        <v>6</v>
      </c>
      <c r="D229" s="70">
        <v>0</v>
      </c>
      <c r="E229" s="71">
        <v>-1.3480000000000001</v>
      </c>
      <c r="F229" s="71">
        <v>-0.377</v>
      </c>
      <c r="G229" s="71">
        <v>-8.4000000000000005E-2</v>
      </c>
      <c r="H229" s="72">
        <v>233.17</v>
      </c>
      <c r="I229" s="72">
        <v>0</v>
      </c>
      <c r="J229" s="71">
        <v>0.152</v>
      </c>
      <c r="K229" s="69"/>
    </row>
    <row r="230" spans="2:11" ht="27.75" customHeight="1">
      <c r="B230" s="11" t="s">
        <v>73</v>
      </c>
      <c r="C230" s="69" t="s">
        <v>175</v>
      </c>
      <c r="D230" s="70">
        <v>0</v>
      </c>
      <c r="E230" s="71">
        <v>-0.77100000000000002</v>
      </c>
      <c r="F230" s="71">
        <v>-0.22</v>
      </c>
      <c r="G230" s="71">
        <v>-5.5E-2</v>
      </c>
      <c r="H230" s="72">
        <v>233.17</v>
      </c>
      <c r="I230" s="72">
        <v>0</v>
      </c>
      <c r="J230" s="71">
        <v>4.5999999999999999E-2</v>
      </c>
      <c r="K230" s="69"/>
    </row>
    <row r="231" spans="2:11" ht="27.75" customHeight="1">
      <c r="B231" s="11" t="s">
        <v>74</v>
      </c>
      <c r="C231" s="69" t="s">
        <v>176</v>
      </c>
      <c r="D231" s="70">
        <v>0</v>
      </c>
      <c r="E231" s="71">
        <v>-0.23899999999999999</v>
      </c>
      <c r="F231" s="71">
        <v>0</v>
      </c>
      <c r="G231" s="71">
        <v>0</v>
      </c>
      <c r="H231" s="72">
        <v>233.17</v>
      </c>
      <c r="I231" s="72">
        <v>0</v>
      </c>
      <c r="J231" s="71">
        <v>4.5999999999999999E-2</v>
      </c>
      <c r="K231" s="69"/>
    </row>
    <row r="232" spans="2:11" ht="27.75" customHeight="1">
      <c r="B232" s="11" t="s">
        <v>75</v>
      </c>
      <c r="C232" s="69">
        <v>100</v>
      </c>
      <c r="D232" s="70">
        <v>1</v>
      </c>
      <c r="E232" s="71">
        <v>2.6335139999999999</v>
      </c>
      <c r="F232" s="71">
        <v>0</v>
      </c>
      <c r="G232" s="71">
        <v>0</v>
      </c>
      <c r="H232" s="72">
        <v>4.6905299999999999</v>
      </c>
      <c r="I232" s="72">
        <v>0</v>
      </c>
      <c r="J232" s="71">
        <v>0</v>
      </c>
      <c r="K232" s="69"/>
    </row>
    <row r="233" spans="2:11" ht="27.75" customHeight="1">
      <c r="B233" s="11" t="s">
        <v>76</v>
      </c>
      <c r="C233" s="69">
        <v>101</v>
      </c>
      <c r="D233" s="70">
        <v>2</v>
      </c>
      <c r="E233" s="71">
        <v>3.0484739999999997</v>
      </c>
      <c r="F233" s="71">
        <v>1.5849989999999998</v>
      </c>
      <c r="G233" s="71">
        <v>0</v>
      </c>
      <c r="H233" s="72">
        <v>4.6905299999999999</v>
      </c>
      <c r="I233" s="72">
        <v>0</v>
      </c>
      <c r="J233" s="71">
        <v>0</v>
      </c>
      <c r="K233" s="69"/>
    </row>
    <row r="234" spans="2:11" ht="27.75" customHeight="1">
      <c r="B234" s="11" t="s">
        <v>77</v>
      </c>
      <c r="C234" s="69" t="s">
        <v>178</v>
      </c>
      <c r="D234" s="70">
        <v>2</v>
      </c>
      <c r="E234" s="71">
        <v>1.178931</v>
      </c>
      <c r="F234" s="71">
        <v>0</v>
      </c>
      <c r="G234" s="71">
        <v>0</v>
      </c>
      <c r="H234" s="72">
        <v>0</v>
      </c>
      <c r="I234" s="72">
        <v>0</v>
      </c>
      <c r="J234" s="71">
        <v>0</v>
      </c>
      <c r="K234" s="69"/>
    </row>
    <row r="235" spans="2:11" ht="27.75" customHeight="1">
      <c r="B235" s="11" t="s">
        <v>78</v>
      </c>
      <c r="C235" s="69">
        <v>150</v>
      </c>
      <c r="D235" s="70">
        <v>3</v>
      </c>
      <c r="E235" s="71">
        <v>2.198547</v>
      </c>
      <c r="F235" s="71">
        <v>0</v>
      </c>
      <c r="G235" s="71">
        <v>0</v>
      </c>
      <c r="H235" s="72">
        <v>7.2988499999999998</v>
      </c>
      <c r="I235" s="72">
        <v>0</v>
      </c>
      <c r="J235" s="71">
        <v>0</v>
      </c>
      <c r="K235" s="69"/>
    </row>
    <row r="236" spans="2:11" ht="27.75" customHeight="1">
      <c r="B236" s="11" t="s">
        <v>79</v>
      </c>
      <c r="C236" s="69">
        <v>151</v>
      </c>
      <c r="D236" s="70">
        <v>4</v>
      </c>
      <c r="E236" s="71">
        <v>3.0692220000000003</v>
      </c>
      <c r="F236" s="71">
        <v>0.76693499999999992</v>
      </c>
      <c r="G236" s="71">
        <v>0</v>
      </c>
      <c r="H236" s="72">
        <v>7.2988499999999998</v>
      </c>
      <c r="I236" s="72">
        <v>0</v>
      </c>
      <c r="J236" s="71">
        <v>0</v>
      </c>
      <c r="K236" s="69"/>
    </row>
    <row r="237" spans="2:11" ht="27.75" customHeight="1">
      <c r="B237" s="11" t="s">
        <v>80</v>
      </c>
      <c r="C237" s="69" t="s">
        <v>179</v>
      </c>
      <c r="D237" s="70">
        <v>4</v>
      </c>
      <c r="E237" s="71">
        <v>1.058889</v>
      </c>
      <c r="F237" s="71">
        <v>0</v>
      </c>
      <c r="G237" s="71">
        <v>0</v>
      </c>
      <c r="H237" s="72">
        <v>0</v>
      </c>
      <c r="I237" s="72">
        <v>0</v>
      </c>
      <c r="J237" s="71">
        <v>0</v>
      </c>
      <c r="K237" s="69"/>
    </row>
    <row r="238" spans="2:11" ht="27.75" customHeight="1">
      <c r="B238" s="11" t="s">
        <v>81</v>
      </c>
      <c r="C238" s="69">
        <v>501</v>
      </c>
      <c r="D238" s="70" t="s">
        <v>55</v>
      </c>
      <c r="E238" s="71">
        <v>2.5201409999999997</v>
      </c>
      <c r="F238" s="71">
        <v>0.829179</v>
      </c>
      <c r="G238" s="71">
        <v>0</v>
      </c>
      <c r="H238" s="72">
        <v>45.401070000000004</v>
      </c>
      <c r="I238" s="72">
        <v>0</v>
      </c>
      <c r="J238" s="71">
        <v>0</v>
      </c>
      <c r="K238" s="69"/>
    </row>
    <row r="239" spans="2:11" ht="27.75" customHeight="1">
      <c r="B239" s="11" t="s">
        <v>82</v>
      </c>
      <c r="C239" s="69">
        <v>500</v>
      </c>
      <c r="D239" s="70">
        <v>0</v>
      </c>
      <c r="E239" s="71">
        <v>4.7179469999999997</v>
      </c>
      <c r="F239" s="71">
        <v>1.3790009999999999</v>
      </c>
      <c r="G239" s="71">
        <v>0.39717600000000003</v>
      </c>
      <c r="H239" s="72">
        <v>14.53842</v>
      </c>
      <c r="I239" s="72">
        <v>2.5935000000000001</v>
      </c>
      <c r="J239" s="71">
        <v>0.30455099999999996</v>
      </c>
      <c r="K239" s="69"/>
    </row>
    <row r="240" spans="2:11" ht="27.75" customHeight="1">
      <c r="B240" s="11" t="s">
        <v>83</v>
      </c>
      <c r="C240" s="69">
        <v>800</v>
      </c>
      <c r="D240" s="70" t="s">
        <v>63</v>
      </c>
      <c r="E240" s="71">
        <v>3.2166809999999999</v>
      </c>
      <c r="F240" s="71">
        <v>0</v>
      </c>
      <c r="G240" s="71">
        <v>0</v>
      </c>
      <c r="H240" s="72">
        <v>0</v>
      </c>
      <c r="I240" s="72">
        <v>0</v>
      </c>
      <c r="J240" s="71">
        <v>0</v>
      </c>
      <c r="K240" s="69"/>
    </row>
    <row r="241" spans="2:11" ht="27.75" customHeight="1">
      <c r="B241" s="11" t="s">
        <v>84</v>
      </c>
      <c r="C241" s="69">
        <v>804</v>
      </c>
      <c r="D241" s="70">
        <v>0</v>
      </c>
      <c r="E241" s="71">
        <v>12.711855</v>
      </c>
      <c r="F241" s="71">
        <v>4.0629029999999995</v>
      </c>
      <c r="G241" s="71">
        <v>1.5064529999999998</v>
      </c>
      <c r="H241" s="72">
        <v>0</v>
      </c>
      <c r="I241" s="72">
        <v>0</v>
      </c>
      <c r="J241" s="71">
        <v>0</v>
      </c>
      <c r="K241" s="69"/>
    </row>
    <row r="242" spans="2:11" ht="27.75" customHeight="1">
      <c r="B242" s="11" t="s">
        <v>85</v>
      </c>
      <c r="C242" s="69">
        <v>951</v>
      </c>
      <c r="D242" s="70">
        <v>8</v>
      </c>
      <c r="E242" s="71">
        <v>-0.90200000000000002</v>
      </c>
      <c r="F242" s="71">
        <v>0</v>
      </c>
      <c r="G242" s="71">
        <v>0</v>
      </c>
      <c r="H242" s="72">
        <v>0</v>
      </c>
      <c r="I242" s="72">
        <v>0</v>
      </c>
      <c r="J242" s="71">
        <v>0</v>
      </c>
      <c r="K242" s="69"/>
    </row>
    <row r="243" spans="2:11" ht="27.75" customHeight="1">
      <c r="B243" s="11" t="s">
        <v>86</v>
      </c>
      <c r="C243" s="69">
        <v>1</v>
      </c>
      <c r="D243" s="70">
        <v>0</v>
      </c>
      <c r="E243" s="71">
        <v>-0.90200000000000002</v>
      </c>
      <c r="F243" s="71">
        <v>0</v>
      </c>
      <c r="G243" s="71">
        <v>0</v>
      </c>
      <c r="H243" s="72">
        <v>0</v>
      </c>
      <c r="I243" s="72">
        <v>0</v>
      </c>
      <c r="J243" s="71">
        <v>0.193</v>
      </c>
      <c r="K243" s="69"/>
    </row>
    <row r="244" spans="2:11" ht="27.75" customHeight="1">
      <c r="B244" s="11" t="s">
        <v>87</v>
      </c>
      <c r="C244" s="69">
        <v>2</v>
      </c>
      <c r="D244" s="70">
        <v>0</v>
      </c>
      <c r="E244" s="71">
        <v>-3.0190000000000001</v>
      </c>
      <c r="F244" s="71">
        <v>-0.83299999999999996</v>
      </c>
      <c r="G244" s="71">
        <v>-0.16900000000000001</v>
      </c>
      <c r="H244" s="72">
        <v>0</v>
      </c>
      <c r="I244" s="72">
        <v>0</v>
      </c>
      <c r="J244" s="71">
        <v>0.193</v>
      </c>
      <c r="K244" s="69"/>
    </row>
    <row r="245" spans="2:11" ht="27.75" customHeight="1">
      <c r="B245" s="11" t="s">
        <v>88</v>
      </c>
      <c r="C245" s="69">
        <v>100</v>
      </c>
      <c r="D245" s="70">
        <v>1</v>
      </c>
      <c r="E245" s="71">
        <v>1.4962340000000001</v>
      </c>
      <c r="F245" s="71">
        <v>0</v>
      </c>
      <c r="G245" s="71">
        <v>0</v>
      </c>
      <c r="H245" s="72">
        <v>2.6649300000000005</v>
      </c>
      <c r="I245" s="72">
        <v>0</v>
      </c>
      <c r="J245" s="71">
        <v>0</v>
      </c>
      <c r="K245" s="69"/>
    </row>
    <row r="246" spans="2:11" ht="27.75" customHeight="1">
      <c r="B246" s="11" t="s">
        <v>89</v>
      </c>
      <c r="C246" s="69">
        <v>101</v>
      </c>
      <c r="D246" s="70">
        <v>2</v>
      </c>
      <c r="E246" s="71">
        <v>1.731994</v>
      </c>
      <c r="F246" s="71">
        <v>0.90051899999999996</v>
      </c>
      <c r="G246" s="71">
        <v>0</v>
      </c>
      <c r="H246" s="72">
        <v>2.6649300000000005</v>
      </c>
      <c r="I246" s="72">
        <v>0</v>
      </c>
      <c r="J246" s="71">
        <v>0</v>
      </c>
      <c r="K246" s="69"/>
    </row>
    <row r="247" spans="2:11" ht="27.75" customHeight="1">
      <c r="B247" s="11" t="s">
        <v>90</v>
      </c>
      <c r="C247" s="69" t="s">
        <v>178</v>
      </c>
      <c r="D247" s="70">
        <v>2</v>
      </c>
      <c r="E247" s="71">
        <v>0.66981100000000005</v>
      </c>
      <c r="F247" s="71">
        <v>0</v>
      </c>
      <c r="G247" s="71">
        <v>0</v>
      </c>
      <c r="H247" s="72">
        <v>0</v>
      </c>
      <c r="I247" s="72">
        <v>0</v>
      </c>
      <c r="J247" s="71">
        <v>0</v>
      </c>
      <c r="K247" s="69"/>
    </row>
    <row r="248" spans="2:11" ht="27.75" customHeight="1">
      <c r="B248" s="11" t="s">
        <v>91</v>
      </c>
      <c r="C248" s="69">
        <v>150</v>
      </c>
      <c r="D248" s="70">
        <v>3</v>
      </c>
      <c r="E248" s="71">
        <v>1.2491070000000002</v>
      </c>
      <c r="F248" s="71">
        <v>0</v>
      </c>
      <c r="G248" s="71">
        <v>0</v>
      </c>
      <c r="H248" s="72">
        <v>4.1468500000000006</v>
      </c>
      <c r="I248" s="72">
        <v>0</v>
      </c>
      <c r="J248" s="71">
        <v>0</v>
      </c>
      <c r="K248" s="69"/>
    </row>
    <row r="249" spans="2:11" ht="27.75" customHeight="1">
      <c r="B249" s="11" t="s">
        <v>92</v>
      </c>
      <c r="C249" s="69">
        <v>151</v>
      </c>
      <c r="D249" s="70">
        <v>4</v>
      </c>
      <c r="E249" s="71">
        <v>1.7437820000000004</v>
      </c>
      <c r="F249" s="71">
        <v>0.43573499999999998</v>
      </c>
      <c r="G249" s="71">
        <v>0</v>
      </c>
      <c r="H249" s="72">
        <v>4.1468500000000006</v>
      </c>
      <c r="I249" s="72">
        <v>0</v>
      </c>
      <c r="J249" s="71">
        <v>0</v>
      </c>
      <c r="K249" s="69"/>
    </row>
    <row r="250" spans="2:11" ht="27.75" customHeight="1">
      <c r="B250" s="11" t="s">
        <v>93</v>
      </c>
      <c r="C250" s="69" t="s">
        <v>179</v>
      </c>
      <c r="D250" s="70">
        <v>4</v>
      </c>
      <c r="E250" s="71">
        <v>0.60160900000000006</v>
      </c>
      <c r="F250" s="71">
        <v>0</v>
      </c>
      <c r="G250" s="71">
        <v>0</v>
      </c>
      <c r="H250" s="72">
        <v>0</v>
      </c>
      <c r="I250" s="72">
        <v>0</v>
      </c>
      <c r="J250" s="71">
        <v>0</v>
      </c>
      <c r="K250" s="69"/>
    </row>
    <row r="251" spans="2:11" ht="27.75" customHeight="1">
      <c r="B251" s="11" t="s">
        <v>94</v>
      </c>
      <c r="C251" s="69">
        <v>501</v>
      </c>
      <c r="D251" s="70" t="s">
        <v>55</v>
      </c>
      <c r="E251" s="71">
        <v>1.431821</v>
      </c>
      <c r="F251" s="71">
        <v>0.47109900000000005</v>
      </c>
      <c r="G251" s="71">
        <v>0</v>
      </c>
      <c r="H251" s="72">
        <v>25.794670000000004</v>
      </c>
      <c r="I251" s="72">
        <v>0</v>
      </c>
      <c r="J251" s="71">
        <v>0</v>
      </c>
      <c r="K251" s="69"/>
    </row>
    <row r="252" spans="2:11" ht="27.75" customHeight="1">
      <c r="B252" s="11" t="s">
        <v>95</v>
      </c>
      <c r="C252" s="69">
        <v>500</v>
      </c>
      <c r="D252" s="70">
        <v>0</v>
      </c>
      <c r="E252" s="71">
        <v>2.6805070000000004</v>
      </c>
      <c r="F252" s="71">
        <v>0.78348100000000009</v>
      </c>
      <c r="G252" s="71">
        <v>0.22565600000000002</v>
      </c>
      <c r="H252" s="72">
        <v>8.2600200000000008</v>
      </c>
      <c r="I252" s="72">
        <v>1.4735</v>
      </c>
      <c r="J252" s="71">
        <v>0.17303100000000002</v>
      </c>
      <c r="K252" s="69"/>
    </row>
    <row r="253" spans="2:11" ht="27.75" customHeight="1">
      <c r="B253" s="11" t="s">
        <v>96</v>
      </c>
      <c r="C253" s="69">
        <v>505</v>
      </c>
      <c r="D253" s="70">
        <v>0</v>
      </c>
      <c r="E253" s="71">
        <v>2.9887679999999999</v>
      </c>
      <c r="F253" s="71">
        <v>0.88815</v>
      </c>
      <c r="G253" s="71">
        <v>0.27733199999999997</v>
      </c>
      <c r="H253" s="72">
        <v>4.4292899999999999</v>
      </c>
      <c r="I253" s="72">
        <v>3.6213599999999997</v>
      </c>
      <c r="J253" s="71">
        <v>0.186225</v>
      </c>
      <c r="K253" s="69"/>
    </row>
    <row r="254" spans="2:11" ht="27.75" customHeight="1">
      <c r="B254" s="11" t="s">
        <v>97</v>
      </c>
      <c r="C254" s="69">
        <v>600</v>
      </c>
      <c r="D254" s="70">
        <v>0</v>
      </c>
      <c r="E254" s="71">
        <v>2.3149999999999999</v>
      </c>
      <c r="F254" s="71">
        <v>0.69937499999999997</v>
      </c>
      <c r="G254" s="71">
        <v>0.234375</v>
      </c>
      <c r="H254" s="72">
        <v>117.66875</v>
      </c>
      <c r="I254" s="72">
        <v>5.6749999999999998</v>
      </c>
      <c r="J254" s="71">
        <v>0.145625</v>
      </c>
      <c r="K254" s="69"/>
    </row>
    <row r="255" spans="2:11" ht="27.75" customHeight="1">
      <c r="B255" s="11" t="s">
        <v>98</v>
      </c>
      <c r="C255" s="69">
        <v>800</v>
      </c>
      <c r="D255" s="70" t="s">
        <v>63</v>
      </c>
      <c r="E255" s="71">
        <v>1.8275610000000002</v>
      </c>
      <c r="F255" s="71">
        <v>0</v>
      </c>
      <c r="G255" s="71">
        <v>0</v>
      </c>
      <c r="H255" s="72">
        <v>0</v>
      </c>
      <c r="I255" s="72">
        <v>0</v>
      </c>
      <c r="J255" s="71">
        <v>0</v>
      </c>
      <c r="K255" s="69"/>
    </row>
    <row r="256" spans="2:11" ht="27.75" customHeight="1">
      <c r="B256" s="11" t="s">
        <v>99</v>
      </c>
      <c r="C256" s="69">
        <v>804</v>
      </c>
      <c r="D256" s="70">
        <v>0</v>
      </c>
      <c r="E256" s="71">
        <v>7.2222550000000014</v>
      </c>
      <c r="F256" s="71">
        <v>2.3083430000000003</v>
      </c>
      <c r="G256" s="71">
        <v>0.85589300000000001</v>
      </c>
      <c r="H256" s="72">
        <v>0</v>
      </c>
      <c r="I256" s="72">
        <v>0</v>
      </c>
      <c r="J256" s="71">
        <v>0</v>
      </c>
      <c r="K256" s="69"/>
    </row>
    <row r="257" spans="2:11" ht="27.75" customHeight="1">
      <c r="B257" s="11" t="s">
        <v>100</v>
      </c>
      <c r="C257" s="69">
        <v>951</v>
      </c>
      <c r="D257" s="70">
        <v>8</v>
      </c>
      <c r="E257" s="71">
        <v>-0.90200000000000002</v>
      </c>
      <c r="F257" s="71">
        <v>0</v>
      </c>
      <c r="G257" s="71">
        <v>0</v>
      </c>
      <c r="H257" s="72">
        <v>0</v>
      </c>
      <c r="I257" s="72">
        <v>0</v>
      </c>
      <c r="J257" s="71">
        <v>0</v>
      </c>
      <c r="K257" s="69"/>
    </row>
    <row r="258" spans="2:11" ht="27.75" customHeight="1">
      <c r="B258" s="11" t="s">
        <v>101</v>
      </c>
      <c r="C258" s="69">
        <v>952</v>
      </c>
      <c r="D258" s="70">
        <v>8</v>
      </c>
      <c r="E258" s="71">
        <v>-0.80200000000000005</v>
      </c>
      <c r="F258" s="71">
        <v>0</v>
      </c>
      <c r="G258" s="71">
        <v>0</v>
      </c>
      <c r="H258" s="72">
        <v>0</v>
      </c>
      <c r="I258" s="72">
        <v>0</v>
      </c>
      <c r="J258" s="71">
        <v>0</v>
      </c>
      <c r="K258" s="69"/>
    </row>
    <row r="259" spans="2:11" ht="27.75" customHeight="1">
      <c r="B259" s="11" t="s">
        <v>102</v>
      </c>
      <c r="C259" s="69">
        <v>1</v>
      </c>
      <c r="D259" s="70">
        <v>0</v>
      </c>
      <c r="E259" s="71">
        <v>-0.90200000000000002</v>
      </c>
      <c r="F259" s="71">
        <v>0</v>
      </c>
      <c r="G259" s="71">
        <v>0</v>
      </c>
      <c r="H259" s="72">
        <v>0</v>
      </c>
      <c r="I259" s="72">
        <v>0</v>
      </c>
      <c r="J259" s="71">
        <v>0.193</v>
      </c>
      <c r="K259" s="69"/>
    </row>
    <row r="260" spans="2:11" ht="27.75" customHeight="1">
      <c r="B260" s="11" t="s">
        <v>103</v>
      </c>
      <c r="C260" s="69">
        <v>2</v>
      </c>
      <c r="D260" s="70">
        <v>0</v>
      </c>
      <c r="E260" s="71">
        <v>-3.0190000000000001</v>
      </c>
      <c r="F260" s="71">
        <v>-0.83299999999999996</v>
      </c>
      <c r="G260" s="71">
        <v>-0.16900000000000001</v>
      </c>
      <c r="H260" s="72">
        <v>0</v>
      </c>
      <c r="I260" s="72">
        <v>0</v>
      </c>
      <c r="J260" s="71">
        <v>0.193</v>
      </c>
      <c r="K260" s="69"/>
    </row>
    <row r="261" spans="2:11" ht="27.75" customHeight="1">
      <c r="B261" s="11" t="s">
        <v>104</v>
      </c>
      <c r="C261" s="69">
        <v>3</v>
      </c>
      <c r="D261" s="70">
        <v>0</v>
      </c>
      <c r="E261" s="71">
        <v>-0.80200000000000005</v>
      </c>
      <c r="F261" s="71">
        <v>0</v>
      </c>
      <c r="G261" s="71">
        <v>0</v>
      </c>
      <c r="H261" s="72">
        <v>0</v>
      </c>
      <c r="I261" s="72">
        <v>0</v>
      </c>
      <c r="J261" s="71">
        <v>0.16800000000000001</v>
      </c>
      <c r="K261" s="69"/>
    </row>
    <row r="262" spans="2:11" ht="27.75" customHeight="1">
      <c r="B262" s="11" t="s">
        <v>105</v>
      </c>
      <c r="C262" s="69">
        <v>4</v>
      </c>
      <c r="D262" s="70">
        <v>0</v>
      </c>
      <c r="E262" s="71">
        <v>-2.6819999999999999</v>
      </c>
      <c r="F262" s="71">
        <v>-0.74</v>
      </c>
      <c r="G262" s="71">
        <v>-0.151</v>
      </c>
      <c r="H262" s="72">
        <v>0</v>
      </c>
      <c r="I262" s="72">
        <v>0</v>
      </c>
      <c r="J262" s="71">
        <v>0.16800000000000001</v>
      </c>
      <c r="K262" s="69"/>
    </row>
    <row r="263" spans="2:11" ht="27.75" customHeight="1">
      <c r="B263" s="11" t="s">
        <v>106</v>
      </c>
      <c r="C263" s="69">
        <v>5</v>
      </c>
      <c r="D263" s="70">
        <v>0</v>
      </c>
      <c r="E263" s="71">
        <v>-0.40899999999999997</v>
      </c>
      <c r="F263" s="71">
        <v>0</v>
      </c>
      <c r="G263" s="71">
        <v>0</v>
      </c>
      <c r="H263" s="72">
        <v>0</v>
      </c>
      <c r="I263" s="72">
        <v>0</v>
      </c>
      <c r="J263" s="71">
        <v>0.152</v>
      </c>
      <c r="K263" s="69"/>
    </row>
    <row r="264" spans="2:11" ht="27.75" customHeight="1">
      <c r="B264" s="11" t="s">
        <v>107</v>
      </c>
      <c r="C264" s="69">
        <v>6</v>
      </c>
      <c r="D264" s="70">
        <v>0</v>
      </c>
      <c r="E264" s="71">
        <v>-1.3480000000000001</v>
      </c>
      <c r="F264" s="71">
        <v>-0.377</v>
      </c>
      <c r="G264" s="71">
        <v>-8.4000000000000005E-2</v>
      </c>
      <c r="H264" s="72">
        <v>0</v>
      </c>
      <c r="I264" s="72">
        <v>0</v>
      </c>
      <c r="J264" s="71">
        <v>0.152</v>
      </c>
      <c r="K264" s="69"/>
    </row>
    <row r="265" spans="2:11" ht="27.75" customHeight="1" thickBot="1">
      <c r="B265" s="12"/>
      <c r="C265" s="12"/>
      <c r="D265" s="12"/>
      <c r="E265" s="12"/>
      <c r="F265" s="12"/>
      <c r="G265" s="12"/>
      <c r="H265" s="12"/>
      <c r="I265" s="12"/>
      <c r="J265" s="12"/>
      <c r="K265" s="12"/>
    </row>
    <row r="266" spans="2:11" ht="27.75" customHeight="1"/>
    <row r="267" spans="2:11" ht="27.75" customHeight="1"/>
    <row r="268" spans="2:11" ht="27.75" customHeight="1" thickBot="1"/>
    <row r="269" spans="2:11" ht="27.75" customHeight="1">
      <c r="B269" s="13"/>
      <c r="C269" s="14"/>
      <c r="D269" s="14"/>
      <c r="E269" s="14"/>
      <c r="F269" s="14"/>
      <c r="G269" s="14"/>
      <c r="H269" s="14"/>
      <c r="I269" s="14"/>
      <c r="J269" s="14"/>
      <c r="K269" s="14"/>
    </row>
    <row r="270" spans="2:11" ht="27.75" customHeight="1">
      <c r="B270" s="29" t="s">
        <v>111</v>
      </c>
      <c r="C270" s="29"/>
      <c r="D270" s="29"/>
      <c r="E270" s="29"/>
      <c r="F270" s="29"/>
      <c r="G270" s="29"/>
      <c r="H270" s="8"/>
      <c r="I270" s="8"/>
      <c r="J270" s="8"/>
      <c r="K270" s="8"/>
    </row>
    <row r="271" spans="2:11" ht="27.75" customHeight="1">
      <c r="B271" s="9"/>
      <c r="C271" s="8"/>
      <c r="D271" s="8"/>
      <c r="E271" s="8"/>
      <c r="F271" s="8"/>
      <c r="G271" s="8"/>
      <c r="H271" s="8"/>
      <c r="I271" s="8"/>
      <c r="J271" s="8"/>
      <c r="K271" s="8"/>
    </row>
    <row r="272" spans="2:11" ht="27.75" customHeight="1">
      <c r="B272" s="9"/>
      <c r="C272" s="8"/>
      <c r="D272" s="8"/>
      <c r="E272" s="8"/>
      <c r="F272" s="8"/>
      <c r="G272" s="8"/>
      <c r="H272" s="8"/>
      <c r="I272" s="8"/>
      <c r="J272" s="8"/>
      <c r="K272" s="8"/>
    </row>
    <row r="273" spans="2:11" ht="27.75" customHeight="1">
      <c r="B273" s="1"/>
      <c r="C273" s="10" t="s">
        <v>39</v>
      </c>
      <c r="D273" s="10" t="s">
        <v>40</v>
      </c>
      <c r="E273" s="10" t="s">
        <v>41</v>
      </c>
      <c r="F273" s="10" t="s">
        <v>42</v>
      </c>
      <c r="G273" s="10" t="s">
        <v>43</v>
      </c>
      <c r="H273" s="10" t="s">
        <v>44</v>
      </c>
      <c r="I273" s="10" t="s">
        <v>45</v>
      </c>
      <c r="J273" s="10" t="s">
        <v>46</v>
      </c>
      <c r="K273" s="10" t="s">
        <v>47</v>
      </c>
    </row>
    <row r="274" spans="2:11" ht="27.75" customHeight="1">
      <c r="B274" s="11" t="s">
        <v>48</v>
      </c>
      <c r="C274" s="69" t="s">
        <v>180</v>
      </c>
      <c r="D274" s="70">
        <v>1</v>
      </c>
      <c r="E274" s="71">
        <v>3.5590000000000002</v>
      </c>
      <c r="F274" s="71">
        <v>0</v>
      </c>
      <c r="G274" s="71">
        <v>0</v>
      </c>
      <c r="H274" s="72">
        <v>6.22</v>
      </c>
      <c r="I274" s="72">
        <v>0</v>
      </c>
      <c r="J274" s="71">
        <v>0</v>
      </c>
      <c r="K274" s="69"/>
    </row>
    <row r="275" spans="2:11" ht="27.75" customHeight="1">
      <c r="B275" s="11" t="s">
        <v>49</v>
      </c>
      <c r="C275" s="69" t="s">
        <v>177</v>
      </c>
      <c r="D275" s="70">
        <v>2</v>
      </c>
      <c r="E275" s="71">
        <v>4.1180000000000003</v>
      </c>
      <c r="F275" s="71">
        <v>2.137</v>
      </c>
      <c r="G275" s="71">
        <v>0</v>
      </c>
      <c r="H275" s="72">
        <v>6.22</v>
      </c>
      <c r="I275" s="72">
        <v>0</v>
      </c>
      <c r="J275" s="71">
        <v>0</v>
      </c>
      <c r="K275" s="69"/>
    </row>
    <row r="276" spans="2:11" ht="27.75" customHeight="1">
      <c r="B276" s="11" t="s">
        <v>50</v>
      </c>
      <c r="C276" s="69" t="s">
        <v>169</v>
      </c>
      <c r="D276" s="70">
        <v>2</v>
      </c>
      <c r="E276" s="71">
        <v>1.5920000000000001</v>
      </c>
      <c r="F276" s="71">
        <v>0</v>
      </c>
      <c r="G276" s="71">
        <v>0</v>
      </c>
      <c r="H276" s="72">
        <v>0</v>
      </c>
      <c r="I276" s="72">
        <v>0</v>
      </c>
      <c r="J276" s="71">
        <v>0</v>
      </c>
      <c r="K276" s="69" t="s">
        <v>170</v>
      </c>
    </row>
    <row r="277" spans="2:11" ht="27.75" customHeight="1">
      <c r="B277" s="11" t="s">
        <v>51</v>
      </c>
      <c r="C277" s="69" t="s">
        <v>181</v>
      </c>
      <c r="D277" s="70">
        <v>3</v>
      </c>
      <c r="E277" s="71">
        <v>2.972</v>
      </c>
      <c r="F277" s="71">
        <v>0</v>
      </c>
      <c r="G277" s="71">
        <v>0</v>
      </c>
      <c r="H277" s="72">
        <v>9.6</v>
      </c>
      <c r="I277" s="72">
        <v>0</v>
      </c>
      <c r="J277" s="71">
        <v>0</v>
      </c>
      <c r="K277" s="69"/>
    </row>
    <row r="278" spans="2:11" ht="27.75" customHeight="1">
      <c r="B278" s="11" t="s">
        <v>52</v>
      </c>
      <c r="C278" s="69" t="s">
        <v>182</v>
      </c>
      <c r="D278" s="70">
        <v>4</v>
      </c>
      <c r="E278" s="71">
        <v>4.149</v>
      </c>
      <c r="F278" s="71">
        <v>1.0309999999999999</v>
      </c>
      <c r="G278" s="71">
        <v>0</v>
      </c>
      <c r="H278" s="72">
        <v>9.6</v>
      </c>
      <c r="I278" s="72">
        <v>0</v>
      </c>
      <c r="J278" s="71">
        <v>0</v>
      </c>
      <c r="K278" s="69"/>
    </row>
    <row r="279" spans="2:11" ht="27.75" customHeight="1">
      <c r="B279" s="11" t="s">
        <v>53</v>
      </c>
      <c r="C279" s="69" t="s">
        <v>171</v>
      </c>
      <c r="D279" s="70">
        <v>4</v>
      </c>
      <c r="E279" s="71">
        <v>1.43</v>
      </c>
      <c r="F279" s="71">
        <v>0</v>
      </c>
      <c r="G279" s="71">
        <v>0</v>
      </c>
      <c r="H279" s="72">
        <v>0</v>
      </c>
      <c r="I279" s="72">
        <v>0</v>
      </c>
      <c r="J279" s="71">
        <v>0</v>
      </c>
      <c r="K279" s="69" t="s">
        <v>172</v>
      </c>
    </row>
    <row r="280" spans="2:11" ht="27.75" customHeight="1">
      <c r="B280" s="11" t="s">
        <v>54</v>
      </c>
      <c r="C280" s="69">
        <v>501</v>
      </c>
      <c r="D280" s="70" t="s">
        <v>55</v>
      </c>
      <c r="E280" s="71">
        <v>3.407</v>
      </c>
      <c r="F280" s="71">
        <v>1.117</v>
      </c>
      <c r="G280" s="71">
        <v>0</v>
      </c>
      <c r="H280" s="72">
        <v>60.98</v>
      </c>
      <c r="I280" s="72">
        <v>0</v>
      </c>
      <c r="J280" s="71">
        <v>0</v>
      </c>
      <c r="K280" s="69">
        <v>502</v>
      </c>
    </row>
    <row r="281" spans="2:11" ht="27.75" customHeight="1">
      <c r="B281" s="11" t="s">
        <v>56</v>
      </c>
      <c r="C281" s="69">
        <v>504</v>
      </c>
      <c r="D281" s="70" t="s">
        <v>55</v>
      </c>
      <c r="E281" s="71">
        <v>2.0379999999999998</v>
      </c>
      <c r="F281" s="71">
        <v>0.67400000000000004</v>
      </c>
      <c r="G281" s="71">
        <v>0</v>
      </c>
      <c r="H281" s="72">
        <v>7.44</v>
      </c>
      <c r="I281" s="72">
        <v>0</v>
      </c>
      <c r="J281" s="71">
        <v>0</v>
      </c>
      <c r="K281" s="69"/>
    </row>
    <row r="282" spans="2:11" ht="27.75" customHeight="1">
      <c r="B282" s="11" t="s">
        <v>57</v>
      </c>
      <c r="C282" s="69"/>
      <c r="D282" s="70" t="s">
        <v>55</v>
      </c>
      <c r="E282" s="71">
        <v>1.925</v>
      </c>
      <c r="F282" s="71">
        <v>0.503</v>
      </c>
      <c r="G282" s="71">
        <v>0</v>
      </c>
      <c r="H282" s="72">
        <v>569.64</v>
      </c>
      <c r="I282" s="72">
        <v>0</v>
      </c>
      <c r="J282" s="71">
        <v>0</v>
      </c>
      <c r="K282" s="69" t="s">
        <v>167</v>
      </c>
    </row>
    <row r="283" spans="2:11" ht="27.75" customHeight="1">
      <c r="B283" s="11" t="s">
        <v>58</v>
      </c>
      <c r="C283" s="69">
        <v>500</v>
      </c>
      <c r="D283" s="70">
        <v>0</v>
      </c>
      <c r="E283" s="71">
        <v>6.3739999999999997</v>
      </c>
      <c r="F283" s="71">
        <v>1.86</v>
      </c>
      <c r="G283" s="71">
        <v>0.53300000000000003</v>
      </c>
      <c r="H283" s="72">
        <v>18.89</v>
      </c>
      <c r="I283" s="72">
        <v>3.56</v>
      </c>
      <c r="J283" s="71">
        <v>0.41099999999999998</v>
      </c>
      <c r="K283" s="69"/>
    </row>
    <row r="284" spans="2:11" ht="27.75" customHeight="1">
      <c r="B284" s="11" t="s">
        <v>59</v>
      </c>
      <c r="C284" s="69">
        <v>505</v>
      </c>
      <c r="D284" s="70">
        <v>0</v>
      </c>
      <c r="E284" s="71">
        <v>5.1909999999999998</v>
      </c>
      <c r="F284" s="71">
        <v>1.5409999999999999</v>
      </c>
      <c r="G284" s="71">
        <v>0.47899999999999998</v>
      </c>
      <c r="H284" s="72">
        <v>7.44</v>
      </c>
      <c r="I284" s="72">
        <v>6.47</v>
      </c>
      <c r="J284" s="71">
        <v>0.32300000000000001</v>
      </c>
      <c r="K284" s="69"/>
    </row>
    <row r="285" spans="2:11" ht="27.75" customHeight="1">
      <c r="B285" s="11" t="s">
        <v>60</v>
      </c>
      <c r="C285" s="69">
        <v>600</v>
      </c>
      <c r="D285" s="70">
        <v>0</v>
      </c>
      <c r="E285" s="71">
        <v>3.66</v>
      </c>
      <c r="F285" s="71">
        <v>1.105</v>
      </c>
      <c r="G285" s="71">
        <v>0.36899999999999999</v>
      </c>
      <c r="H285" s="72">
        <v>181.23</v>
      </c>
      <c r="I285" s="72">
        <v>9.33</v>
      </c>
      <c r="J285" s="71">
        <v>0.23</v>
      </c>
      <c r="K285" s="69"/>
    </row>
    <row r="286" spans="2:11" ht="27.75" customHeight="1">
      <c r="B286" s="11" t="s">
        <v>61</v>
      </c>
      <c r="C286" s="69">
        <v>605</v>
      </c>
      <c r="D286" s="70">
        <v>0</v>
      </c>
      <c r="E286" s="71">
        <v>2.9359999999999999</v>
      </c>
      <c r="F286" s="71">
        <v>0.89800000000000002</v>
      </c>
      <c r="G286" s="71">
        <v>0.316</v>
      </c>
      <c r="H286" s="72">
        <v>304.72000000000003</v>
      </c>
      <c r="I286" s="72">
        <v>6.08</v>
      </c>
      <c r="J286" s="71">
        <v>0.20399999999999999</v>
      </c>
      <c r="K286" s="69"/>
    </row>
    <row r="287" spans="2:11" ht="27.75" customHeight="1">
      <c r="B287" s="11" t="s">
        <v>62</v>
      </c>
      <c r="C287" s="69" t="s">
        <v>168</v>
      </c>
      <c r="D287" s="70" t="s">
        <v>63</v>
      </c>
      <c r="E287" s="71">
        <v>4.32</v>
      </c>
      <c r="F287" s="71">
        <v>0</v>
      </c>
      <c r="G287" s="71">
        <v>0</v>
      </c>
      <c r="H287" s="72">
        <v>0</v>
      </c>
      <c r="I287" s="72">
        <v>0</v>
      </c>
      <c r="J287" s="71">
        <v>0</v>
      </c>
      <c r="K287" s="69"/>
    </row>
    <row r="288" spans="2:11" ht="27.75" customHeight="1">
      <c r="B288" s="11" t="s">
        <v>64</v>
      </c>
      <c r="C288" s="69">
        <v>804</v>
      </c>
      <c r="D288" s="70">
        <v>0</v>
      </c>
      <c r="E288" s="71">
        <v>17.18</v>
      </c>
      <c r="F288" s="71">
        <v>5.4649999999999999</v>
      </c>
      <c r="G288" s="71">
        <v>2</v>
      </c>
      <c r="H288" s="72">
        <v>0</v>
      </c>
      <c r="I288" s="72">
        <v>0</v>
      </c>
      <c r="J288" s="71">
        <v>0</v>
      </c>
      <c r="K288" s="69"/>
    </row>
    <row r="289" spans="2:11" ht="27.75" customHeight="1">
      <c r="B289" s="11" t="s">
        <v>65</v>
      </c>
      <c r="C289" s="69">
        <v>951</v>
      </c>
      <c r="D289" s="70">
        <v>8</v>
      </c>
      <c r="E289" s="71">
        <v>-0.92300000000000004</v>
      </c>
      <c r="F289" s="71">
        <v>0</v>
      </c>
      <c r="G289" s="71">
        <v>0</v>
      </c>
      <c r="H289" s="72">
        <v>0</v>
      </c>
      <c r="I289" s="72">
        <v>0</v>
      </c>
      <c r="J289" s="71">
        <v>0</v>
      </c>
      <c r="K289" s="69"/>
    </row>
    <row r="290" spans="2:11" ht="27.75" customHeight="1">
      <c r="B290" s="11" t="s">
        <v>66</v>
      </c>
      <c r="C290" s="69">
        <v>952</v>
      </c>
      <c r="D290" s="70">
        <v>8</v>
      </c>
      <c r="E290" s="71">
        <v>-0.82199999999999995</v>
      </c>
      <c r="F290" s="71">
        <v>0</v>
      </c>
      <c r="G290" s="71">
        <v>0</v>
      </c>
      <c r="H290" s="72">
        <v>0</v>
      </c>
      <c r="I290" s="72">
        <v>0</v>
      </c>
      <c r="J290" s="71">
        <v>0</v>
      </c>
      <c r="K290" s="69"/>
    </row>
    <row r="291" spans="2:11" ht="27.75" customHeight="1">
      <c r="B291" s="11" t="s">
        <v>67</v>
      </c>
      <c r="C291" s="69" t="s">
        <v>173</v>
      </c>
      <c r="D291" s="70">
        <v>0</v>
      </c>
      <c r="E291" s="71">
        <v>-0.92300000000000004</v>
      </c>
      <c r="F291" s="71">
        <v>0</v>
      </c>
      <c r="G291" s="71">
        <v>0</v>
      </c>
      <c r="H291" s="72">
        <v>0</v>
      </c>
      <c r="I291" s="72">
        <v>0</v>
      </c>
      <c r="J291" s="71">
        <v>0.19700000000000001</v>
      </c>
      <c r="K291" s="69"/>
    </row>
    <row r="292" spans="2:11" ht="27.75" customHeight="1">
      <c r="B292" s="11" t="s">
        <v>68</v>
      </c>
      <c r="C292" s="69">
        <v>2</v>
      </c>
      <c r="D292" s="70">
        <v>0</v>
      </c>
      <c r="E292" s="71">
        <v>-3.0910000000000002</v>
      </c>
      <c r="F292" s="71">
        <v>-0.85199999999999998</v>
      </c>
      <c r="G292" s="71">
        <v>-0.17199999999999999</v>
      </c>
      <c r="H292" s="72">
        <v>0</v>
      </c>
      <c r="I292" s="72">
        <v>0</v>
      </c>
      <c r="J292" s="71">
        <v>0.19700000000000001</v>
      </c>
      <c r="K292" s="69"/>
    </row>
    <row r="293" spans="2:11" ht="27.75" customHeight="1">
      <c r="B293" s="11" t="s">
        <v>69</v>
      </c>
      <c r="C293" s="69">
        <v>3</v>
      </c>
      <c r="D293" s="70">
        <v>0</v>
      </c>
      <c r="E293" s="71">
        <v>-0.82199999999999995</v>
      </c>
      <c r="F293" s="71">
        <v>0</v>
      </c>
      <c r="G293" s="71">
        <v>0</v>
      </c>
      <c r="H293" s="72">
        <v>0</v>
      </c>
      <c r="I293" s="72">
        <v>0</v>
      </c>
      <c r="J293" s="71">
        <v>0.17100000000000001</v>
      </c>
      <c r="K293" s="69"/>
    </row>
    <row r="294" spans="2:11" ht="27.75" customHeight="1">
      <c r="B294" s="11" t="s">
        <v>70</v>
      </c>
      <c r="C294" s="69">
        <v>4</v>
      </c>
      <c r="D294" s="70">
        <v>0</v>
      </c>
      <c r="E294" s="71">
        <v>-2.7469999999999999</v>
      </c>
      <c r="F294" s="71">
        <v>-0.75800000000000001</v>
      </c>
      <c r="G294" s="71">
        <v>-0.155</v>
      </c>
      <c r="H294" s="72">
        <v>0</v>
      </c>
      <c r="I294" s="72">
        <v>0</v>
      </c>
      <c r="J294" s="71">
        <v>0.17100000000000001</v>
      </c>
      <c r="K294" s="69"/>
    </row>
    <row r="295" spans="2:11" ht="27.75" customHeight="1">
      <c r="B295" s="11" t="s">
        <v>71</v>
      </c>
      <c r="C295" s="69" t="s">
        <v>174</v>
      </c>
      <c r="D295" s="70">
        <v>0</v>
      </c>
      <c r="E295" s="71">
        <v>-0.41799999999999998</v>
      </c>
      <c r="F295" s="71">
        <v>0</v>
      </c>
      <c r="G295" s="71">
        <v>0</v>
      </c>
      <c r="H295" s="72">
        <v>224.46</v>
      </c>
      <c r="I295" s="72">
        <v>0</v>
      </c>
      <c r="J295" s="71">
        <v>0.156</v>
      </c>
      <c r="K295" s="69"/>
    </row>
    <row r="296" spans="2:11" ht="27.75" customHeight="1">
      <c r="B296" s="11" t="s">
        <v>72</v>
      </c>
      <c r="C296" s="69">
        <v>6</v>
      </c>
      <c r="D296" s="70">
        <v>0</v>
      </c>
      <c r="E296" s="71">
        <v>-1.38</v>
      </c>
      <c r="F296" s="71">
        <v>-0.38600000000000001</v>
      </c>
      <c r="G296" s="71">
        <v>-8.5999999999999993E-2</v>
      </c>
      <c r="H296" s="72">
        <v>224.46</v>
      </c>
      <c r="I296" s="72">
        <v>0</v>
      </c>
      <c r="J296" s="71">
        <v>0.156</v>
      </c>
      <c r="K296" s="69"/>
    </row>
    <row r="297" spans="2:11" ht="27.75" customHeight="1">
      <c r="B297" s="11" t="s">
        <v>73</v>
      </c>
      <c r="C297" s="69" t="s">
        <v>175</v>
      </c>
      <c r="D297" s="70">
        <v>0</v>
      </c>
      <c r="E297" s="71">
        <v>-0.78600000000000003</v>
      </c>
      <c r="F297" s="71">
        <v>-0.224</v>
      </c>
      <c r="G297" s="71">
        <v>-5.6000000000000001E-2</v>
      </c>
      <c r="H297" s="72">
        <v>224.46</v>
      </c>
      <c r="I297" s="72">
        <v>0</v>
      </c>
      <c r="J297" s="71">
        <v>4.7E-2</v>
      </c>
      <c r="K297" s="69"/>
    </row>
    <row r="298" spans="2:11" ht="27.75" customHeight="1">
      <c r="B298" s="11" t="s">
        <v>74</v>
      </c>
      <c r="C298" s="69" t="s">
        <v>176</v>
      </c>
      <c r="D298" s="70">
        <v>0</v>
      </c>
      <c r="E298" s="71">
        <v>-0.24299999999999999</v>
      </c>
      <c r="F298" s="71">
        <v>0</v>
      </c>
      <c r="G298" s="71">
        <v>0</v>
      </c>
      <c r="H298" s="72">
        <v>224.46</v>
      </c>
      <c r="I298" s="72">
        <v>0</v>
      </c>
      <c r="J298" s="71">
        <v>4.7E-2</v>
      </c>
      <c r="K298" s="69"/>
    </row>
    <row r="299" spans="2:11" ht="27.75" customHeight="1">
      <c r="B299" s="11" t="s">
        <v>75</v>
      </c>
      <c r="C299" s="69">
        <v>100</v>
      </c>
      <c r="D299" s="70">
        <v>1</v>
      </c>
      <c r="E299" s="71">
        <v>2.637219</v>
      </c>
      <c r="F299" s="71">
        <v>0</v>
      </c>
      <c r="G299" s="71">
        <v>0</v>
      </c>
      <c r="H299" s="72">
        <v>4.6090200000000001</v>
      </c>
      <c r="I299" s="72">
        <v>0</v>
      </c>
      <c r="J299" s="71">
        <v>0</v>
      </c>
      <c r="K299" s="69"/>
    </row>
    <row r="300" spans="2:11" ht="27.75" customHeight="1">
      <c r="B300" s="11" t="s">
        <v>76</v>
      </c>
      <c r="C300" s="69">
        <v>101</v>
      </c>
      <c r="D300" s="70">
        <v>2</v>
      </c>
      <c r="E300" s="71">
        <v>3.0514380000000001</v>
      </c>
      <c r="F300" s="71">
        <v>1.5835170000000001</v>
      </c>
      <c r="G300" s="71">
        <v>0</v>
      </c>
      <c r="H300" s="72">
        <v>4.6090200000000001</v>
      </c>
      <c r="I300" s="72">
        <v>0</v>
      </c>
      <c r="J300" s="71">
        <v>0</v>
      </c>
      <c r="K300" s="69"/>
    </row>
    <row r="301" spans="2:11" ht="27.75" customHeight="1">
      <c r="B301" s="11" t="s">
        <v>77</v>
      </c>
      <c r="C301" s="69" t="s">
        <v>178</v>
      </c>
      <c r="D301" s="70">
        <v>2</v>
      </c>
      <c r="E301" s="71">
        <v>1.1796720000000001</v>
      </c>
      <c r="F301" s="71">
        <v>0</v>
      </c>
      <c r="G301" s="71">
        <v>0</v>
      </c>
      <c r="H301" s="72">
        <v>0</v>
      </c>
      <c r="I301" s="72">
        <v>0</v>
      </c>
      <c r="J301" s="71">
        <v>0</v>
      </c>
      <c r="K301" s="69"/>
    </row>
    <row r="302" spans="2:11" ht="27.75" customHeight="1">
      <c r="B302" s="11" t="s">
        <v>78</v>
      </c>
      <c r="C302" s="69">
        <v>150</v>
      </c>
      <c r="D302" s="70">
        <v>3</v>
      </c>
      <c r="E302" s="71">
        <v>2.2022520000000001</v>
      </c>
      <c r="F302" s="71">
        <v>0</v>
      </c>
      <c r="G302" s="71">
        <v>0</v>
      </c>
      <c r="H302" s="72">
        <v>7.1135999999999999</v>
      </c>
      <c r="I302" s="72">
        <v>0</v>
      </c>
      <c r="J302" s="71">
        <v>0</v>
      </c>
      <c r="K302" s="69"/>
    </row>
    <row r="303" spans="2:11" ht="27.75" customHeight="1">
      <c r="B303" s="11" t="s">
        <v>79</v>
      </c>
      <c r="C303" s="69">
        <v>151</v>
      </c>
      <c r="D303" s="70">
        <v>4</v>
      </c>
      <c r="E303" s="71">
        <v>3.0744090000000002</v>
      </c>
      <c r="F303" s="71">
        <v>0.76397099999999996</v>
      </c>
      <c r="G303" s="71">
        <v>0</v>
      </c>
      <c r="H303" s="72">
        <v>7.1135999999999999</v>
      </c>
      <c r="I303" s="72">
        <v>0</v>
      </c>
      <c r="J303" s="71">
        <v>0</v>
      </c>
      <c r="K303" s="69"/>
    </row>
    <row r="304" spans="2:11" ht="27.75" customHeight="1">
      <c r="B304" s="11" t="s">
        <v>80</v>
      </c>
      <c r="C304" s="69" t="s">
        <v>179</v>
      </c>
      <c r="D304" s="70">
        <v>4</v>
      </c>
      <c r="E304" s="71">
        <v>1.0596299999999998</v>
      </c>
      <c r="F304" s="71">
        <v>0</v>
      </c>
      <c r="G304" s="71">
        <v>0</v>
      </c>
      <c r="H304" s="72">
        <v>0</v>
      </c>
      <c r="I304" s="72">
        <v>0</v>
      </c>
      <c r="J304" s="71">
        <v>0</v>
      </c>
      <c r="K304" s="69"/>
    </row>
    <row r="305" spans="2:11" ht="27.75" customHeight="1">
      <c r="B305" s="11" t="s">
        <v>81</v>
      </c>
      <c r="C305" s="69">
        <v>501</v>
      </c>
      <c r="D305" s="70" t="s">
        <v>55</v>
      </c>
      <c r="E305" s="71">
        <v>2.5245869999999999</v>
      </c>
      <c r="F305" s="71">
        <v>0.82769700000000002</v>
      </c>
      <c r="G305" s="71">
        <v>0</v>
      </c>
      <c r="H305" s="72">
        <v>45.18618</v>
      </c>
      <c r="I305" s="72">
        <v>0</v>
      </c>
      <c r="J305" s="71">
        <v>0</v>
      </c>
      <c r="K305" s="69"/>
    </row>
    <row r="306" spans="2:11" ht="27.75" customHeight="1">
      <c r="B306" s="11" t="s">
        <v>82</v>
      </c>
      <c r="C306" s="69">
        <v>500</v>
      </c>
      <c r="D306" s="70">
        <v>0</v>
      </c>
      <c r="E306" s="71">
        <v>4.7231339999999999</v>
      </c>
      <c r="F306" s="71">
        <v>1.37826</v>
      </c>
      <c r="G306" s="71">
        <v>0.394953</v>
      </c>
      <c r="H306" s="72">
        <v>13.997490000000001</v>
      </c>
      <c r="I306" s="72">
        <v>2.6379600000000001</v>
      </c>
      <c r="J306" s="71">
        <v>0.30455099999999996</v>
      </c>
      <c r="K306" s="69"/>
    </row>
    <row r="307" spans="2:11" ht="27.75" customHeight="1">
      <c r="B307" s="11" t="s">
        <v>83</v>
      </c>
      <c r="C307" s="69">
        <v>800</v>
      </c>
      <c r="D307" s="70" t="s">
        <v>63</v>
      </c>
      <c r="E307" s="71">
        <v>3.20112</v>
      </c>
      <c r="F307" s="71">
        <v>0</v>
      </c>
      <c r="G307" s="71">
        <v>0</v>
      </c>
      <c r="H307" s="72">
        <v>0</v>
      </c>
      <c r="I307" s="72">
        <v>0</v>
      </c>
      <c r="J307" s="71">
        <v>0</v>
      </c>
      <c r="K307" s="69"/>
    </row>
    <row r="308" spans="2:11" ht="27.75" customHeight="1">
      <c r="B308" s="11" t="s">
        <v>84</v>
      </c>
      <c r="C308" s="69">
        <v>804</v>
      </c>
      <c r="D308" s="70">
        <v>0</v>
      </c>
      <c r="E308" s="71">
        <v>12.73038</v>
      </c>
      <c r="F308" s="71">
        <v>4.0495649999999994</v>
      </c>
      <c r="G308" s="71">
        <v>1.482</v>
      </c>
      <c r="H308" s="72">
        <v>0</v>
      </c>
      <c r="I308" s="72">
        <v>0</v>
      </c>
      <c r="J308" s="71">
        <v>0</v>
      </c>
      <c r="K308" s="69"/>
    </row>
    <row r="309" spans="2:11" ht="27.75" customHeight="1">
      <c r="B309" s="11" t="s">
        <v>85</v>
      </c>
      <c r="C309" s="69">
        <v>951</v>
      </c>
      <c r="D309" s="70">
        <v>8</v>
      </c>
      <c r="E309" s="71">
        <v>-0.92300000000000004</v>
      </c>
      <c r="F309" s="71">
        <v>0</v>
      </c>
      <c r="G309" s="71">
        <v>0</v>
      </c>
      <c r="H309" s="72">
        <v>0</v>
      </c>
      <c r="I309" s="72">
        <v>0</v>
      </c>
      <c r="J309" s="71">
        <v>0</v>
      </c>
      <c r="K309" s="69"/>
    </row>
    <row r="310" spans="2:11" ht="27.75" customHeight="1">
      <c r="B310" s="11" t="s">
        <v>86</v>
      </c>
      <c r="C310" s="69">
        <v>1</v>
      </c>
      <c r="D310" s="70">
        <v>0</v>
      </c>
      <c r="E310" s="71">
        <v>-0.92300000000000004</v>
      </c>
      <c r="F310" s="71">
        <v>0</v>
      </c>
      <c r="G310" s="71">
        <v>0</v>
      </c>
      <c r="H310" s="72">
        <v>0</v>
      </c>
      <c r="I310" s="72">
        <v>0</v>
      </c>
      <c r="J310" s="71">
        <v>0.19700000000000001</v>
      </c>
      <c r="K310" s="69"/>
    </row>
    <row r="311" spans="2:11" ht="27.75" customHeight="1">
      <c r="B311" s="11" t="s">
        <v>87</v>
      </c>
      <c r="C311" s="69">
        <v>2</v>
      </c>
      <c r="D311" s="70">
        <v>0</v>
      </c>
      <c r="E311" s="71">
        <v>-3.0910000000000002</v>
      </c>
      <c r="F311" s="71">
        <v>-0.85199999999999998</v>
      </c>
      <c r="G311" s="71">
        <v>-0.17199999999999999</v>
      </c>
      <c r="H311" s="72">
        <v>0</v>
      </c>
      <c r="I311" s="72">
        <v>0</v>
      </c>
      <c r="J311" s="71">
        <v>0.19700000000000001</v>
      </c>
      <c r="K311" s="69"/>
    </row>
    <row r="312" spans="2:11" ht="27.75" customHeight="1">
      <c r="B312" s="11" t="s">
        <v>88</v>
      </c>
      <c r="C312" s="69">
        <v>100</v>
      </c>
      <c r="D312" s="70">
        <v>1</v>
      </c>
      <c r="E312" s="71">
        <v>1.4983390000000003</v>
      </c>
      <c r="F312" s="71">
        <v>0</v>
      </c>
      <c r="G312" s="71">
        <v>0</v>
      </c>
      <c r="H312" s="72">
        <v>2.6186199999999999</v>
      </c>
      <c r="I312" s="72">
        <v>0</v>
      </c>
      <c r="J312" s="71">
        <v>0</v>
      </c>
      <c r="K312" s="69"/>
    </row>
    <row r="313" spans="2:11" ht="27.75" customHeight="1">
      <c r="B313" s="11" t="s">
        <v>89</v>
      </c>
      <c r="C313" s="69">
        <v>101</v>
      </c>
      <c r="D313" s="70">
        <v>2</v>
      </c>
      <c r="E313" s="71">
        <v>1.7336780000000003</v>
      </c>
      <c r="F313" s="71">
        <v>0.89967700000000006</v>
      </c>
      <c r="G313" s="71">
        <v>0</v>
      </c>
      <c r="H313" s="72">
        <v>2.6186199999999999</v>
      </c>
      <c r="I313" s="72">
        <v>0</v>
      </c>
      <c r="J313" s="71">
        <v>0</v>
      </c>
      <c r="K313" s="69"/>
    </row>
    <row r="314" spans="2:11" ht="27.75" customHeight="1">
      <c r="B314" s="11" t="s">
        <v>90</v>
      </c>
      <c r="C314" s="69" t="s">
        <v>178</v>
      </c>
      <c r="D314" s="70">
        <v>2</v>
      </c>
      <c r="E314" s="71">
        <v>0.67023200000000005</v>
      </c>
      <c r="F314" s="71">
        <v>0</v>
      </c>
      <c r="G314" s="71">
        <v>0</v>
      </c>
      <c r="H314" s="72">
        <v>0</v>
      </c>
      <c r="I314" s="72">
        <v>0</v>
      </c>
      <c r="J314" s="71">
        <v>0</v>
      </c>
      <c r="K314" s="69"/>
    </row>
    <row r="315" spans="2:11" ht="27.75" customHeight="1">
      <c r="B315" s="11" t="s">
        <v>91</v>
      </c>
      <c r="C315" s="69">
        <v>150</v>
      </c>
      <c r="D315" s="70">
        <v>3</v>
      </c>
      <c r="E315" s="71">
        <v>1.2512120000000002</v>
      </c>
      <c r="F315" s="71">
        <v>0</v>
      </c>
      <c r="G315" s="71">
        <v>0</v>
      </c>
      <c r="H315" s="72">
        <v>4.0415999999999999</v>
      </c>
      <c r="I315" s="72">
        <v>0</v>
      </c>
      <c r="J315" s="71">
        <v>0</v>
      </c>
      <c r="K315" s="69"/>
    </row>
    <row r="316" spans="2:11" ht="27.75" customHeight="1">
      <c r="B316" s="11" t="s">
        <v>92</v>
      </c>
      <c r="C316" s="69">
        <v>151</v>
      </c>
      <c r="D316" s="70">
        <v>4</v>
      </c>
      <c r="E316" s="71">
        <v>1.7467290000000002</v>
      </c>
      <c r="F316" s="71">
        <v>0.43405100000000002</v>
      </c>
      <c r="G316" s="71">
        <v>0</v>
      </c>
      <c r="H316" s="72">
        <v>4.0415999999999999</v>
      </c>
      <c r="I316" s="72">
        <v>0</v>
      </c>
      <c r="J316" s="71">
        <v>0</v>
      </c>
      <c r="K316" s="69"/>
    </row>
    <row r="317" spans="2:11" ht="27.75" customHeight="1">
      <c r="B317" s="11" t="s">
        <v>93</v>
      </c>
      <c r="C317" s="69" t="s">
        <v>179</v>
      </c>
      <c r="D317" s="70">
        <v>4</v>
      </c>
      <c r="E317" s="71">
        <v>0.60203000000000007</v>
      </c>
      <c r="F317" s="71">
        <v>0</v>
      </c>
      <c r="G317" s="71">
        <v>0</v>
      </c>
      <c r="H317" s="72">
        <v>0</v>
      </c>
      <c r="I317" s="72">
        <v>0</v>
      </c>
      <c r="J317" s="71">
        <v>0</v>
      </c>
      <c r="K317" s="69"/>
    </row>
    <row r="318" spans="2:11" ht="27.75" customHeight="1">
      <c r="B318" s="11" t="s">
        <v>94</v>
      </c>
      <c r="C318" s="69">
        <v>501</v>
      </c>
      <c r="D318" s="70" t="s">
        <v>55</v>
      </c>
      <c r="E318" s="71">
        <v>1.4343470000000003</v>
      </c>
      <c r="F318" s="71">
        <v>0.47025700000000004</v>
      </c>
      <c r="G318" s="71">
        <v>0</v>
      </c>
      <c r="H318" s="72">
        <v>25.67258</v>
      </c>
      <c r="I318" s="72">
        <v>0</v>
      </c>
      <c r="J318" s="71">
        <v>0</v>
      </c>
      <c r="K318" s="69"/>
    </row>
    <row r="319" spans="2:11" ht="27.75" customHeight="1">
      <c r="B319" s="11" t="s">
        <v>95</v>
      </c>
      <c r="C319" s="69">
        <v>500</v>
      </c>
      <c r="D319" s="70">
        <v>0</v>
      </c>
      <c r="E319" s="71">
        <v>2.6834540000000002</v>
      </c>
      <c r="F319" s="71">
        <v>0.78306000000000009</v>
      </c>
      <c r="G319" s="71">
        <v>0.22439300000000004</v>
      </c>
      <c r="H319" s="72">
        <v>7.9526900000000014</v>
      </c>
      <c r="I319" s="72">
        <v>1.4987600000000001</v>
      </c>
      <c r="J319" s="71">
        <v>0.17303100000000002</v>
      </c>
      <c r="K319" s="69"/>
    </row>
    <row r="320" spans="2:11" ht="27.75" customHeight="1">
      <c r="B320" s="11" t="s">
        <v>96</v>
      </c>
      <c r="C320" s="69">
        <v>505</v>
      </c>
      <c r="D320" s="70">
        <v>0</v>
      </c>
      <c r="E320" s="71">
        <v>2.9744429999999995</v>
      </c>
      <c r="F320" s="71">
        <v>0.88299299999999992</v>
      </c>
      <c r="G320" s="71">
        <v>0.27446699999999996</v>
      </c>
      <c r="H320" s="72">
        <v>4.2631199999999998</v>
      </c>
      <c r="I320" s="72">
        <v>3.7073099999999997</v>
      </c>
      <c r="J320" s="71">
        <v>0.18507899999999999</v>
      </c>
      <c r="K320" s="69"/>
    </row>
    <row r="321" spans="2:11" ht="27.75" customHeight="1">
      <c r="B321" s="11" t="s">
        <v>97</v>
      </c>
      <c r="C321" s="69">
        <v>600</v>
      </c>
      <c r="D321" s="70">
        <v>0</v>
      </c>
      <c r="E321" s="71">
        <v>2.2875000000000001</v>
      </c>
      <c r="F321" s="71">
        <v>0.69062500000000004</v>
      </c>
      <c r="G321" s="71">
        <v>0.230625</v>
      </c>
      <c r="H321" s="72">
        <v>113.26875</v>
      </c>
      <c r="I321" s="72">
        <v>5.8312499999999998</v>
      </c>
      <c r="J321" s="71">
        <v>0.14375000000000002</v>
      </c>
      <c r="K321" s="69"/>
    </row>
    <row r="322" spans="2:11" ht="27.75" customHeight="1">
      <c r="B322" s="11" t="s">
        <v>98</v>
      </c>
      <c r="C322" s="69">
        <v>800</v>
      </c>
      <c r="D322" s="70" t="s">
        <v>63</v>
      </c>
      <c r="E322" s="71">
        <v>1.8187200000000003</v>
      </c>
      <c r="F322" s="71">
        <v>0</v>
      </c>
      <c r="G322" s="71">
        <v>0</v>
      </c>
      <c r="H322" s="72">
        <v>0</v>
      </c>
      <c r="I322" s="72">
        <v>0</v>
      </c>
      <c r="J322" s="71">
        <v>0</v>
      </c>
      <c r="K322" s="69"/>
    </row>
    <row r="323" spans="2:11" ht="27.75" customHeight="1">
      <c r="B323" s="11" t="s">
        <v>99</v>
      </c>
      <c r="C323" s="69">
        <v>804</v>
      </c>
      <c r="D323" s="70">
        <v>0</v>
      </c>
      <c r="E323" s="71">
        <v>7.2327800000000009</v>
      </c>
      <c r="F323" s="71">
        <v>2.3007650000000002</v>
      </c>
      <c r="G323" s="71">
        <v>0.84200000000000008</v>
      </c>
      <c r="H323" s="72">
        <v>0</v>
      </c>
      <c r="I323" s="72">
        <v>0</v>
      </c>
      <c r="J323" s="71">
        <v>0</v>
      </c>
      <c r="K323" s="69"/>
    </row>
    <row r="324" spans="2:11" ht="27.75" customHeight="1">
      <c r="B324" s="11" t="s">
        <v>100</v>
      </c>
      <c r="C324" s="69">
        <v>951</v>
      </c>
      <c r="D324" s="70">
        <v>8</v>
      </c>
      <c r="E324" s="71">
        <v>-0.92300000000000004</v>
      </c>
      <c r="F324" s="71">
        <v>0</v>
      </c>
      <c r="G324" s="71">
        <v>0</v>
      </c>
      <c r="H324" s="72">
        <v>0</v>
      </c>
      <c r="I324" s="72">
        <v>0</v>
      </c>
      <c r="J324" s="71">
        <v>0</v>
      </c>
      <c r="K324" s="69"/>
    </row>
    <row r="325" spans="2:11" ht="27.75" customHeight="1">
      <c r="B325" s="11" t="s">
        <v>101</v>
      </c>
      <c r="C325" s="69">
        <v>952</v>
      </c>
      <c r="D325" s="70">
        <v>8</v>
      </c>
      <c r="E325" s="71">
        <v>-0.82199999999999995</v>
      </c>
      <c r="F325" s="71">
        <v>0</v>
      </c>
      <c r="G325" s="71">
        <v>0</v>
      </c>
      <c r="H325" s="72">
        <v>0</v>
      </c>
      <c r="I325" s="72">
        <v>0</v>
      </c>
      <c r="J325" s="71">
        <v>0</v>
      </c>
      <c r="K325" s="69"/>
    </row>
    <row r="326" spans="2:11" ht="27.75" customHeight="1">
      <c r="B326" s="11" t="s">
        <v>102</v>
      </c>
      <c r="C326" s="69">
        <v>1</v>
      </c>
      <c r="D326" s="70">
        <v>0</v>
      </c>
      <c r="E326" s="71">
        <v>-0.92300000000000004</v>
      </c>
      <c r="F326" s="71">
        <v>0</v>
      </c>
      <c r="G326" s="71">
        <v>0</v>
      </c>
      <c r="H326" s="72">
        <v>0</v>
      </c>
      <c r="I326" s="72">
        <v>0</v>
      </c>
      <c r="J326" s="71">
        <v>0.19700000000000001</v>
      </c>
      <c r="K326" s="69"/>
    </row>
    <row r="327" spans="2:11" ht="27.75" customHeight="1">
      <c r="B327" s="11" t="s">
        <v>103</v>
      </c>
      <c r="C327" s="69">
        <v>2</v>
      </c>
      <c r="D327" s="70">
        <v>0</v>
      </c>
      <c r="E327" s="71">
        <v>-3.0910000000000002</v>
      </c>
      <c r="F327" s="71">
        <v>-0.85199999999999998</v>
      </c>
      <c r="G327" s="71">
        <v>-0.17199999999999999</v>
      </c>
      <c r="H327" s="72">
        <v>0</v>
      </c>
      <c r="I327" s="72">
        <v>0</v>
      </c>
      <c r="J327" s="71">
        <v>0.19700000000000001</v>
      </c>
      <c r="K327" s="69"/>
    </row>
    <row r="328" spans="2:11" ht="27.75" customHeight="1">
      <c r="B328" s="11" t="s">
        <v>104</v>
      </c>
      <c r="C328" s="69">
        <v>3</v>
      </c>
      <c r="D328" s="70">
        <v>0</v>
      </c>
      <c r="E328" s="71">
        <v>-0.82199999999999995</v>
      </c>
      <c r="F328" s="71">
        <v>0</v>
      </c>
      <c r="G328" s="71">
        <v>0</v>
      </c>
      <c r="H328" s="72">
        <v>0</v>
      </c>
      <c r="I328" s="72">
        <v>0</v>
      </c>
      <c r="J328" s="71">
        <v>0.17100000000000001</v>
      </c>
      <c r="K328" s="69"/>
    </row>
    <row r="329" spans="2:11" ht="27.75" customHeight="1">
      <c r="B329" s="11" t="s">
        <v>105</v>
      </c>
      <c r="C329" s="69">
        <v>4</v>
      </c>
      <c r="D329" s="70">
        <v>0</v>
      </c>
      <c r="E329" s="71">
        <v>-2.7469999999999999</v>
      </c>
      <c r="F329" s="71">
        <v>-0.75800000000000001</v>
      </c>
      <c r="G329" s="71">
        <v>-0.155</v>
      </c>
      <c r="H329" s="72">
        <v>0</v>
      </c>
      <c r="I329" s="72">
        <v>0</v>
      </c>
      <c r="J329" s="71">
        <v>0.17100000000000001</v>
      </c>
      <c r="K329" s="69"/>
    </row>
    <row r="330" spans="2:11" ht="27.75" customHeight="1">
      <c r="B330" s="11" t="s">
        <v>106</v>
      </c>
      <c r="C330" s="69">
        <v>5</v>
      </c>
      <c r="D330" s="70">
        <v>0</v>
      </c>
      <c r="E330" s="71">
        <v>-0.41799999999999998</v>
      </c>
      <c r="F330" s="71">
        <v>0</v>
      </c>
      <c r="G330" s="71">
        <v>0</v>
      </c>
      <c r="H330" s="72">
        <v>0</v>
      </c>
      <c r="I330" s="72">
        <v>0</v>
      </c>
      <c r="J330" s="71">
        <v>0.156</v>
      </c>
      <c r="K330" s="69"/>
    </row>
    <row r="331" spans="2:11" ht="27.75" customHeight="1">
      <c r="B331" s="11" t="s">
        <v>107</v>
      </c>
      <c r="C331" s="69">
        <v>6</v>
      </c>
      <c r="D331" s="70">
        <v>0</v>
      </c>
      <c r="E331" s="71">
        <v>-1.38</v>
      </c>
      <c r="F331" s="71">
        <v>-0.38600000000000001</v>
      </c>
      <c r="G331" s="71">
        <v>-8.5999999999999993E-2</v>
      </c>
      <c r="H331" s="72">
        <v>0</v>
      </c>
      <c r="I331" s="72">
        <v>0</v>
      </c>
      <c r="J331" s="71">
        <v>0.156</v>
      </c>
      <c r="K331" s="69"/>
    </row>
  </sheetData>
  <mergeCells count="1">
    <mergeCell ref="B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B2:G86"/>
  <sheetViews>
    <sheetView showGridLines="0" zoomScale="50" zoomScaleNormal="50" workbookViewId="0">
      <selection activeCell="J21" sqref="J21"/>
    </sheetView>
  </sheetViews>
  <sheetFormatPr defaultRowHeight="15"/>
  <cols>
    <col min="2" max="2" width="88" customWidth="1"/>
    <col min="3" max="7" width="20.7109375" customWidth="1"/>
  </cols>
  <sheetData>
    <row r="2" spans="2:7" ht="20.25">
      <c r="B2" s="15"/>
      <c r="C2" s="16" t="s">
        <v>139</v>
      </c>
      <c r="D2" s="16" t="s">
        <v>140</v>
      </c>
      <c r="E2" s="16" t="s">
        <v>141</v>
      </c>
      <c r="F2" s="16" t="s">
        <v>142</v>
      </c>
      <c r="G2" s="16" t="s">
        <v>143</v>
      </c>
    </row>
    <row r="3" spans="2:7" ht="93.75" customHeight="1">
      <c r="B3" s="17" t="s">
        <v>112</v>
      </c>
      <c r="C3" s="18" t="s">
        <v>4</v>
      </c>
      <c r="D3" s="18" t="s">
        <v>0</v>
      </c>
      <c r="E3" s="18" t="s">
        <v>1</v>
      </c>
      <c r="F3" s="18" t="s">
        <v>2</v>
      </c>
      <c r="G3" s="18" t="s">
        <v>3</v>
      </c>
    </row>
    <row r="4" spans="2:7" ht="30" customHeight="1">
      <c r="B4" s="19" t="s">
        <v>113</v>
      </c>
      <c r="C4" s="20"/>
      <c r="D4" s="20"/>
      <c r="E4" s="20"/>
      <c r="F4" s="20"/>
      <c r="G4" s="20"/>
    </row>
    <row r="5" spans="2:7" ht="30" customHeight="1">
      <c r="B5" s="21" t="s">
        <v>48</v>
      </c>
      <c r="C5" s="73">
        <v>166.24922941611192</v>
      </c>
      <c r="D5" s="73">
        <v>166.24922941611192</v>
      </c>
      <c r="E5" s="73">
        <v>166.23545349503615</v>
      </c>
      <c r="F5" s="73">
        <v>166.28572941611193</v>
      </c>
      <c r="G5" s="73">
        <v>166.08566614854877</v>
      </c>
    </row>
    <row r="6" spans="2:7" ht="30" customHeight="1">
      <c r="B6" s="21" t="s">
        <v>75</v>
      </c>
      <c r="C6" s="73">
        <v>94.949974778888958</v>
      </c>
      <c r="D6" s="73">
        <v>94.949974778888958</v>
      </c>
      <c r="E6" s="73">
        <v>94.892089774295073</v>
      </c>
      <c r="F6" s="73">
        <v>94.977021278888969</v>
      </c>
      <c r="G6" s="73">
        <v>94.78904352506072</v>
      </c>
    </row>
    <row r="7" spans="2:7" ht="30" customHeight="1">
      <c r="B7" s="21" t="s">
        <v>88</v>
      </c>
      <c r="C7" s="73">
        <v>48.147624702679479</v>
      </c>
      <c r="D7" s="73">
        <v>48.147624702679479</v>
      </c>
      <c r="E7" s="73">
        <v>48.104948336111129</v>
      </c>
      <c r="F7" s="73">
        <v>48.162991202679486</v>
      </c>
      <c r="G7" s="73">
        <v>48.048033980539202</v>
      </c>
    </row>
    <row r="8" spans="2:7" ht="30" customHeight="1">
      <c r="B8" s="19" t="s">
        <v>114</v>
      </c>
      <c r="C8" s="73"/>
      <c r="D8" s="73"/>
      <c r="E8" s="73"/>
      <c r="F8" s="73"/>
      <c r="G8" s="73"/>
    </row>
    <row r="9" spans="2:7" ht="30" customHeight="1">
      <c r="B9" s="21" t="s">
        <v>49</v>
      </c>
      <c r="C9" s="73">
        <v>275.66718399193672</v>
      </c>
      <c r="D9" s="73">
        <v>275.66718399193672</v>
      </c>
      <c r="E9" s="73">
        <v>275.64122466798312</v>
      </c>
      <c r="F9" s="73">
        <v>275.70368399193677</v>
      </c>
      <c r="G9" s="73">
        <v>275.36618745920026</v>
      </c>
    </row>
    <row r="10" spans="2:7" ht="30" customHeight="1">
      <c r="B10" s="21" t="s">
        <v>76</v>
      </c>
      <c r="C10" s="73">
        <v>181.71364918882216</v>
      </c>
      <c r="D10" s="73">
        <v>181.71364918882216</v>
      </c>
      <c r="E10" s="73">
        <v>181.76441157582582</v>
      </c>
      <c r="F10" s="73">
        <v>181.74069568882217</v>
      </c>
      <c r="G10" s="73">
        <v>181.60324278015793</v>
      </c>
    </row>
    <row r="11" spans="2:7" ht="30" customHeight="1">
      <c r="B11" s="21" t="s">
        <v>89</v>
      </c>
      <c r="C11" s="73" t="s">
        <v>116</v>
      </c>
      <c r="D11" s="73" t="s">
        <v>116</v>
      </c>
      <c r="E11" s="73" t="s">
        <v>116</v>
      </c>
      <c r="F11" s="73" t="s">
        <v>116</v>
      </c>
      <c r="G11" s="73" t="s">
        <v>116</v>
      </c>
    </row>
    <row r="12" spans="2:7" ht="30" customHeight="1">
      <c r="B12" s="19" t="s">
        <v>115</v>
      </c>
      <c r="C12" s="73"/>
      <c r="D12" s="73"/>
      <c r="E12" s="73"/>
      <c r="F12" s="73"/>
      <c r="G12" s="73"/>
    </row>
    <row r="13" spans="2:7" ht="30" customHeight="1">
      <c r="B13" s="21" t="s">
        <v>50</v>
      </c>
      <c r="C13" s="73">
        <v>103.06655511705141</v>
      </c>
      <c r="D13" s="73">
        <v>103.06655511705141</v>
      </c>
      <c r="E13" s="73">
        <v>103.19611709708541</v>
      </c>
      <c r="F13" s="73">
        <v>103.06655511705141</v>
      </c>
      <c r="G13" s="73">
        <v>103.13133610706839</v>
      </c>
    </row>
    <row r="14" spans="2:7" ht="30" customHeight="1">
      <c r="B14" s="21" t="s">
        <v>77</v>
      </c>
      <c r="C14" s="73" t="s">
        <v>116</v>
      </c>
      <c r="D14" s="73" t="s">
        <v>116</v>
      </c>
      <c r="E14" s="73" t="s">
        <v>116</v>
      </c>
      <c r="F14" s="73" t="s">
        <v>116</v>
      </c>
      <c r="G14" s="73" t="s">
        <v>116</v>
      </c>
    </row>
    <row r="15" spans="2:7" ht="30" customHeight="1">
      <c r="B15" s="21" t="s">
        <v>90</v>
      </c>
      <c r="C15" s="73" t="s">
        <v>116</v>
      </c>
      <c r="D15" s="73" t="s">
        <v>116</v>
      </c>
      <c r="E15" s="73" t="s">
        <v>116</v>
      </c>
      <c r="F15" s="73" t="s">
        <v>116</v>
      </c>
      <c r="G15" s="73" t="s">
        <v>116</v>
      </c>
    </row>
    <row r="16" spans="2:7" ht="30" customHeight="1">
      <c r="B16" s="19" t="s">
        <v>117</v>
      </c>
      <c r="C16" s="73"/>
      <c r="D16" s="73"/>
      <c r="E16" s="73"/>
      <c r="F16" s="73"/>
      <c r="G16" s="73"/>
    </row>
    <row r="17" spans="2:7" ht="30" customHeight="1">
      <c r="B17" s="21" t="s">
        <v>51</v>
      </c>
      <c r="C17" s="73">
        <v>503.35255131148045</v>
      </c>
      <c r="D17" s="73">
        <v>503.35255131148045</v>
      </c>
      <c r="E17" s="73">
        <v>503.58106890084906</v>
      </c>
      <c r="F17" s="73">
        <v>503.26804691413832</v>
      </c>
      <c r="G17" s="73">
        <v>503.14306890084907</v>
      </c>
    </row>
    <row r="18" spans="2:7" ht="30" customHeight="1">
      <c r="B18" s="21" t="s">
        <v>78</v>
      </c>
      <c r="C18" s="73">
        <v>129.58044715094715</v>
      </c>
      <c r="D18" s="73">
        <v>129.58044715094715</v>
      </c>
      <c r="E18" s="73">
        <v>129.42174122729611</v>
      </c>
      <c r="F18" s="73">
        <v>129.59983875685987</v>
      </c>
      <c r="G18" s="73">
        <v>129.09718322729611</v>
      </c>
    </row>
    <row r="19" spans="2:7" ht="30" customHeight="1">
      <c r="B19" s="21" t="s">
        <v>91</v>
      </c>
      <c r="C19" s="73" t="s">
        <v>116</v>
      </c>
      <c r="D19" s="73" t="s">
        <v>116</v>
      </c>
      <c r="E19" s="73" t="s">
        <v>116</v>
      </c>
      <c r="F19" s="73" t="s">
        <v>116</v>
      </c>
      <c r="G19" s="73" t="s">
        <v>116</v>
      </c>
    </row>
    <row r="20" spans="2:7" ht="30" customHeight="1">
      <c r="B20" s="19" t="s">
        <v>118</v>
      </c>
      <c r="C20" s="73"/>
      <c r="D20" s="73"/>
      <c r="E20" s="73"/>
      <c r="F20" s="73"/>
      <c r="G20" s="73"/>
    </row>
    <row r="21" spans="2:7" ht="30" customHeight="1">
      <c r="B21" s="21" t="s">
        <v>52</v>
      </c>
      <c r="C21" s="73">
        <v>791.53207340205324</v>
      </c>
      <c r="D21" s="73">
        <v>791.53207340205324</v>
      </c>
      <c r="E21" s="73">
        <v>792.26094503550723</v>
      </c>
      <c r="F21" s="73">
        <v>791.60507340205334</v>
      </c>
      <c r="G21" s="73">
        <v>791.33870328229671</v>
      </c>
    </row>
    <row r="22" spans="2:7" ht="30" customHeight="1">
      <c r="B22" s="21" t="s">
        <v>79</v>
      </c>
      <c r="C22" s="73" t="s">
        <v>116</v>
      </c>
      <c r="D22" s="73" t="s">
        <v>116</v>
      </c>
      <c r="E22" s="73" t="s">
        <v>116</v>
      </c>
      <c r="F22" s="73" t="s">
        <v>116</v>
      </c>
      <c r="G22" s="73" t="s">
        <v>116</v>
      </c>
    </row>
    <row r="23" spans="2:7" ht="30" customHeight="1">
      <c r="B23" s="21" t="s">
        <v>92</v>
      </c>
      <c r="C23" s="73" t="s">
        <v>116</v>
      </c>
      <c r="D23" s="73" t="s">
        <v>116</v>
      </c>
      <c r="E23" s="73" t="s">
        <v>116</v>
      </c>
      <c r="F23" s="73" t="s">
        <v>116</v>
      </c>
      <c r="G23" s="73" t="s">
        <v>116</v>
      </c>
    </row>
    <row r="24" spans="2:7" ht="30" customHeight="1">
      <c r="B24" s="19" t="s">
        <v>119</v>
      </c>
      <c r="C24" s="73"/>
      <c r="D24" s="73"/>
      <c r="E24" s="73"/>
      <c r="F24" s="73"/>
      <c r="G24" s="73"/>
    </row>
    <row r="25" spans="2:7" ht="30" customHeight="1">
      <c r="B25" s="21" t="s">
        <v>53</v>
      </c>
      <c r="C25" s="73">
        <v>167.93082928027579</v>
      </c>
      <c r="D25" s="73">
        <v>167.93082928027579</v>
      </c>
      <c r="E25" s="73">
        <v>168.16586193147282</v>
      </c>
      <c r="F25" s="73">
        <v>167.93082928027579</v>
      </c>
      <c r="G25" s="73">
        <v>168.04834560587429</v>
      </c>
    </row>
    <row r="26" spans="2:7" ht="30" customHeight="1">
      <c r="B26" s="21" t="s">
        <v>80</v>
      </c>
      <c r="C26" s="73" t="s">
        <v>116</v>
      </c>
      <c r="D26" s="73" t="s">
        <v>116</v>
      </c>
      <c r="E26" s="73" t="s">
        <v>116</v>
      </c>
      <c r="F26" s="73" t="s">
        <v>116</v>
      </c>
      <c r="G26" s="73" t="s">
        <v>116</v>
      </c>
    </row>
    <row r="27" spans="2:7" ht="30" customHeight="1">
      <c r="B27" s="21" t="s">
        <v>93</v>
      </c>
      <c r="C27" s="73" t="s">
        <v>116</v>
      </c>
      <c r="D27" s="73" t="s">
        <v>116</v>
      </c>
      <c r="E27" s="73" t="s">
        <v>116</v>
      </c>
      <c r="F27" s="73" t="s">
        <v>116</v>
      </c>
      <c r="G27" s="73" t="s">
        <v>116</v>
      </c>
    </row>
    <row r="28" spans="2:7" ht="30" customHeight="1">
      <c r="B28" s="19" t="s">
        <v>120</v>
      </c>
      <c r="C28" s="73"/>
      <c r="D28" s="73"/>
      <c r="E28" s="73"/>
      <c r="F28" s="73"/>
      <c r="G28" s="73"/>
    </row>
    <row r="29" spans="2:7" ht="30" customHeight="1">
      <c r="B29" s="21" t="s">
        <v>54</v>
      </c>
      <c r="C29" s="73">
        <v>3768.8359075555099</v>
      </c>
      <c r="D29" s="73">
        <v>3768.8359075555099</v>
      </c>
      <c r="E29" s="73">
        <v>3771.7926797219884</v>
      </c>
      <c r="F29" s="73">
        <v>3768.9089075555098</v>
      </c>
      <c r="G29" s="73">
        <v>3772.8685788018556</v>
      </c>
    </row>
    <row r="30" spans="2:7" ht="30" customHeight="1">
      <c r="B30" s="21" t="s">
        <v>81</v>
      </c>
      <c r="C30" s="73" t="s">
        <v>116</v>
      </c>
      <c r="D30" s="73" t="s">
        <v>116</v>
      </c>
      <c r="E30" s="73" t="s">
        <v>116</v>
      </c>
      <c r="F30" s="73" t="s">
        <v>116</v>
      </c>
      <c r="G30" s="73" t="s">
        <v>116</v>
      </c>
    </row>
    <row r="31" spans="2:7" ht="30" customHeight="1">
      <c r="B31" s="21" t="s">
        <v>94</v>
      </c>
      <c r="C31" s="73" t="s">
        <v>116</v>
      </c>
      <c r="D31" s="73" t="s">
        <v>116</v>
      </c>
      <c r="E31" s="73" t="s">
        <v>116</v>
      </c>
      <c r="F31" s="73" t="s">
        <v>116</v>
      </c>
      <c r="G31" s="73" t="s">
        <v>116</v>
      </c>
    </row>
    <row r="32" spans="2:7" ht="30" customHeight="1">
      <c r="B32" s="19" t="s">
        <v>121</v>
      </c>
      <c r="C32" s="73"/>
      <c r="D32" s="73"/>
      <c r="E32" s="73"/>
      <c r="F32" s="73"/>
      <c r="G32" s="73"/>
    </row>
    <row r="33" spans="2:7" ht="30" customHeight="1">
      <c r="B33" s="21" t="s">
        <v>56</v>
      </c>
      <c r="C33" s="73" t="s">
        <v>116</v>
      </c>
      <c r="D33" s="73" t="s">
        <v>116</v>
      </c>
      <c r="E33" s="73" t="s">
        <v>116</v>
      </c>
      <c r="F33" s="73" t="s">
        <v>116</v>
      </c>
      <c r="G33" s="73" t="s">
        <v>116</v>
      </c>
    </row>
    <row r="34" spans="2:7" ht="30" customHeight="1">
      <c r="B34" s="19" t="s">
        <v>122</v>
      </c>
      <c r="C34" s="73"/>
      <c r="D34" s="73"/>
      <c r="E34" s="73"/>
      <c r="F34" s="73"/>
      <c r="G34" s="73"/>
    </row>
    <row r="35" spans="2:7" ht="30" customHeight="1">
      <c r="B35" s="21" t="s">
        <v>57</v>
      </c>
      <c r="C35" s="73">
        <v>3934.4607937812439</v>
      </c>
      <c r="D35" s="73">
        <v>3934.4607937812439</v>
      </c>
      <c r="E35" s="73">
        <v>3940.1383385528534</v>
      </c>
      <c r="F35" s="73">
        <v>3935.2391803715436</v>
      </c>
      <c r="G35" s="73">
        <v>3924.1636165097675</v>
      </c>
    </row>
    <row r="36" spans="2:7" ht="30" customHeight="1">
      <c r="B36" s="19" t="s">
        <v>123</v>
      </c>
      <c r="C36" s="73"/>
      <c r="D36" s="73"/>
      <c r="E36" s="73"/>
      <c r="F36" s="73"/>
      <c r="G36" s="73"/>
    </row>
    <row r="37" spans="2:7" ht="30" customHeight="1">
      <c r="B37" s="21" t="s">
        <v>58</v>
      </c>
      <c r="C37" s="73">
        <v>12652.529461254575</v>
      </c>
      <c r="D37" s="73">
        <v>12652.529461254575</v>
      </c>
      <c r="E37" s="73">
        <v>12650.519279514172</v>
      </c>
      <c r="F37" s="73">
        <v>12644.161018590396</v>
      </c>
      <c r="G37" s="73">
        <v>12686.505461093346</v>
      </c>
    </row>
    <row r="38" spans="2:7" ht="30" customHeight="1">
      <c r="B38" s="21" t="s">
        <v>82</v>
      </c>
      <c r="C38" s="73" t="s">
        <v>116</v>
      </c>
      <c r="D38" s="73" t="s">
        <v>116</v>
      </c>
      <c r="E38" s="73" t="s">
        <v>116</v>
      </c>
      <c r="F38" s="73" t="s">
        <v>116</v>
      </c>
      <c r="G38" s="73" t="s">
        <v>116</v>
      </c>
    </row>
    <row r="39" spans="2:7" ht="30" customHeight="1">
      <c r="B39" s="21" t="s">
        <v>95</v>
      </c>
      <c r="C39" s="73" t="s">
        <v>116</v>
      </c>
      <c r="D39" s="73" t="s">
        <v>116</v>
      </c>
      <c r="E39" s="73" t="s">
        <v>116</v>
      </c>
      <c r="F39" s="73" t="s">
        <v>116</v>
      </c>
      <c r="G39" s="73" t="s">
        <v>116</v>
      </c>
    </row>
    <row r="40" spans="2:7" ht="30" customHeight="1">
      <c r="B40" s="19" t="s">
        <v>124</v>
      </c>
      <c r="C40" s="73"/>
      <c r="D40" s="73"/>
      <c r="E40" s="73"/>
      <c r="F40" s="73"/>
      <c r="G40" s="73"/>
    </row>
    <row r="41" spans="2:7" ht="30" customHeight="1">
      <c r="B41" s="21" t="s">
        <v>59</v>
      </c>
      <c r="C41" s="73">
        <v>56952.111561829195</v>
      </c>
      <c r="D41" s="73">
        <v>56952.111561829195</v>
      </c>
      <c r="E41" s="73">
        <v>57009.421232565612</v>
      </c>
      <c r="F41" s="73">
        <v>56942.23992002452</v>
      </c>
      <c r="G41" s="73">
        <v>57235.269312479642</v>
      </c>
    </row>
    <row r="42" spans="2:7" ht="30" customHeight="1">
      <c r="B42" s="21" t="s">
        <v>96</v>
      </c>
      <c r="C42" s="73" t="s">
        <v>116</v>
      </c>
      <c r="D42" s="73" t="s">
        <v>116</v>
      </c>
      <c r="E42" s="73" t="s">
        <v>116</v>
      </c>
      <c r="F42" s="73" t="s">
        <v>116</v>
      </c>
      <c r="G42" s="73" t="s">
        <v>116</v>
      </c>
    </row>
    <row r="43" spans="2:7" ht="30" customHeight="1">
      <c r="B43" s="19" t="s">
        <v>125</v>
      </c>
      <c r="C43" s="73"/>
      <c r="D43" s="73"/>
      <c r="E43" s="73"/>
      <c r="F43" s="73"/>
      <c r="G43" s="73"/>
    </row>
    <row r="44" spans="2:7" ht="30" customHeight="1">
      <c r="B44" s="21" t="s">
        <v>60</v>
      </c>
      <c r="C44" s="73">
        <v>60150.666542850347</v>
      </c>
      <c r="D44" s="73">
        <v>60150.666542850347</v>
      </c>
      <c r="E44" s="73">
        <v>60472.276104394659</v>
      </c>
      <c r="F44" s="73">
        <v>60123.160264626837</v>
      </c>
      <c r="G44" s="73">
        <v>60546.978491660702</v>
      </c>
    </row>
    <row r="45" spans="2:7" ht="30" customHeight="1">
      <c r="B45" s="21" t="s">
        <v>97</v>
      </c>
      <c r="C45" s="73" t="s">
        <v>116</v>
      </c>
      <c r="D45" s="73" t="s">
        <v>116</v>
      </c>
      <c r="E45" s="73" t="s">
        <v>116</v>
      </c>
      <c r="F45" s="73" t="s">
        <v>116</v>
      </c>
      <c r="G45" s="73" t="s">
        <v>116</v>
      </c>
    </row>
    <row r="46" spans="2:7" ht="30" customHeight="1">
      <c r="B46" s="19" t="s">
        <v>126</v>
      </c>
      <c r="C46" s="73"/>
      <c r="D46" s="73"/>
      <c r="E46" s="73"/>
      <c r="F46" s="73"/>
      <c r="G46" s="73"/>
    </row>
    <row r="47" spans="2:7" ht="30" customHeight="1">
      <c r="B47" s="21" t="s">
        <v>61</v>
      </c>
      <c r="C47" s="73" t="s">
        <v>116</v>
      </c>
      <c r="D47" s="73" t="s">
        <v>116</v>
      </c>
      <c r="E47" s="73" t="s">
        <v>116</v>
      </c>
      <c r="F47" s="73" t="s">
        <v>116</v>
      </c>
      <c r="G47" s="73" t="s">
        <v>116</v>
      </c>
    </row>
    <row r="48" spans="2:7" ht="30" customHeight="1">
      <c r="B48" s="19" t="s">
        <v>127</v>
      </c>
      <c r="C48" s="73"/>
      <c r="D48" s="73"/>
      <c r="E48" s="73"/>
      <c r="F48" s="73"/>
      <c r="G48" s="73"/>
    </row>
    <row r="49" spans="2:7" ht="30" customHeight="1">
      <c r="B49" s="21" t="s">
        <v>62</v>
      </c>
      <c r="C49" s="73">
        <v>296.97575625999065</v>
      </c>
      <c r="D49" s="73">
        <v>296.97575625999065</v>
      </c>
      <c r="E49" s="73">
        <v>296.70198280411597</v>
      </c>
      <c r="F49" s="73">
        <v>297.11264298792793</v>
      </c>
      <c r="G49" s="73">
        <v>295.67533234458625</v>
      </c>
    </row>
    <row r="50" spans="2:7" ht="30" customHeight="1">
      <c r="B50" s="21" t="s">
        <v>83</v>
      </c>
      <c r="C50" s="73" t="s">
        <v>116</v>
      </c>
      <c r="D50" s="73" t="s">
        <v>116</v>
      </c>
      <c r="E50" s="73" t="s">
        <v>116</v>
      </c>
      <c r="F50" s="73" t="s">
        <v>116</v>
      </c>
      <c r="G50" s="73" t="s">
        <v>116</v>
      </c>
    </row>
    <row r="51" spans="2:7" ht="30" customHeight="1">
      <c r="B51" s="21" t="s">
        <v>98</v>
      </c>
      <c r="C51" s="73" t="s">
        <v>116</v>
      </c>
      <c r="D51" s="73" t="s">
        <v>116</v>
      </c>
      <c r="E51" s="73" t="s">
        <v>116</v>
      </c>
      <c r="F51" s="73" t="s">
        <v>116</v>
      </c>
      <c r="G51" s="73" t="s">
        <v>116</v>
      </c>
    </row>
    <row r="52" spans="2:7" ht="30" customHeight="1">
      <c r="B52" s="19" t="s">
        <v>128</v>
      </c>
      <c r="C52" s="73"/>
      <c r="D52" s="73"/>
      <c r="E52" s="73"/>
      <c r="F52" s="73"/>
      <c r="G52" s="73"/>
    </row>
    <row r="53" spans="2:7" ht="30" customHeight="1">
      <c r="B53" s="21" t="s">
        <v>64</v>
      </c>
      <c r="C53" s="73">
        <v>445422.34067508538</v>
      </c>
      <c r="D53" s="73">
        <v>445422.34067508538</v>
      </c>
      <c r="E53" s="73">
        <v>444847.91505902464</v>
      </c>
      <c r="F53" s="73">
        <v>445625.52881276677</v>
      </c>
      <c r="G53" s="73">
        <v>443214.32537779043</v>
      </c>
    </row>
    <row r="54" spans="2:7" ht="30" customHeight="1">
      <c r="B54" s="21" t="s">
        <v>84</v>
      </c>
      <c r="C54" s="73" t="s">
        <v>116</v>
      </c>
      <c r="D54" s="73" t="s">
        <v>116</v>
      </c>
      <c r="E54" s="73" t="s">
        <v>116</v>
      </c>
      <c r="F54" s="73" t="s">
        <v>116</v>
      </c>
      <c r="G54" s="73" t="s">
        <v>116</v>
      </c>
    </row>
    <row r="55" spans="2:7" ht="30" customHeight="1">
      <c r="B55" s="21" t="s">
        <v>99</v>
      </c>
      <c r="C55" s="73" t="s">
        <v>116</v>
      </c>
      <c r="D55" s="73" t="s">
        <v>116</v>
      </c>
      <c r="E55" s="73" t="s">
        <v>116</v>
      </c>
      <c r="F55" s="73" t="s">
        <v>116</v>
      </c>
      <c r="G55" s="73" t="s">
        <v>116</v>
      </c>
    </row>
    <row r="56" spans="2:7" ht="30" customHeight="1">
      <c r="B56" s="19" t="s">
        <v>129</v>
      </c>
      <c r="C56" s="73"/>
      <c r="D56" s="73"/>
      <c r="E56" s="73"/>
      <c r="F56" s="73"/>
      <c r="G56" s="73"/>
    </row>
    <row r="57" spans="2:7" ht="30" customHeight="1">
      <c r="B57" s="21" t="s">
        <v>65</v>
      </c>
      <c r="C57" s="73">
        <v>-103.6731521442251</v>
      </c>
      <c r="D57" s="73">
        <v>-103.6731521442251</v>
      </c>
      <c r="E57" s="73">
        <v>-105.04934442932543</v>
      </c>
      <c r="F57" s="73">
        <v>-103.44378676337504</v>
      </c>
      <c r="G57" s="73">
        <v>-105.85212326230062</v>
      </c>
    </row>
    <row r="58" spans="2:7" ht="30" customHeight="1">
      <c r="B58" s="21" t="s">
        <v>85</v>
      </c>
      <c r="C58" s="73" t="s">
        <v>116</v>
      </c>
      <c r="D58" s="73" t="s">
        <v>116</v>
      </c>
      <c r="E58" s="73" t="s">
        <v>116</v>
      </c>
      <c r="F58" s="73" t="s">
        <v>116</v>
      </c>
      <c r="G58" s="73" t="s">
        <v>116</v>
      </c>
    </row>
    <row r="59" spans="2:7" ht="30" customHeight="1">
      <c r="B59" s="21" t="s">
        <v>100</v>
      </c>
      <c r="C59" s="73" t="s">
        <v>116</v>
      </c>
      <c r="D59" s="73" t="s">
        <v>116</v>
      </c>
      <c r="E59" s="73" t="s">
        <v>116</v>
      </c>
      <c r="F59" s="73" t="s">
        <v>116</v>
      </c>
      <c r="G59" s="73" t="s">
        <v>116</v>
      </c>
    </row>
    <row r="60" spans="2:7" ht="30" customHeight="1">
      <c r="B60" s="19" t="s">
        <v>130</v>
      </c>
      <c r="C60" s="73"/>
      <c r="D60" s="73"/>
      <c r="E60" s="73"/>
      <c r="F60" s="73"/>
      <c r="G60" s="73"/>
    </row>
    <row r="61" spans="2:7" ht="30" customHeight="1">
      <c r="B61" s="21" t="s">
        <v>66</v>
      </c>
      <c r="C61" s="73" t="s">
        <v>116</v>
      </c>
      <c r="D61" s="73" t="s">
        <v>116</v>
      </c>
      <c r="E61" s="73" t="s">
        <v>116</v>
      </c>
      <c r="F61" s="73" t="s">
        <v>116</v>
      </c>
      <c r="G61" s="73" t="s">
        <v>116</v>
      </c>
    </row>
    <row r="62" spans="2:7" ht="30" customHeight="1">
      <c r="B62" s="21" t="s">
        <v>101</v>
      </c>
      <c r="C62" s="73" t="s">
        <v>116</v>
      </c>
      <c r="D62" s="73" t="s">
        <v>116</v>
      </c>
      <c r="E62" s="73" t="s">
        <v>116</v>
      </c>
      <c r="F62" s="73" t="s">
        <v>116</v>
      </c>
      <c r="G62" s="73" t="s">
        <v>116</v>
      </c>
    </row>
    <row r="63" spans="2:7" ht="30" customHeight="1">
      <c r="B63" s="19" t="s">
        <v>131</v>
      </c>
      <c r="C63" s="73"/>
      <c r="D63" s="73"/>
      <c r="E63" s="73"/>
      <c r="F63" s="73"/>
      <c r="G63" s="73"/>
    </row>
    <row r="64" spans="2:7" ht="30" customHeight="1">
      <c r="B64" s="21" t="s">
        <v>67</v>
      </c>
      <c r="C64" s="73">
        <v>-9245.079946391159</v>
      </c>
      <c r="D64" s="73">
        <v>-9245.079946391159</v>
      </c>
      <c r="E64" s="73">
        <v>-9367.8022465644935</v>
      </c>
      <c r="F64" s="73">
        <v>-9224.6262296956029</v>
      </c>
      <c r="G64" s="73">
        <v>-9439.390254998938</v>
      </c>
    </row>
    <row r="65" spans="2:7" ht="30" customHeight="1">
      <c r="B65" s="21" t="s">
        <v>86</v>
      </c>
      <c r="C65" s="73" t="s">
        <v>116</v>
      </c>
      <c r="D65" s="73" t="s">
        <v>116</v>
      </c>
      <c r="E65" s="73" t="s">
        <v>116</v>
      </c>
      <c r="F65" s="73" t="s">
        <v>116</v>
      </c>
      <c r="G65" s="73" t="s">
        <v>116</v>
      </c>
    </row>
    <row r="66" spans="2:7" ht="30" customHeight="1">
      <c r="B66" s="21" t="s">
        <v>102</v>
      </c>
      <c r="C66" s="73" t="s">
        <v>116</v>
      </c>
      <c r="D66" s="73" t="s">
        <v>116</v>
      </c>
      <c r="E66" s="73" t="s">
        <v>116</v>
      </c>
      <c r="F66" s="73" t="s">
        <v>116</v>
      </c>
      <c r="G66" s="73" t="s">
        <v>116</v>
      </c>
    </row>
    <row r="67" spans="2:7" ht="30" customHeight="1">
      <c r="B67" s="19" t="s">
        <v>132</v>
      </c>
      <c r="C67" s="73"/>
      <c r="D67" s="73"/>
      <c r="E67" s="73"/>
      <c r="F67" s="73"/>
      <c r="G67" s="73"/>
    </row>
    <row r="68" spans="2:7" ht="30" customHeight="1">
      <c r="B68" s="21" t="s">
        <v>68</v>
      </c>
      <c r="C68" s="73">
        <v>-13164.672609262474</v>
      </c>
      <c r="D68" s="73">
        <v>-13164.672609262474</v>
      </c>
      <c r="E68" s="73">
        <v>-13336.576031169254</v>
      </c>
      <c r="F68" s="73">
        <v>-13144.304882976265</v>
      </c>
      <c r="G68" s="73">
        <v>-13445.043304233532</v>
      </c>
    </row>
    <row r="69" spans="2:7" ht="30" customHeight="1">
      <c r="B69" s="21" t="s">
        <v>87</v>
      </c>
      <c r="C69" s="73" t="s">
        <v>116</v>
      </c>
      <c r="D69" s="73" t="s">
        <v>116</v>
      </c>
      <c r="E69" s="73" t="s">
        <v>116</v>
      </c>
      <c r="F69" s="73" t="s">
        <v>116</v>
      </c>
      <c r="G69" s="73" t="s">
        <v>116</v>
      </c>
    </row>
    <row r="70" spans="2:7" ht="30" customHeight="1">
      <c r="B70" s="21" t="s">
        <v>103</v>
      </c>
      <c r="C70" s="73" t="s">
        <v>116</v>
      </c>
      <c r="D70" s="73" t="s">
        <v>116</v>
      </c>
      <c r="E70" s="73" t="s">
        <v>116</v>
      </c>
      <c r="F70" s="73" t="s">
        <v>116</v>
      </c>
      <c r="G70" s="73" t="s">
        <v>116</v>
      </c>
    </row>
    <row r="71" spans="2:7" ht="30" customHeight="1">
      <c r="B71" s="19" t="s">
        <v>133</v>
      </c>
      <c r="C71" s="73"/>
      <c r="D71" s="73"/>
      <c r="E71" s="73"/>
      <c r="F71" s="73"/>
      <c r="G71" s="73"/>
    </row>
    <row r="72" spans="2:7" ht="30" customHeight="1">
      <c r="B72" s="21" t="s">
        <v>69</v>
      </c>
      <c r="C72" s="73" t="s">
        <v>116</v>
      </c>
      <c r="D72" s="73" t="s">
        <v>116</v>
      </c>
      <c r="E72" s="73" t="s">
        <v>116</v>
      </c>
      <c r="F72" s="73" t="s">
        <v>116</v>
      </c>
      <c r="G72" s="73" t="s">
        <v>116</v>
      </c>
    </row>
    <row r="73" spans="2:7" ht="30" customHeight="1">
      <c r="B73" s="21" t="s">
        <v>104</v>
      </c>
      <c r="C73" s="73" t="s">
        <v>116</v>
      </c>
      <c r="D73" s="73" t="s">
        <v>116</v>
      </c>
      <c r="E73" s="73" t="s">
        <v>116</v>
      </c>
      <c r="F73" s="73" t="s">
        <v>116</v>
      </c>
      <c r="G73" s="73" t="s">
        <v>116</v>
      </c>
    </row>
    <row r="74" spans="2:7" ht="30" customHeight="1">
      <c r="B74" s="19" t="s">
        <v>134</v>
      </c>
      <c r="C74" s="73"/>
      <c r="D74" s="73"/>
      <c r="E74" s="73"/>
      <c r="F74" s="73"/>
      <c r="G74" s="73"/>
    </row>
    <row r="75" spans="2:7" ht="30" customHeight="1">
      <c r="B75" s="21" t="s">
        <v>70</v>
      </c>
      <c r="C75" s="73">
        <v>-3585.9361000675067</v>
      </c>
      <c r="D75" s="73">
        <v>-3585.9361000675067</v>
      </c>
      <c r="E75" s="73">
        <v>-3639.3606461367658</v>
      </c>
      <c r="F75" s="73">
        <v>-3576.4998645101673</v>
      </c>
      <c r="G75" s="73">
        <v>-3664.1860595850931</v>
      </c>
    </row>
    <row r="76" spans="2:7" ht="30" customHeight="1">
      <c r="B76" s="21" t="s">
        <v>105</v>
      </c>
      <c r="C76" s="73" t="s">
        <v>116</v>
      </c>
      <c r="D76" s="73" t="s">
        <v>116</v>
      </c>
      <c r="E76" s="73" t="s">
        <v>116</v>
      </c>
      <c r="F76" s="73" t="s">
        <v>116</v>
      </c>
      <c r="G76" s="73" t="s">
        <v>116</v>
      </c>
    </row>
    <row r="77" spans="2:7" ht="30" customHeight="1">
      <c r="B77" s="19" t="s">
        <v>135</v>
      </c>
      <c r="C77" s="73"/>
      <c r="D77" s="73"/>
      <c r="E77" s="73"/>
      <c r="F77" s="73"/>
      <c r="G77" s="73"/>
    </row>
    <row r="78" spans="2:7" ht="30" customHeight="1">
      <c r="B78" s="21" t="s">
        <v>71</v>
      </c>
      <c r="C78" s="73">
        <v>-12084.149198944144</v>
      </c>
      <c r="D78" s="73">
        <v>-12084.149198944144</v>
      </c>
      <c r="E78" s="73">
        <v>-12471.931873059582</v>
      </c>
      <c r="F78" s="73">
        <v>-12049.869059434523</v>
      </c>
      <c r="G78" s="73">
        <v>-12365.544315021101</v>
      </c>
    </row>
    <row r="79" spans="2:7" ht="30" customHeight="1">
      <c r="B79" s="21" t="s">
        <v>106</v>
      </c>
      <c r="C79" s="73" t="s">
        <v>116</v>
      </c>
      <c r="D79" s="73" t="s">
        <v>116</v>
      </c>
      <c r="E79" s="73" t="s">
        <v>116</v>
      </c>
      <c r="F79" s="73" t="s">
        <v>116</v>
      </c>
      <c r="G79" s="73" t="s">
        <v>116</v>
      </c>
    </row>
    <row r="80" spans="2:7" ht="30" customHeight="1">
      <c r="B80" s="19" t="s">
        <v>136</v>
      </c>
      <c r="C80" s="73"/>
      <c r="D80" s="73"/>
      <c r="E80" s="73"/>
      <c r="F80" s="73"/>
      <c r="G80" s="73"/>
    </row>
    <row r="81" spans="2:7" ht="30" customHeight="1">
      <c r="B81" s="21" t="s">
        <v>72</v>
      </c>
      <c r="C81" s="73">
        <v>-43185.055188350612</v>
      </c>
      <c r="D81" s="73">
        <v>-43185.055188350612</v>
      </c>
      <c r="E81" s="73">
        <v>-44509.200510527669</v>
      </c>
      <c r="F81" s="73">
        <v>-43088.769614615383</v>
      </c>
      <c r="G81" s="73">
        <v>-44165.524503003311</v>
      </c>
    </row>
    <row r="82" spans="2:7" ht="30" customHeight="1">
      <c r="B82" s="21" t="s">
        <v>107</v>
      </c>
      <c r="C82" s="73" t="s">
        <v>116</v>
      </c>
      <c r="D82" s="73" t="s">
        <v>116</v>
      </c>
      <c r="E82" s="73" t="s">
        <v>116</v>
      </c>
      <c r="F82" s="73" t="s">
        <v>116</v>
      </c>
      <c r="G82" s="73" t="s">
        <v>116</v>
      </c>
    </row>
    <row r="83" spans="2:7" ht="30" customHeight="1">
      <c r="B83" s="19" t="s">
        <v>137</v>
      </c>
      <c r="C83" s="73"/>
      <c r="D83" s="73"/>
      <c r="E83" s="73"/>
      <c r="F83" s="73"/>
      <c r="G83" s="73"/>
    </row>
    <row r="84" spans="2:7" ht="30" customHeight="1">
      <c r="B84" s="21" t="s">
        <v>73</v>
      </c>
      <c r="C84" s="73" t="s">
        <v>116</v>
      </c>
      <c r="D84" s="73" t="s">
        <v>116</v>
      </c>
      <c r="E84" s="73" t="s">
        <v>116</v>
      </c>
      <c r="F84" s="73" t="s">
        <v>116</v>
      </c>
      <c r="G84" s="73" t="s">
        <v>116</v>
      </c>
    </row>
    <row r="85" spans="2:7" ht="30" customHeight="1">
      <c r="B85" s="19" t="s">
        <v>138</v>
      </c>
      <c r="C85" s="73"/>
      <c r="D85" s="73"/>
      <c r="E85" s="73"/>
      <c r="F85" s="73"/>
      <c r="G85" s="73"/>
    </row>
    <row r="86" spans="2:7" ht="30" customHeight="1">
      <c r="B86" s="21" t="s">
        <v>74</v>
      </c>
      <c r="C86" s="73" t="s">
        <v>116</v>
      </c>
      <c r="D86" s="73" t="s">
        <v>116</v>
      </c>
      <c r="E86" s="73" t="s">
        <v>116</v>
      </c>
      <c r="F86" s="73" t="s">
        <v>116</v>
      </c>
      <c r="G86" s="73" t="s">
        <v>116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B2:Q159"/>
  <sheetViews>
    <sheetView showGridLines="0" zoomScale="60" zoomScaleNormal="60" workbookViewId="0"/>
  </sheetViews>
  <sheetFormatPr defaultRowHeight="15"/>
  <cols>
    <col min="1" max="1" width="4.140625" customWidth="1"/>
    <col min="2" max="2" width="50.7109375" customWidth="1"/>
    <col min="3" max="8" width="13.28515625" customWidth="1"/>
    <col min="11" max="11" width="51" customWidth="1"/>
    <col min="12" max="17" width="13.28515625" customWidth="1"/>
  </cols>
  <sheetData>
    <row r="2" spans="2:17" ht="33.75">
      <c r="B2" s="64" t="s">
        <v>158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</row>
    <row r="4" spans="2:17">
      <c r="J4" s="32"/>
    </row>
    <row r="5" spans="2:17" ht="26.25">
      <c r="B5" s="29" t="s">
        <v>152</v>
      </c>
      <c r="C5" s="29"/>
      <c r="D5" s="29"/>
      <c r="E5" s="29"/>
      <c r="F5" s="8"/>
      <c r="G5" s="8"/>
      <c r="H5" s="8"/>
      <c r="J5" s="32"/>
      <c r="K5" s="29" t="s">
        <v>156</v>
      </c>
    </row>
    <row r="6" spans="2:17">
      <c r="B6" s="9"/>
      <c r="C6" s="8"/>
      <c r="D6" s="8"/>
      <c r="E6" s="8"/>
      <c r="F6" s="8"/>
      <c r="G6" s="8"/>
      <c r="H6" s="8"/>
      <c r="J6" s="32"/>
    </row>
    <row r="7" spans="2:17">
      <c r="B7" s="9"/>
      <c r="C7" s="8"/>
      <c r="D7" s="8"/>
      <c r="E7" s="8"/>
      <c r="F7" s="8"/>
      <c r="G7" s="8"/>
      <c r="H7" s="8"/>
      <c r="J7" s="32"/>
    </row>
    <row r="8" spans="2:17" ht="51">
      <c r="B8" s="1"/>
      <c r="C8" s="10" t="s">
        <v>41</v>
      </c>
      <c r="D8" s="10" t="s">
        <v>42</v>
      </c>
      <c r="E8" s="10" t="s">
        <v>43</v>
      </c>
      <c r="F8" s="10" t="s">
        <v>44</v>
      </c>
      <c r="G8" s="10" t="s">
        <v>45</v>
      </c>
      <c r="H8" s="10" t="s">
        <v>46</v>
      </c>
      <c r="J8" s="32"/>
      <c r="K8" s="1"/>
      <c r="L8" s="10" t="s">
        <v>41</v>
      </c>
      <c r="M8" s="10" t="s">
        <v>42</v>
      </c>
      <c r="N8" s="10" t="s">
        <v>43</v>
      </c>
      <c r="O8" s="10" t="s">
        <v>44</v>
      </c>
      <c r="P8" s="10" t="s">
        <v>45</v>
      </c>
      <c r="Q8" s="10" t="s">
        <v>46</v>
      </c>
    </row>
    <row r="9" spans="2:17" ht="27.75" customHeight="1">
      <c r="B9" s="11" t="s">
        <v>48</v>
      </c>
      <c r="C9" s="30">
        <f>('LV SM - tariffs'!E73-'LV SM - tariffs'!E6)/'LV SM - tariffs'!E6</f>
        <v>0</v>
      </c>
      <c r="D9" s="30"/>
      <c r="E9" s="30"/>
      <c r="F9" s="31">
        <f>('LV SM - tariffs'!H73-'LV SM - tariffs'!H6)/'LV SM - tariffs'!H6</f>
        <v>0</v>
      </c>
      <c r="G9" s="31"/>
      <c r="H9" s="30"/>
      <c r="J9" s="32"/>
      <c r="K9" s="11" t="s">
        <v>48</v>
      </c>
      <c r="L9" s="30">
        <f>('LV SM - tariffs'!E207-'LV SM - tariffs'!E6)/'LV SM - tariffs'!E6</f>
        <v>0</v>
      </c>
      <c r="M9" s="30"/>
      <c r="N9" s="30"/>
      <c r="O9" s="31">
        <f>('LV SM - tariffs'!H207-'LV SM - tariffs'!H6)/'LV SM - tariffs'!H6</f>
        <v>-1.5999999999999658E-3</v>
      </c>
      <c r="P9" s="31"/>
      <c r="Q9" s="30"/>
    </row>
    <row r="10" spans="2:17" ht="27.75" customHeight="1">
      <c r="B10" s="11" t="s">
        <v>49</v>
      </c>
      <c r="C10" s="30">
        <f>('LV SM - tariffs'!E74-'LV SM - tariffs'!E7)/'LV SM - tariffs'!E7</f>
        <v>0</v>
      </c>
      <c r="D10" s="30">
        <f>('LV SM - tariffs'!F74-'LV SM - tariffs'!F7)/'LV SM - tariffs'!F7</f>
        <v>0</v>
      </c>
      <c r="E10" s="30"/>
      <c r="F10" s="31">
        <f>('LV SM - tariffs'!H74-'LV SM - tariffs'!H7)/'LV SM - tariffs'!H7</f>
        <v>0</v>
      </c>
      <c r="G10" s="31"/>
      <c r="H10" s="30"/>
      <c r="J10" s="32"/>
      <c r="K10" s="11" t="s">
        <v>49</v>
      </c>
      <c r="L10" s="30">
        <f>('LV SM - tariffs'!E208-'LV SM - tariffs'!E7)/'LV SM - tariffs'!E7</f>
        <v>2.4271844660202281E-4</v>
      </c>
      <c r="M10" s="30">
        <f>('LV SM - tariffs'!F208-'LV SM - tariffs'!F7)/'LV SM - tariffs'!F7</f>
        <v>4.6750818139333053E-4</v>
      </c>
      <c r="N10" s="30"/>
      <c r="O10" s="31">
        <f>('LV SM - tariffs'!H208-'LV SM - tariffs'!H7)/'LV SM - tariffs'!H7</f>
        <v>-1.5999999999999658E-3</v>
      </c>
      <c r="P10" s="31"/>
      <c r="Q10" s="30"/>
    </row>
    <row r="11" spans="2:17" ht="27.75" customHeight="1">
      <c r="B11" s="11" t="s">
        <v>50</v>
      </c>
      <c r="C11" s="30">
        <f>('LV SM - tariffs'!E75-'LV SM - tariffs'!E8)/'LV SM - tariffs'!E8</f>
        <v>0</v>
      </c>
      <c r="D11" s="30"/>
      <c r="E11" s="30"/>
      <c r="F11" s="31"/>
      <c r="G11" s="31"/>
      <c r="H11" s="30"/>
      <c r="J11" s="32"/>
      <c r="K11" s="11" t="s">
        <v>50</v>
      </c>
      <c r="L11" s="30">
        <f>('LV SM - tariffs'!E209-'LV SM - tariffs'!E8)/'LV SM - tariffs'!E8</f>
        <v>0</v>
      </c>
      <c r="M11" s="30"/>
      <c r="N11" s="30"/>
      <c r="O11" s="31"/>
      <c r="P11" s="31"/>
      <c r="Q11" s="30"/>
    </row>
    <row r="12" spans="2:17" ht="27.75" customHeight="1">
      <c r="B12" s="11" t="s">
        <v>51</v>
      </c>
      <c r="C12" s="30">
        <f>('LV SM - tariffs'!E76-'LV SM - tariffs'!E9)/'LV SM - tariffs'!E9</f>
        <v>0</v>
      </c>
      <c r="D12" s="30"/>
      <c r="E12" s="30"/>
      <c r="F12" s="31">
        <f>('LV SM - tariffs'!H76-'LV SM - tariffs'!H9)/'LV SM - tariffs'!H9</f>
        <v>0</v>
      </c>
      <c r="G12" s="31"/>
      <c r="H12" s="30"/>
      <c r="J12" s="32"/>
      <c r="K12" s="11" t="s">
        <v>51</v>
      </c>
      <c r="L12" s="30">
        <f>('LV SM - tariffs'!E210-'LV SM - tariffs'!E9)/'LV SM - tariffs'!E9</f>
        <v>3.3647375504706925E-4</v>
      </c>
      <c r="M12" s="30"/>
      <c r="N12" s="30"/>
      <c r="O12" s="31">
        <f>('LV SM - tariffs'!H210-'LV SM - tariffs'!H9)/'LV SM - tariffs'!H9</f>
        <v>-2.0576131687244188E-3</v>
      </c>
      <c r="P12" s="31"/>
      <c r="Q12" s="30"/>
    </row>
    <row r="13" spans="2:17" ht="27.75" customHeight="1">
      <c r="B13" s="11" t="s">
        <v>52</v>
      </c>
      <c r="C13" s="30">
        <f>('LV SM - tariffs'!E77-'LV SM - tariffs'!E10)/'LV SM - tariffs'!E10</f>
        <v>0</v>
      </c>
      <c r="D13" s="30">
        <f>('LV SM - tariffs'!F77-'LV SM - tariffs'!F10)/'LV SM - tariffs'!F10</f>
        <v>0</v>
      </c>
      <c r="E13" s="30"/>
      <c r="F13" s="31">
        <f>('LV SM - tariffs'!H77-'LV SM - tariffs'!H10)/'LV SM - tariffs'!H10</f>
        <v>0</v>
      </c>
      <c r="G13" s="31"/>
      <c r="H13" s="30"/>
      <c r="J13" s="32"/>
      <c r="K13" s="11" t="s">
        <v>52</v>
      </c>
      <c r="L13" s="30">
        <f>('LV SM - tariffs'!E211-'LV SM - tariffs'!E10)/'LV SM - tariffs'!E10</f>
        <v>0</v>
      </c>
      <c r="M13" s="30">
        <f>('LV SM - tariffs'!F211-'LV SM - tariffs'!F10)/'LV SM - tariffs'!F10</f>
        <v>0</v>
      </c>
      <c r="N13" s="30"/>
      <c r="O13" s="31">
        <f>('LV SM - tariffs'!H211-'LV SM - tariffs'!H10)/'LV SM - tariffs'!H10</f>
        <v>-2.0576131687244188E-3</v>
      </c>
      <c r="P13" s="31"/>
      <c r="Q13" s="30"/>
    </row>
    <row r="14" spans="2:17" ht="27.75" customHeight="1">
      <c r="B14" s="11" t="s">
        <v>53</v>
      </c>
      <c r="C14" s="30">
        <f>('LV SM - tariffs'!E78-'LV SM - tariffs'!E11)/'LV SM - tariffs'!E11</f>
        <v>0</v>
      </c>
      <c r="D14" s="30"/>
      <c r="E14" s="30"/>
      <c r="F14" s="31"/>
      <c r="G14" s="31"/>
      <c r="H14" s="30"/>
      <c r="J14" s="32"/>
      <c r="K14" s="11" t="s">
        <v>53</v>
      </c>
      <c r="L14" s="30">
        <f>('LV SM - tariffs'!E212-'LV SM - tariffs'!E11)/'LV SM - tariffs'!E11</f>
        <v>0</v>
      </c>
      <c r="M14" s="30"/>
      <c r="N14" s="30"/>
      <c r="O14" s="31"/>
      <c r="P14" s="31"/>
      <c r="Q14" s="30"/>
    </row>
    <row r="15" spans="2:17" ht="27.75" customHeight="1">
      <c r="B15" s="11" t="s">
        <v>54</v>
      </c>
      <c r="C15" s="30">
        <f>('LV SM - tariffs'!E79-'LV SM - tariffs'!E12)/'LV SM - tariffs'!E12</f>
        <v>0</v>
      </c>
      <c r="D15" s="30">
        <f>('LV SM - tariffs'!F79-'LV SM - tariffs'!F12)/'LV SM - tariffs'!F12</f>
        <v>0</v>
      </c>
      <c r="E15" s="30"/>
      <c r="F15" s="31">
        <f>('LV SM - tariffs'!H79-'LV SM - tariffs'!H12)/'LV SM - tariffs'!H12</f>
        <v>0</v>
      </c>
      <c r="G15" s="31"/>
      <c r="H15" s="30"/>
      <c r="J15" s="32"/>
      <c r="K15" s="11" t="s">
        <v>54</v>
      </c>
      <c r="L15" s="30">
        <f>('LV SM - tariffs'!E213-'LV SM - tariffs'!E12)/'LV SM - tariffs'!E12</f>
        <v>2.9351335485761369E-4</v>
      </c>
      <c r="M15" s="30">
        <f>('LV SM - tariffs'!F213-'LV SM - tariffs'!F12)/'LV SM - tariffs'!F12</f>
        <v>8.944543828263773E-4</v>
      </c>
      <c r="N15" s="30"/>
      <c r="O15" s="31">
        <f>('LV SM - tariffs'!H213-'LV SM - tariffs'!H12)/'LV SM - tariffs'!H12</f>
        <v>-6.6006600660064598E-4</v>
      </c>
      <c r="P15" s="31"/>
      <c r="Q15" s="30"/>
    </row>
    <row r="16" spans="2:17" ht="27.75" customHeight="1">
      <c r="B16" s="11" t="s">
        <v>56</v>
      </c>
      <c r="C16" s="30">
        <f>('LV SM - tariffs'!E80-'LV SM - tariffs'!E13)/'LV SM - tariffs'!E13</f>
        <v>0</v>
      </c>
      <c r="D16" s="30">
        <f>('LV SM - tariffs'!F80-'LV SM - tariffs'!F13)/'LV SM - tariffs'!F13</f>
        <v>0</v>
      </c>
      <c r="E16" s="30"/>
      <c r="F16" s="31">
        <f>('LV SM - tariffs'!H80-'LV SM - tariffs'!H13)/'LV SM - tariffs'!H13</f>
        <v>0</v>
      </c>
      <c r="G16" s="31"/>
      <c r="H16" s="30"/>
      <c r="J16" s="32"/>
      <c r="K16" s="11" t="s">
        <v>56</v>
      </c>
      <c r="L16" s="30">
        <f>('LV SM - tariffs'!E214-'LV SM - tariffs'!E13)/'LV SM - tariffs'!E13</f>
        <v>0</v>
      </c>
      <c r="M16" s="30">
        <f>('LV SM - tariffs'!F214-'LV SM - tariffs'!F13)/'LV SM - tariffs'!F13</f>
        <v>0</v>
      </c>
      <c r="N16" s="30"/>
      <c r="O16" s="31">
        <f>('LV SM - tariffs'!H214-'LV SM - tariffs'!H13)/'LV SM - tariffs'!H13</f>
        <v>-2.6246719160105594E-3</v>
      </c>
      <c r="P16" s="31"/>
      <c r="Q16" s="30"/>
    </row>
    <row r="17" spans="2:17" ht="27.75" customHeight="1">
      <c r="B17" s="11" t="s">
        <v>57</v>
      </c>
      <c r="C17" s="30">
        <f>('LV SM - tariffs'!E81-'LV SM - tariffs'!E14)/'LV SM - tariffs'!E14</f>
        <v>0</v>
      </c>
      <c r="D17" s="30">
        <f>('LV SM - tariffs'!F81-'LV SM - tariffs'!F14)/'LV SM - tariffs'!F14</f>
        <v>0</v>
      </c>
      <c r="E17" s="30"/>
      <c r="F17" s="31">
        <f>('LV SM - tariffs'!H81-'LV SM - tariffs'!H14)/'LV SM - tariffs'!H14</f>
        <v>0</v>
      </c>
      <c r="G17" s="31"/>
      <c r="H17" s="30"/>
      <c r="J17" s="32"/>
      <c r="K17" s="11" t="s">
        <v>57</v>
      </c>
      <c r="L17" s="30">
        <f>('LV SM - tariffs'!E215-'LV SM - tariffs'!E14)/'LV SM - tariffs'!E14</f>
        <v>0</v>
      </c>
      <c r="M17" s="30">
        <f>('LV SM - tariffs'!F215-'LV SM - tariffs'!F14)/'LV SM - tariffs'!F14</f>
        <v>0</v>
      </c>
      <c r="N17" s="30"/>
      <c r="O17" s="31">
        <f>('LV SM - tariffs'!H215-'LV SM - tariffs'!H14)/'LV SM - tariffs'!H14</f>
        <v>4.0396234368416853E-4</v>
      </c>
      <c r="P17" s="31"/>
      <c r="Q17" s="30"/>
    </row>
    <row r="18" spans="2:17" ht="27.75" customHeight="1">
      <c r="B18" s="11" t="s">
        <v>58</v>
      </c>
      <c r="C18" s="30">
        <f>('LV SM - tariffs'!E82-'LV SM - tariffs'!E15)/'LV SM - tariffs'!E15</f>
        <v>0</v>
      </c>
      <c r="D18" s="30">
        <f>('LV SM - tariffs'!F82-'LV SM - tariffs'!F15)/'LV SM - tariffs'!F15</f>
        <v>0</v>
      </c>
      <c r="E18" s="30">
        <f>('LV SM - tariffs'!G82-'LV SM - tariffs'!G15)/'LV SM - tariffs'!G15</f>
        <v>0</v>
      </c>
      <c r="F18" s="31">
        <f>('LV SM - tariffs'!H82-'LV SM - tariffs'!H15)/'LV SM - tariffs'!H15</f>
        <v>0</v>
      </c>
      <c r="G18" s="31">
        <f>('LV SM - tariffs'!I82-'LV SM - tariffs'!I15)/'LV SM - tariffs'!I15</f>
        <v>0</v>
      </c>
      <c r="H18" s="30">
        <f>('LV SM - tariffs'!J82-'LV SM - tariffs'!J15)/'LV SM - tariffs'!J15</f>
        <v>0</v>
      </c>
      <c r="J18" s="32"/>
      <c r="K18" s="11" t="s">
        <v>58</v>
      </c>
      <c r="L18" s="30">
        <f>('LV SM - tariffs'!E216-'LV SM - tariffs'!E15)/'LV SM - tariffs'!E15</f>
        <v>1.5656802880856959E-4</v>
      </c>
      <c r="M18" s="30">
        <f>('LV SM - tariffs'!F216-'LV SM - tariffs'!F15)/'LV SM - tariffs'!F15</f>
        <v>0</v>
      </c>
      <c r="N18" s="30">
        <f>('LV SM - tariffs'!G216-'LV SM - tariffs'!G15)/'LV SM - tariffs'!G15</f>
        <v>0</v>
      </c>
      <c r="O18" s="31">
        <f>('LV SM - tariffs'!H216-'LV SM - tariffs'!H15)/'LV SM - tariffs'!H15</f>
        <v>-3.1023784901757353E-3</v>
      </c>
      <c r="P18" s="31">
        <f>('LV SM - tariffs'!I216-'LV SM - tariffs'!I15)/'LV SM - tariffs'!I15</f>
        <v>2.8735632183908709E-3</v>
      </c>
      <c r="Q18" s="30">
        <f>('LV SM - tariffs'!J216-'LV SM - tariffs'!J15)/'LV SM - tariffs'!J15</f>
        <v>0</v>
      </c>
    </row>
    <row r="19" spans="2:17" ht="27.75" customHeight="1">
      <c r="B19" s="11" t="s">
        <v>59</v>
      </c>
      <c r="C19" s="30">
        <f>('LV SM - tariffs'!E83-'LV SM - tariffs'!E16)/'LV SM - tariffs'!E16</f>
        <v>0</v>
      </c>
      <c r="D19" s="30">
        <f>('LV SM - tariffs'!F83-'LV SM - tariffs'!F16)/'LV SM - tariffs'!F16</f>
        <v>0</v>
      </c>
      <c r="E19" s="30">
        <f>('LV SM - tariffs'!G83-'LV SM - tariffs'!G16)/'LV SM - tariffs'!G16</f>
        <v>0</v>
      </c>
      <c r="F19" s="31">
        <f>('LV SM - tariffs'!H83-'LV SM - tariffs'!H16)/'LV SM - tariffs'!H16</f>
        <v>0</v>
      </c>
      <c r="G19" s="31">
        <f>('LV SM - tariffs'!I83-'LV SM - tariffs'!I16)/'LV SM - tariffs'!I16</f>
        <v>0</v>
      </c>
      <c r="H19" s="30">
        <f>('LV SM - tariffs'!J83-'LV SM - tariffs'!J16)/'LV SM - tariffs'!J16</f>
        <v>0</v>
      </c>
      <c r="J19" s="32"/>
      <c r="K19" s="11" t="s">
        <v>59</v>
      </c>
      <c r="L19" s="30">
        <f>('LV SM - tariffs'!E217-'LV SM - tariffs'!E16)/'LV SM - tariffs'!E16</f>
        <v>0</v>
      </c>
      <c r="M19" s="30">
        <f>('LV SM - tariffs'!F217-'LV SM - tariffs'!F16)/'LV SM - tariffs'!F16</f>
        <v>0</v>
      </c>
      <c r="N19" s="30">
        <f>('LV SM - tariffs'!G217-'LV SM - tariffs'!G16)/'LV SM - tariffs'!G16</f>
        <v>0</v>
      </c>
      <c r="O19" s="31">
        <f>('LV SM - tariffs'!H217-'LV SM - tariffs'!H16)/'LV SM - tariffs'!H16</f>
        <v>-2.6246719160105594E-3</v>
      </c>
      <c r="P19" s="31">
        <f>('LV SM - tariffs'!I217-'LV SM - tariffs'!I16)/'LV SM - tariffs'!I16</f>
        <v>1.584786053882833E-3</v>
      </c>
      <c r="Q19" s="30">
        <f>('LV SM - tariffs'!J217-'LV SM - tariffs'!J16)/'LV SM - tariffs'!J16</f>
        <v>0</v>
      </c>
    </row>
    <row r="20" spans="2:17" ht="27.75" customHeight="1">
      <c r="B20" s="11" t="s">
        <v>60</v>
      </c>
      <c r="C20" s="30">
        <f>('LV SM - tariffs'!E84-'LV SM - tariffs'!E17)/'LV SM - tariffs'!E17</f>
        <v>0</v>
      </c>
      <c r="D20" s="30">
        <f>('LV SM - tariffs'!F84-'LV SM - tariffs'!F17)/'LV SM - tariffs'!F17</f>
        <v>0</v>
      </c>
      <c r="E20" s="30">
        <f>('LV SM - tariffs'!G84-'LV SM - tariffs'!G17)/'LV SM - tariffs'!G17</f>
        <v>0</v>
      </c>
      <c r="F20" s="31">
        <f>('LV SM - tariffs'!H84-'LV SM - tariffs'!H17)/'LV SM - tariffs'!H17</f>
        <v>0</v>
      </c>
      <c r="G20" s="31">
        <f>('LV SM - tariffs'!I84-'LV SM - tariffs'!I17)/'LV SM - tariffs'!I17</f>
        <v>0</v>
      </c>
      <c r="H20" s="30">
        <f>('LV SM - tariffs'!J84-'LV SM - tariffs'!J17)/'LV SM - tariffs'!J17</f>
        <v>0</v>
      </c>
      <c r="J20" s="32"/>
      <c r="K20" s="11" t="s">
        <v>60</v>
      </c>
      <c r="L20" s="30">
        <f>('LV SM - tariffs'!E218-'LV SM - tariffs'!E17)/'LV SM - tariffs'!E17</f>
        <v>0</v>
      </c>
      <c r="M20" s="30">
        <f>('LV SM - tariffs'!F218-'LV SM - tariffs'!F17)/'LV SM - tariffs'!F17</f>
        <v>0</v>
      </c>
      <c r="N20" s="30">
        <f>('LV SM - tariffs'!G218-'LV SM - tariffs'!G17)/'LV SM - tariffs'!G17</f>
        <v>0</v>
      </c>
      <c r="O20" s="31">
        <f>('LV SM - tariffs'!H218-'LV SM - tariffs'!H17)/'LV SM - tariffs'!H17</f>
        <v>5.9260855511251596E-4</v>
      </c>
      <c r="P20" s="31">
        <f>('LV SM - tariffs'!I218-'LV SM - tariffs'!I17)/'LV SM - tariffs'!I17</f>
        <v>0</v>
      </c>
      <c r="Q20" s="30">
        <f>('LV SM - tariffs'!J218-'LV SM - tariffs'!J17)/'LV SM - tariffs'!J17</f>
        <v>0</v>
      </c>
    </row>
    <row r="21" spans="2:17" ht="27.75" customHeight="1">
      <c r="B21" s="11" t="s">
        <v>61</v>
      </c>
      <c r="C21" s="30">
        <f>('LV SM - tariffs'!E85-'LV SM - tariffs'!E18)/'LV SM - tariffs'!E18</f>
        <v>0</v>
      </c>
      <c r="D21" s="30">
        <f>('LV SM - tariffs'!F85-'LV SM - tariffs'!F18)/'LV SM - tariffs'!F18</f>
        <v>0</v>
      </c>
      <c r="E21" s="30">
        <f>('LV SM - tariffs'!G85-'LV SM - tariffs'!G18)/'LV SM - tariffs'!G18</f>
        <v>0</v>
      </c>
      <c r="F21" s="31">
        <f>('LV SM - tariffs'!H85-'LV SM - tariffs'!H18)/'LV SM - tariffs'!H18</f>
        <v>0</v>
      </c>
      <c r="G21" s="31">
        <f>('LV SM - tariffs'!I85-'LV SM - tariffs'!I18)/'LV SM - tariffs'!I18</f>
        <v>0</v>
      </c>
      <c r="H21" s="30">
        <f>('LV SM - tariffs'!J85-'LV SM - tariffs'!J18)/'LV SM - tariffs'!J18</f>
        <v>0</v>
      </c>
      <c r="J21" s="32"/>
      <c r="K21" s="11" t="s">
        <v>61</v>
      </c>
      <c r="L21" s="30">
        <f>('LV SM - tariffs'!E219-'LV SM - tariffs'!E18)/'LV SM - tariffs'!E18</f>
        <v>0</v>
      </c>
      <c r="M21" s="30">
        <f>('LV SM - tariffs'!F219-'LV SM - tariffs'!F18)/'LV SM - tariffs'!F18</f>
        <v>0</v>
      </c>
      <c r="N21" s="30">
        <f>('LV SM - tariffs'!G219-'LV SM - tariffs'!G18)/'LV SM - tariffs'!G18</f>
        <v>0</v>
      </c>
      <c r="O21" s="31">
        <f>('LV SM - tariffs'!H219-'LV SM - tariffs'!H18)/'LV SM - tariffs'!H18</f>
        <v>6.4084078310758274E-4</v>
      </c>
      <c r="P21" s="31">
        <f>('LV SM - tariffs'!I219-'LV SM - tariffs'!I18)/'LV SM - tariffs'!I18</f>
        <v>0</v>
      </c>
      <c r="Q21" s="30">
        <f>('LV SM - tariffs'!J219-'LV SM - tariffs'!J18)/'LV SM - tariffs'!J18</f>
        <v>0</v>
      </c>
    </row>
    <row r="22" spans="2:17" ht="27.75" customHeight="1">
      <c r="B22" s="11" t="s">
        <v>62</v>
      </c>
      <c r="C22" s="30">
        <f>('LV SM - tariffs'!E86-'LV SM - tariffs'!E19)/'LV SM - tariffs'!E19</f>
        <v>0</v>
      </c>
      <c r="D22" s="30"/>
      <c r="E22" s="30"/>
      <c r="F22" s="31"/>
      <c r="G22" s="31"/>
      <c r="H22" s="30"/>
      <c r="J22" s="32"/>
      <c r="K22" s="11" t="s">
        <v>62</v>
      </c>
      <c r="L22" s="30">
        <f>('LV SM - tariffs'!E220-'LV SM - tariffs'!E19)/'LV SM - tariffs'!E19</f>
        <v>-4.613610149941822E-4</v>
      </c>
      <c r="M22" s="30"/>
      <c r="N22" s="30"/>
      <c r="O22" s="31"/>
      <c r="P22" s="31"/>
      <c r="Q22" s="30"/>
    </row>
    <row r="23" spans="2:17" ht="27.75" customHeight="1">
      <c r="B23" s="11" t="s">
        <v>64</v>
      </c>
      <c r="C23" s="30">
        <f>('LV SM - tariffs'!E87-'LV SM - tariffs'!E20)/'LV SM - tariffs'!E20</f>
        <v>0</v>
      </c>
      <c r="D23" s="30">
        <f>('LV SM - tariffs'!F87-'LV SM - tariffs'!F20)/'LV SM - tariffs'!F20</f>
        <v>0</v>
      </c>
      <c r="E23" s="30">
        <f>('LV SM - tariffs'!G87-'LV SM - tariffs'!G20)/'LV SM - tariffs'!G20</f>
        <v>0</v>
      </c>
      <c r="F23" s="31"/>
      <c r="G23" s="31"/>
      <c r="H23" s="30"/>
      <c r="J23" s="32"/>
      <c r="K23" s="11" t="s">
        <v>64</v>
      </c>
      <c r="L23" s="30">
        <f>('LV SM - tariffs'!E221-'LV SM - tariffs'!E20)/'LV SM - tariffs'!E20</f>
        <v>0</v>
      </c>
      <c r="M23" s="30">
        <f>('LV SM - tariffs'!F221-'LV SM - tariffs'!F20)/'LV SM - tariffs'!F20</f>
        <v>-1.8254837531935848E-4</v>
      </c>
      <c r="N23" s="30">
        <f>('LV SM - tariffs'!G221-'LV SM - tariffs'!G20)/'LV SM - tariffs'!G20</f>
        <v>-1.4851485148515413E-3</v>
      </c>
      <c r="O23" s="31"/>
      <c r="P23" s="31"/>
      <c r="Q23" s="30"/>
    </row>
    <row r="24" spans="2:17">
      <c r="J24" s="32"/>
    </row>
    <row r="25" spans="2:17" ht="26.25">
      <c r="B25" s="29" t="s">
        <v>153</v>
      </c>
      <c r="J25" s="32"/>
      <c r="K25" s="29" t="s">
        <v>157</v>
      </c>
    </row>
    <row r="26" spans="2:17">
      <c r="J26" s="32"/>
    </row>
    <row r="27" spans="2:17" ht="51">
      <c r="B27" s="1"/>
      <c r="C27" s="10" t="s">
        <v>41</v>
      </c>
      <c r="D27" s="10" t="s">
        <v>42</v>
      </c>
      <c r="E27" s="10" t="s">
        <v>43</v>
      </c>
      <c r="F27" s="10" t="s">
        <v>44</v>
      </c>
      <c r="G27" s="10" t="s">
        <v>45</v>
      </c>
      <c r="H27" s="10" t="s">
        <v>46</v>
      </c>
      <c r="J27" s="32"/>
      <c r="K27" s="1"/>
      <c r="L27" s="10" t="s">
        <v>41</v>
      </c>
      <c r="M27" s="10" t="s">
        <v>42</v>
      </c>
      <c r="N27" s="10" t="s">
        <v>43</v>
      </c>
      <c r="O27" s="10" t="s">
        <v>44</v>
      </c>
      <c r="P27" s="10" t="s">
        <v>45</v>
      </c>
      <c r="Q27" s="10" t="s">
        <v>46</v>
      </c>
    </row>
    <row r="28" spans="2:17" ht="27" customHeight="1">
      <c r="B28" s="11" t="s">
        <v>48</v>
      </c>
      <c r="C28" s="30">
        <f>('LV SM - tariffs'!E140-'LV SM - tariffs'!E6)/'LV SM - tariffs'!E6</f>
        <v>0</v>
      </c>
      <c r="D28" s="30"/>
      <c r="E28" s="30"/>
      <c r="F28" s="31">
        <f>('LV SM - tariffs'!H140-'LV SM - tariffs'!H6)/'LV SM - tariffs'!H6</f>
        <v>0</v>
      </c>
      <c r="G28" s="31"/>
      <c r="H28" s="30"/>
      <c r="J28" s="32"/>
      <c r="K28" s="11" t="s">
        <v>48</v>
      </c>
      <c r="L28" s="30">
        <f>('LV SM - tariffs'!E274-'LV SM - tariffs'!E6)/'LV SM - tariffs'!E6</f>
        <v>-1.6853932584270301E-3</v>
      </c>
      <c r="M28" s="30"/>
      <c r="N28" s="30"/>
      <c r="O28" s="31">
        <f>('LV SM - tariffs'!H274-'LV SM - tariffs'!H6)/'LV SM - tariffs'!H6</f>
        <v>1.9200000000000016E-2</v>
      </c>
      <c r="P28" s="31"/>
      <c r="Q28" s="30"/>
    </row>
    <row r="29" spans="2:17" ht="27" customHeight="1">
      <c r="B29" s="11" t="s">
        <v>49</v>
      </c>
      <c r="C29" s="30">
        <f>('LV SM - tariffs'!E141-'LV SM - tariffs'!E7)/'LV SM - tariffs'!E7</f>
        <v>0</v>
      </c>
      <c r="D29" s="30">
        <f>('LV SM - tariffs'!F141-'LV SM - tariffs'!F7)/'LV SM - tariffs'!F7</f>
        <v>0</v>
      </c>
      <c r="E29" s="30"/>
      <c r="F29" s="31">
        <f>('LV SM - tariffs'!H141-'LV SM - tariffs'!H7)/'LV SM - tariffs'!H7</f>
        <v>0</v>
      </c>
      <c r="G29" s="31"/>
      <c r="H29" s="30"/>
      <c r="J29" s="32"/>
      <c r="K29" s="11" t="s">
        <v>49</v>
      </c>
      <c r="L29" s="30">
        <f>('LV SM - tariffs'!E275-'LV SM - tariffs'!E7)/'LV SM - tariffs'!E7</f>
        <v>-1.4563106796117056E-3</v>
      </c>
      <c r="M29" s="30">
        <f>('LV SM - tariffs'!F275-'LV SM - tariffs'!F7)/'LV SM - tariffs'!F7</f>
        <v>-1.4025245441793687E-3</v>
      </c>
      <c r="N29" s="30"/>
      <c r="O29" s="31">
        <f>('LV SM - tariffs'!H275-'LV SM - tariffs'!H7)/'LV SM - tariffs'!H7</f>
        <v>1.9200000000000016E-2</v>
      </c>
      <c r="P29" s="31"/>
      <c r="Q29" s="30"/>
    </row>
    <row r="30" spans="2:17" ht="27" customHeight="1">
      <c r="B30" s="11" t="s">
        <v>50</v>
      </c>
      <c r="C30" s="30">
        <f>('LV SM - tariffs'!E142-'LV SM - tariffs'!E8)/'LV SM - tariffs'!E8</f>
        <v>0</v>
      </c>
      <c r="D30" s="30"/>
      <c r="E30" s="30"/>
      <c r="F30" s="31"/>
      <c r="G30" s="31"/>
      <c r="H30" s="30"/>
      <c r="J30" s="32"/>
      <c r="K30" s="11" t="s">
        <v>50</v>
      </c>
      <c r="L30" s="30">
        <f>('LV SM - tariffs'!E276-'LV SM - tariffs'!E8)/'LV SM - tariffs'!E8</f>
        <v>-1.2554927809165109E-3</v>
      </c>
      <c r="M30" s="30"/>
      <c r="N30" s="30"/>
      <c r="O30" s="31"/>
      <c r="P30" s="31"/>
      <c r="Q30" s="30"/>
    </row>
    <row r="31" spans="2:17" ht="27" customHeight="1">
      <c r="B31" s="11" t="s">
        <v>51</v>
      </c>
      <c r="C31" s="30">
        <f>('LV SM - tariffs'!E143-'LV SM - tariffs'!E9)/'LV SM - tariffs'!E9</f>
        <v>0</v>
      </c>
      <c r="D31" s="30"/>
      <c r="E31" s="30"/>
      <c r="F31" s="31">
        <f>('LV SM - tariffs'!H143-'LV SM - tariffs'!H9)/'LV SM - tariffs'!H9</f>
        <v>0</v>
      </c>
      <c r="G31" s="31"/>
      <c r="H31" s="30"/>
      <c r="J31" s="32"/>
      <c r="K31" s="11" t="s">
        <v>51</v>
      </c>
      <c r="L31" s="30">
        <f>('LV SM - tariffs'!E277-'LV SM - tariffs'!E9)/'LV SM - tariffs'!E9</f>
        <v>-1.3458950201884266E-3</v>
      </c>
      <c r="M31" s="30"/>
      <c r="N31" s="30"/>
      <c r="O31" s="31">
        <f>('LV SM - tariffs'!H277-'LV SM - tariffs'!H9)/'LV SM - tariffs'!H9</f>
        <v>2.4691358024691377E-2</v>
      </c>
      <c r="P31" s="31"/>
      <c r="Q31" s="30"/>
    </row>
    <row r="32" spans="2:17" ht="27" customHeight="1">
      <c r="B32" s="11" t="s">
        <v>52</v>
      </c>
      <c r="C32" s="30">
        <f>('LV SM - tariffs'!E144-'LV SM - tariffs'!E10)/'LV SM - tariffs'!E10</f>
        <v>0</v>
      </c>
      <c r="D32" s="30">
        <f>('LV SM - tariffs'!F144-'LV SM - tariffs'!F10)/'LV SM - tariffs'!F10</f>
        <v>0</v>
      </c>
      <c r="E32" s="30"/>
      <c r="F32" s="31">
        <f>('LV SM - tariffs'!H144-'LV SM - tariffs'!H10)/'LV SM - tariffs'!H10</f>
        <v>0</v>
      </c>
      <c r="G32" s="31"/>
      <c r="H32" s="30"/>
      <c r="J32" s="32"/>
      <c r="K32" s="11" t="s">
        <v>52</v>
      </c>
      <c r="L32" s="30">
        <f>('LV SM - tariffs'!E278-'LV SM - tariffs'!E10)/'LV SM - tariffs'!E10</f>
        <v>-1.6867469879519423E-3</v>
      </c>
      <c r="M32" s="30">
        <f>('LV SM - tariffs'!F278-'LV SM - tariffs'!F10)/'LV SM - tariffs'!F10</f>
        <v>-9.6711798839469235E-4</v>
      </c>
      <c r="N32" s="30"/>
      <c r="O32" s="31">
        <f>('LV SM - tariffs'!H278-'LV SM - tariffs'!H10)/'LV SM - tariffs'!H10</f>
        <v>2.4691358024691377E-2</v>
      </c>
      <c r="P32" s="31"/>
      <c r="Q32" s="30"/>
    </row>
    <row r="33" spans="2:17" ht="27" customHeight="1">
      <c r="B33" s="11" t="s">
        <v>53</v>
      </c>
      <c r="C33" s="30">
        <f>('LV SM - tariffs'!E145-'LV SM - tariffs'!E11)/'LV SM - tariffs'!E11</f>
        <v>0</v>
      </c>
      <c r="D33" s="30"/>
      <c r="E33" s="30"/>
      <c r="F33" s="31"/>
      <c r="G33" s="31"/>
      <c r="H33" s="30"/>
      <c r="J33" s="32"/>
      <c r="K33" s="11" t="s">
        <v>53</v>
      </c>
      <c r="L33" s="30">
        <f>('LV SM - tariffs'!E279-'LV SM - tariffs'!E11)/'LV SM - tariffs'!E11</f>
        <v>-2.0964360587002891E-3</v>
      </c>
      <c r="M33" s="30"/>
      <c r="N33" s="30"/>
      <c r="O33" s="31"/>
      <c r="P33" s="31"/>
      <c r="Q33" s="30"/>
    </row>
    <row r="34" spans="2:17" ht="27" customHeight="1">
      <c r="B34" s="11" t="s">
        <v>54</v>
      </c>
      <c r="C34" s="30">
        <f>('LV SM - tariffs'!E146-'LV SM - tariffs'!E12)/'LV SM - tariffs'!E12</f>
        <v>0</v>
      </c>
      <c r="D34" s="30">
        <f>('LV SM - tariffs'!F146-'LV SM - tariffs'!F12)/'LV SM - tariffs'!F12</f>
        <v>0</v>
      </c>
      <c r="E34" s="30"/>
      <c r="F34" s="31">
        <f>('LV SM - tariffs'!H146-'LV SM - tariffs'!H12)/'LV SM - tariffs'!H12</f>
        <v>0</v>
      </c>
      <c r="G34" s="31"/>
      <c r="H34" s="30"/>
      <c r="J34" s="32"/>
      <c r="K34" s="11" t="s">
        <v>54</v>
      </c>
      <c r="L34" s="30">
        <f>('LV SM - tariffs'!E280-'LV SM - tariffs'!E12)/'LV SM - tariffs'!E12</f>
        <v>-1.4675667742881989E-3</v>
      </c>
      <c r="M34" s="30">
        <f>('LV SM - tariffs'!F280-'LV SM - tariffs'!F12)/'LV SM - tariffs'!F12</f>
        <v>-8.9445438282657582E-4</v>
      </c>
      <c r="N34" s="30"/>
      <c r="O34" s="31">
        <f>('LV SM - tariffs'!H280-'LV SM - tariffs'!H12)/'LV SM - tariffs'!H12</f>
        <v>6.2706270627061952E-3</v>
      </c>
      <c r="P34" s="31"/>
      <c r="Q34" s="30"/>
    </row>
    <row r="35" spans="2:17" ht="27" customHeight="1">
      <c r="B35" s="11" t="s">
        <v>56</v>
      </c>
      <c r="C35" s="30">
        <f>('LV SM - tariffs'!E147-'LV SM - tariffs'!E13)/'LV SM - tariffs'!E13</f>
        <v>0</v>
      </c>
      <c r="D35" s="30">
        <f>('LV SM - tariffs'!F147-'LV SM - tariffs'!F13)/'LV SM - tariffs'!F13</f>
        <v>0</v>
      </c>
      <c r="E35" s="30"/>
      <c r="F35" s="31">
        <f>('LV SM - tariffs'!H147-'LV SM - tariffs'!H13)/'LV SM - tariffs'!H13</f>
        <v>0</v>
      </c>
      <c r="G35" s="31"/>
      <c r="H35" s="30"/>
      <c r="J35" s="32"/>
      <c r="K35" s="11" t="s">
        <v>56</v>
      </c>
      <c r="L35" s="30">
        <f>('LV SM - tariffs'!E281-'LV SM - tariffs'!E13)/'LV SM - tariffs'!E13</f>
        <v>-1.4698677119059842E-3</v>
      </c>
      <c r="M35" s="30">
        <f>('LV SM - tariffs'!F281-'LV SM - tariffs'!F13)/'LV SM - tariffs'!F13</f>
        <v>0</v>
      </c>
      <c r="N35" s="30"/>
      <c r="O35" s="31">
        <f>('LV SM - tariffs'!H281-'LV SM - tariffs'!H13)/'LV SM - tariffs'!H13</f>
        <v>3.5433070866141676E-2</v>
      </c>
      <c r="P35" s="31"/>
      <c r="Q35" s="30"/>
    </row>
    <row r="36" spans="2:17" ht="27" customHeight="1">
      <c r="B36" s="11" t="s">
        <v>57</v>
      </c>
      <c r="C36" s="30">
        <f>('LV SM - tariffs'!E148-'LV SM - tariffs'!E14)/'LV SM - tariffs'!E14</f>
        <v>0</v>
      </c>
      <c r="D36" s="30">
        <f>('LV SM - tariffs'!F148-'LV SM - tariffs'!F14)/'LV SM - tariffs'!F14</f>
        <v>0</v>
      </c>
      <c r="E36" s="30"/>
      <c r="F36" s="31">
        <f>('LV SM - tariffs'!H148-'LV SM - tariffs'!H14)/'LV SM - tariffs'!H14</f>
        <v>0</v>
      </c>
      <c r="G36" s="31"/>
      <c r="H36" s="30"/>
      <c r="J36" s="32"/>
      <c r="K36" s="11" t="s">
        <v>57</v>
      </c>
      <c r="L36" s="30">
        <f>('LV SM - tariffs'!E282-'LV SM - tariffs'!E14)/'LV SM - tariffs'!E14</f>
        <v>-5.1466803911482859E-4</v>
      </c>
      <c r="M36" s="30">
        <f>('LV SM - tariffs'!F282-'LV SM - tariffs'!F14)/'LV SM - tariffs'!F14</f>
        <v>0</v>
      </c>
      <c r="N36" s="30"/>
      <c r="O36" s="31">
        <f>('LV SM - tariffs'!H282-'LV SM - tariffs'!H14)/'LV SM - tariffs'!H14</f>
        <v>-4.5489672614866371E-3</v>
      </c>
      <c r="P36" s="31"/>
      <c r="Q36" s="30"/>
    </row>
    <row r="37" spans="2:17" ht="27" customHeight="1">
      <c r="B37" s="11" t="s">
        <v>58</v>
      </c>
      <c r="C37" s="30">
        <f>('LV SM - tariffs'!E149-'LV SM - tariffs'!E15)/'LV SM - tariffs'!E15</f>
        <v>0</v>
      </c>
      <c r="D37" s="30">
        <f>('LV SM - tariffs'!F149-'LV SM - tariffs'!F15)/'LV SM - tariffs'!F15</f>
        <v>0</v>
      </c>
      <c r="E37" s="30">
        <f>('LV SM - tariffs'!G149-'LV SM - tariffs'!G15)/'LV SM - tariffs'!G15</f>
        <v>0</v>
      </c>
      <c r="F37" s="31">
        <f>('LV SM - tariffs'!H149-'LV SM - tariffs'!H15)/'LV SM - tariffs'!H15</f>
        <v>0</v>
      </c>
      <c r="G37" s="31">
        <f>('LV SM - tariffs'!I149-'LV SM - tariffs'!I15)/'LV SM - tariffs'!I15</f>
        <v>0</v>
      </c>
      <c r="H37" s="30">
        <f>('LV SM - tariffs'!J149-'LV SM - tariffs'!J15)/'LV SM - tariffs'!J15</f>
        <v>0</v>
      </c>
      <c r="J37" s="32"/>
      <c r="K37" s="11" t="s">
        <v>58</v>
      </c>
      <c r="L37" s="30">
        <f>('LV SM - tariffs'!E283-'LV SM - tariffs'!E15)/'LV SM - tariffs'!E15</f>
        <v>-1.4091122592765702E-3</v>
      </c>
      <c r="M37" s="30">
        <f>('LV SM - tariffs'!F283-'LV SM - tariffs'!F15)/'LV SM - tariffs'!F15</f>
        <v>-1.0723860589812342E-3</v>
      </c>
      <c r="N37" s="30">
        <f>('LV SM - tariffs'!G283-'LV SM - tariffs'!G15)/'LV SM - tariffs'!G15</f>
        <v>0</v>
      </c>
      <c r="O37" s="31">
        <f>('LV SM - tariffs'!H283-'LV SM - tariffs'!H15)/'LV SM - tariffs'!H15</f>
        <v>3.5677352637021785E-2</v>
      </c>
      <c r="P37" s="31">
        <f>('LV SM - tariffs'!I283-'LV SM - tariffs'!I15)/'LV SM - tariffs'!I15</f>
        <v>-2.8735632183907434E-3</v>
      </c>
      <c r="Q37" s="30">
        <f>('LV SM - tariffs'!J283-'LV SM - tariffs'!J15)/'LV SM - tariffs'!J15</f>
        <v>-2.4271844660194199E-3</v>
      </c>
    </row>
    <row r="38" spans="2:17" ht="27" customHeight="1">
      <c r="B38" s="11" t="s">
        <v>59</v>
      </c>
      <c r="C38" s="30">
        <f>('LV SM - tariffs'!E150-'LV SM - tariffs'!E16)/'LV SM - tariffs'!E16</f>
        <v>0</v>
      </c>
      <c r="D38" s="30">
        <f>('LV SM - tariffs'!F150-'LV SM - tariffs'!F16)/'LV SM - tariffs'!F16</f>
        <v>0</v>
      </c>
      <c r="E38" s="30">
        <f>('LV SM - tariffs'!G150-'LV SM - tariffs'!G16)/'LV SM - tariffs'!G16</f>
        <v>0</v>
      </c>
      <c r="F38" s="31">
        <f>('LV SM - tariffs'!H150-'LV SM - tariffs'!H16)/'LV SM - tariffs'!H16</f>
        <v>0</v>
      </c>
      <c r="G38" s="31">
        <f>('LV SM - tariffs'!I150-'LV SM - tariffs'!I16)/'LV SM - tariffs'!I16</f>
        <v>0</v>
      </c>
      <c r="H38" s="30">
        <f>('LV SM - tariffs'!J150-'LV SM - tariffs'!J16)/'LV SM - tariffs'!J16</f>
        <v>0</v>
      </c>
      <c r="J38" s="32"/>
      <c r="K38" s="11" t="s">
        <v>59</v>
      </c>
      <c r="L38" s="30">
        <f>('LV SM - tariffs'!E284-'LV SM - tariffs'!E16)/'LV SM - tariffs'!E16</f>
        <v>-7.6379606645034324E-4</v>
      </c>
      <c r="M38" s="30">
        <f>('LV SM - tariffs'!F284-'LV SM - tariffs'!F16)/'LV SM - tariffs'!F16</f>
        <v>-6.4350064350071547E-4</v>
      </c>
      <c r="N38" s="30">
        <f>('LV SM - tariffs'!G284-'LV SM - tariffs'!G16)/'LV SM - tariffs'!G16</f>
        <v>-2.0703933747412027E-3</v>
      </c>
      <c r="O38" s="31">
        <f>('LV SM - tariffs'!H284-'LV SM - tariffs'!H16)/'LV SM - tariffs'!H16</f>
        <v>3.5433070866141676E-2</v>
      </c>
      <c r="P38" s="31">
        <f>('LV SM - tariffs'!I284-'LV SM - tariffs'!I16)/'LV SM - tariffs'!I16</f>
        <v>-3.1695721077653841E-3</v>
      </c>
      <c r="Q38" s="30">
        <f>('LV SM - tariffs'!J284-'LV SM - tariffs'!J16)/'LV SM - tariffs'!J16</f>
        <v>0</v>
      </c>
    </row>
    <row r="39" spans="2:17" ht="27" customHeight="1">
      <c r="B39" s="11" t="s">
        <v>60</v>
      </c>
      <c r="C39" s="30">
        <f>('LV SM - tariffs'!E151-'LV SM - tariffs'!E17)/'LV SM - tariffs'!E17</f>
        <v>0</v>
      </c>
      <c r="D39" s="30">
        <f>('LV SM - tariffs'!F151-'LV SM - tariffs'!F17)/'LV SM - tariffs'!F17</f>
        <v>0</v>
      </c>
      <c r="E39" s="30">
        <f>('LV SM - tariffs'!G151-'LV SM - tariffs'!G17)/'LV SM - tariffs'!G17</f>
        <v>0</v>
      </c>
      <c r="F39" s="31">
        <f>('LV SM - tariffs'!H151-'LV SM - tariffs'!H17)/'LV SM - tariffs'!H17</f>
        <v>0</v>
      </c>
      <c r="G39" s="31">
        <f>('LV SM - tariffs'!I151-'LV SM - tariffs'!I17)/'LV SM - tariffs'!I17</f>
        <v>0</v>
      </c>
      <c r="H39" s="30">
        <f>('LV SM - tariffs'!J151-'LV SM - tariffs'!J17)/'LV SM - tariffs'!J17</f>
        <v>0</v>
      </c>
      <c r="J39" s="32"/>
      <c r="K39" s="11" t="s">
        <v>60</v>
      </c>
      <c r="L39" s="30">
        <f>('LV SM - tariffs'!E285-'LV SM - tariffs'!E17)/'LV SM - tariffs'!E17</f>
        <v>-5.4127198917450063E-4</v>
      </c>
      <c r="M39" s="30">
        <f>('LV SM - tariffs'!F285-'LV SM - tariffs'!F17)/'LV SM - tariffs'!F17</f>
        <v>0</v>
      </c>
      <c r="N39" s="30">
        <f>('LV SM - tariffs'!G285-'LV SM - tariffs'!G17)/'LV SM - tariffs'!G17</f>
        <v>0</v>
      </c>
      <c r="O39" s="31">
        <f>('LV SM - tariffs'!H285-'LV SM - tariffs'!H17)/'LV SM - tariffs'!H17</f>
        <v>-6.9496821463203963E-3</v>
      </c>
      <c r="P39" s="31">
        <f>('LV SM - tariffs'!I285-'LV SM - tariffs'!I17)/'LV SM - tariffs'!I17</f>
        <v>-3.2537960954448085E-3</v>
      </c>
      <c r="Q39" s="30">
        <f>('LV SM - tariffs'!J285-'LV SM - tariffs'!J17)/'LV SM - tariffs'!J17</f>
        <v>-4.2918454935622352E-3</v>
      </c>
    </row>
    <row r="40" spans="2:17" ht="27" customHeight="1">
      <c r="B40" s="11" t="s">
        <v>61</v>
      </c>
      <c r="C40" s="30">
        <f>('LV SM - tariffs'!E152-'LV SM - tariffs'!E18)/'LV SM - tariffs'!E18</f>
        <v>0</v>
      </c>
      <c r="D40" s="30">
        <f>('LV SM - tariffs'!F152-'LV SM - tariffs'!F18)/'LV SM - tariffs'!F18</f>
        <v>0</v>
      </c>
      <c r="E40" s="30">
        <f>('LV SM - tariffs'!G152-'LV SM - tariffs'!G18)/'LV SM - tariffs'!G18</f>
        <v>0</v>
      </c>
      <c r="F40" s="31">
        <f>('LV SM - tariffs'!H152-'LV SM - tariffs'!H18)/'LV SM - tariffs'!H18</f>
        <v>0</v>
      </c>
      <c r="G40" s="31">
        <f>('LV SM - tariffs'!I152-'LV SM - tariffs'!I18)/'LV SM - tariffs'!I18</f>
        <v>0</v>
      </c>
      <c r="H40" s="30">
        <f>('LV SM - tariffs'!J152-'LV SM - tariffs'!J18)/'LV SM - tariffs'!J18</f>
        <v>0</v>
      </c>
      <c r="J40" s="32"/>
      <c r="K40" s="11" t="s">
        <v>61</v>
      </c>
      <c r="L40" s="30">
        <f>('LV SM - tariffs'!E286-'LV SM - tariffs'!E18)/'LV SM - tariffs'!E18</f>
        <v>0</v>
      </c>
      <c r="M40" s="30">
        <f>('LV SM - tariffs'!F286-'LV SM - tariffs'!F18)/'LV SM - tariffs'!F18</f>
        <v>0</v>
      </c>
      <c r="N40" s="30">
        <f>('LV SM - tariffs'!G286-'LV SM - tariffs'!G18)/'LV SM - tariffs'!G18</f>
        <v>0</v>
      </c>
      <c r="O40" s="31">
        <f>('LV SM - tariffs'!H286-'LV SM - tariffs'!H18)/'LV SM - tariffs'!H18</f>
        <v>-6.9210804575602176E-3</v>
      </c>
      <c r="P40" s="31">
        <f>('LV SM - tariffs'!I286-'LV SM - tariffs'!I18)/'LV SM - tariffs'!I18</f>
        <v>-3.2467532467533216E-3</v>
      </c>
      <c r="Q40" s="30">
        <f>('LV SM - tariffs'!J286-'LV SM - tariffs'!J18)/'LV SM - tariffs'!J18</f>
        <v>0</v>
      </c>
    </row>
    <row r="41" spans="2:17" ht="27" customHeight="1">
      <c r="B41" s="11" t="s">
        <v>62</v>
      </c>
      <c r="C41" s="30">
        <f>('LV SM - tariffs'!E153-'LV SM - tariffs'!E19)/'LV SM - tariffs'!E19</f>
        <v>0</v>
      </c>
      <c r="D41" s="30"/>
      <c r="E41" s="30"/>
      <c r="F41" s="31"/>
      <c r="G41" s="31"/>
      <c r="H41" s="30"/>
      <c r="J41" s="32"/>
      <c r="K41" s="11" t="s">
        <v>62</v>
      </c>
      <c r="L41" s="30">
        <f>('LV SM - tariffs'!E287-'LV SM - tariffs'!E19)/'LV SM - tariffs'!E19</f>
        <v>4.3829296424452427E-3</v>
      </c>
      <c r="M41" s="30"/>
      <c r="N41" s="30"/>
      <c r="O41" s="31"/>
      <c r="P41" s="31"/>
      <c r="Q41" s="30"/>
    </row>
    <row r="42" spans="2:17" ht="27" customHeight="1">
      <c r="B42" s="11" t="s">
        <v>64</v>
      </c>
      <c r="C42" s="30">
        <f>('LV SM - tariffs'!E154-'LV SM - tariffs'!E20)/'LV SM - tariffs'!E20</f>
        <v>0</v>
      </c>
      <c r="D42" s="30">
        <f>('LV SM - tariffs'!F154-'LV SM - tariffs'!F20)/'LV SM - tariffs'!F20</f>
        <v>0</v>
      </c>
      <c r="E42" s="30">
        <f>('LV SM - tariffs'!G154-'LV SM - tariffs'!G20)/'LV SM - tariffs'!G20</f>
        <v>0</v>
      </c>
      <c r="F42" s="31"/>
      <c r="G42" s="31"/>
      <c r="H42" s="30"/>
      <c r="J42" s="32"/>
      <c r="K42" s="11" t="s">
        <v>64</v>
      </c>
      <c r="L42" s="30">
        <f>('LV SM - tariffs'!E288-'LV SM - tariffs'!E20)/'LV SM - tariffs'!E20</f>
        <v>-4.0754541220295166E-4</v>
      </c>
      <c r="M42" s="30">
        <f>('LV SM - tariffs'!F288-'LV SM - tariffs'!F20)/'LV SM - tariffs'!F20</f>
        <v>3.1033223804308777E-3</v>
      </c>
      <c r="N42" s="30">
        <f>('LV SM - tariffs'!G288-'LV SM - tariffs'!G20)/'LV SM - tariffs'!G20</f>
        <v>1.1881188118811892E-2</v>
      </c>
      <c r="O42" s="31"/>
      <c r="P42" s="31"/>
      <c r="Q42" s="30"/>
    </row>
    <row r="43" spans="2:17">
      <c r="J43" s="32"/>
    </row>
    <row r="44" spans="2:17" ht="26.25">
      <c r="B44" s="29" t="s">
        <v>155</v>
      </c>
      <c r="J44" s="32"/>
      <c r="K44" s="29" t="s">
        <v>154</v>
      </c>
    </row>
    <row r="45" spans="2:17">
      <c r="J45" s="32"/>
    </row>
    <row r="46" spans="2:17" ht="51">
      <c r="B46" s="1"/>
      <c r="C46" s="10" t="s">
        <v>41</v>
      </c>
      <c r="D46" s="10" t="s">
        <v>42</v>
      </c>
      <c r="E46" s="10" t="s">
        <v>43</v>
      </c>
      <c r="F46" s="10" t="s">
        <v>44</v>
      </c>
      <c r="G46" s="10" t="s">
        <v>45</v>
      </c>
      <c r="H46" s="10" t="s">
        <v>46</v>
      </c>
      <c r="J46" s="32"/>
      <c r="K46" s="1"/>
      <c r="L46" s="10" t="s">
        <v>41</v>
      </c>
      <c r="M46" s="10" t="s">
        <v>42</v>
      </c>
      <c r="N46" s="10" t="s">
        <v>43</v>
      </c>
      <c r="O46" s="10" t="s">
        <v>44</v>
      </c>
      <c r="P46" s="10" t="s">
        <v>45</v>
      </c>
      <c r="Q46" s="10" t="s">
        <v>46</v>
      </c>
    </row>
    <row r="47" spans="2:17" ht="27" customHeight="1">
      <c r="B47" s="11" t="s">
        <v>48</v>
      </c>
      <c r="C47" s="30">
        <f>('LV SM - tariffs'!E140-'LV SM - tariffs'!E73)/'LV SM - tariffs'!E73</f>
        <v>0</v>
      </c>
      <c r="D47" s="30"/>
      <c r="E47" s="30"/>
      <c r="F47" s="31">
        <f>('LV SM - tariffs'!H140-'LV SM - tariffs'!H73)/'LV SM - tariffs'!H73</f>
        <v>0</v>
      </c>
      <c r="G47" s="31"/>
      <c r="H47" s="30"/>
      <c r="J47" s="32"/>
      <c r="K47" s="11" t="s">
        <v>48</v>
      </c>
      <c r="L47" s="30">
        <f>('LV SM - tariffs'!E274-'LV SM - tariffs'!E207)/'LV SM - tariffs'!E207</f>
        <v>-1.6853932584270301E-3</v>
      </c>
      <c r="M47" s="30"/>
      <c r="N47" s="30"/>
      <c r="O47" s="31">
        <f>('LV SM - tariffs'!H274-'LV SM - tariffs'!H207)/'LV SM - tariffs'!H207</f>
        <v>2.0833333333333315E-2</v>
      </c>
      <c r="P47" s="31"/>
      <c r="Q47" s="30"/>
    </row>
    <row r="48" spans="2:17" ht="27" customHeight="1">
      <c r="B48" s="11" t="s">
        <v>49</v>
      </c>
      <c r="C48" s="30">
        <f>('LV SM - tariffs'!E141-'LV SM - tariffs'!E74)/'LV SM - tariffs'!E74</f>
        <v>0</v>
      </c>
      <c r="D48" s="30">
        <f>('LV SM - tariffs'!F141-'LV SM - tariffs'!F74)/'LV SM - tariffs'!F74</f>
        <v>0</v>
      </c>
      <c r="E48" s="30"/>
      <c r="F48" s="31">
        <f>('LV SM - tariffs'!H141-'LV SM - tariffs'!H74)/'LV SM - tariffs'!H74</f>
        <v>0</v>
      </c>
      <c r="G48" s="31"/>
      <c r="H48" s="30"/>
      <c r="J48" s="32"/>
      <c r="K48" s="11" t="s">
        <v>49</v>
      </c>
      <c r="L48" s="30">
        <f>('LV SM - tariffs'!E275-'LV SM - tariffs'!E208)/'LV SM - tariffs'!E208</f>
        <v>-1.6986168405728125E-3</v>
      </c>
      <c r="M48" s="30">
        <f>('LV SM - tariffs'!F275-'LV SM - tariffs'!F208)/'LV SM - tariffs'!F208</f>
        <v>-1.8691588785046745E-3</v>
      </c>
      <c r="N48" s="30"/>
      <c r="O48" s="31">
        <f>('LV SM - tariffs'!H275-'LV SM - tariffs'!H208)/'LV SM - tariffs'!H208</f>
        <v>2.0833333333333315E-2</v>
      </c>
      <c r="P48" s="31"/>
      <c r="Q48" s="30"/>
    </row>
    <row r="49" spans="2:17" ht="27" customHeight="1">
      <c r="B49" s="11" t="s">
        <v>50</v>
      </c>
      <c r="C49" s="30">
        <f>('LV SM - tariffs'!E142-'LV SM - tariffs'!E75)/'LV SM - tariffs'!E75</f>
        <v>0</v>
      </c>
      <c r="D49" s="30"/>
      <c r="E49" s="30"/>
      <c r="F49" s="31"/>
      <c r="G49" s="31"/>
      <c r="H49" s="30"/>
      <c r="J49" s="32"/>
      <c r="K49" s="11" t="s">
        <v>50</v>
      </c>
      <c r="L49" s="30">
        <f>('LV SM - tariffs'!E276-'LV SM - tariffs'!E209)/'LV SM - tariffs'!E209</f>
        <v>-1.2554927809165109E-3</v>
      </c>
      <c r="M49" s="30"/>
      <c r="N49" s="30"/>
      <c r="O49" s="31"/>
      <c r="P49" s="31"/>
      <c r="Q49" s="30"/>
    </row>
    <row r="50" spans="2:17" ht="27" customHeight="1">
      <c r="B50" s="11" t="s">
        <v>51</v>
      </c>
      <c r="C50" s="30">
        <f>('LV SM - tariffs'!E143-'LV SM - tariffs'!E76)/'LV SM - tariffs'!E76</f>
        <v>0</v>
      </c>
      <c r="D50" s="30"/>
      <c r="E50" s="30"/>
      <c r="F50" s="31">
        <f>('LV SM - tariffs'!H143-'LV SM - tariffs'!H76)/'LV SM - tariffs'!H76</f>
        <v>0</v>
      </c>
      <c r="G50" s="31"/>
      <c r="H50" s="30"/>
      <c r="J50" s="32"/>
      <c r="K50" s="11" t="s">
        <v>51</v>
      </c>
      <c r="L50" s="30">
        <f>('LV SM - tariffs'!E277-'LV SM - tariffs'!E210)/'LV SM - tariffs'!E210</f>
        <v>-1.6818028927009397E-3</v>
      </c>
      <c r="M50" s="30"/>
      <c r="N50" s="30"/>
      <c r="O50" s="31">
        <f>('LV SM - tariffs'!H277-'LV SM - tariffs'!H210)/'LV SM - tariffs'!H210</f>
        <v>2.6804123711340368E-2</v>
      </c>
      <c r="P50" s="31"/>
      <c r="Q50" s="30"/>
    </row>
    <row r="51" spans="2:17" ht="27" customHeight="1">
      <c r="B51" s="11" t="s">
        <v>52</v>
      </c>
      <c r="C51" s="30">
        <f>('LV SM - tariffs'!E144-'LV SM - tariffs'!E77)/'LV SM - tariffs'!E77</f>
        <v>0</v>
      </c>
      <c r="D51" s="30">
        <f>('LV SM - tariffs'!F144-'LV SM - tariffs'!F77)/'LV SM - tariffs'!F77</f>
        <v>0</v>
      </c>
      <c r="E51" s="30"/>
      <c r="F51" s="31">
        <f>('LV SM - tariffs'!H144-'LV SM - tariffs'!H77)/'LV SM - tariffs'!H77</f>
        <v>0</v>
      </c>
      <c r="G51" s="31"/>
      <c r="H51" s="30"/>
      <c r="J51" s="32"/>
      <c r="K51" s="11" t="s">
        <v>52</v>
      </c>
      <c r="L51" s="30">
        <f>('LV SM - tariffs'!E278-'LV SM - tariffs'!E211)/'LV SM - tariffs'!E211</f>
        <v>-1.6867469879519423E-3</v>
      </c>
      <c r="M51" s="30">
        <f>('LV SM - tariffs'!F278-'LV SM - tariffs'!F211)/'LV SM - tariffs'!F211</f>
        <v>-9.6711798839469235E-4</v>
      </c>
      <c r="N51" s="30"/>
      <c r="O51" s="31">
        <f>('LV SM - tariffs'!H278-'LV SM - tariffs'!H211)/'LV SM - tariffs'!H211</f>
        <v>2.6804123711340368E-2</v>
      </c>
      <c r="P51" s="31"/>
      <c r="Q51" s="30"/>
    </row>
    <row r="52" spans="2:17" ht="27" customHeight="1">
      <c r="B52" s="11" t="s">
        <v>53</v>
      </c>
      <c r="C52" s="30">
        <f>('LV SM - tariffs'!E145-'LV SM - tariffs'!E78)/'LV SM - tariffs'!E78</f>
        <v>0</v>
      </c>
      <c r="D52" s="30"/>
      <c r="E52" s="30"/>
      <c r="F52" s="31"/>
      <c r="G52" s="31"/>
      <c r="H52" s="30"/>
      <c r="J52" s="32"/>
      <c r="K52" s="11" t="s">
        <v>53</v>
      </c>
      <c r="L52" s="30">
        <f>('LV SM - tariffs'!E279-'LV SM - tariffs'!E212)/'LV SM - tariffs'!E212</f>
        <v>-2.0964360587002891E-3</v>
      </c>
      <c r="M52" s="30"/>
      <c r="N52" s="30"/>
      <c r="O52" s="31"/>
      <c r="P52" s="31"/>
      <c r="Q52" s="30"/>
    </row>
    <row r="53" spans="2:17" ht="27" customHeight="1">
      <c r="B53" s="11" t="s">
        <v>54</v>
      </c>
      <c r="C53" s="30">
        <f>('LV SM - tariffs'!E146-'LV SM - tariffs'!E79)/'LV SM - tariffs'!E79</f>
        <v>0</v>
      </c>
      <c r="D53" s="30">
        <f>('LV SM - tariffs'!F146-'LV SM - tariffs'!F79)/'LV SM - tariffs'!F79</f>
        <v>0</v>
      </c>
      <c r="E53" s="30"/>
      <c r="F53" s="31">
        <f>('LV SM - tariffs'!H146-'LV SM - tariffs'!H79)/'LV SM - tariffs'!H79</f>
        <v>0</v>
      </c>
      <c r="G53" s="31"/>
      <c r="H53" s="30"/>
      <c r="J53" s="32"/>
      <c r="K53" s="11" t="s">
        <v>54</v>
      </c>
      <c r="L53" s="30">
        <f>('LV SM - tariffs'!E280-'LV SM - tariffs'!E213)/'LV SM - tariffs'!E213</f>
        <v>-1.7605633802816266E-3</v>
      </c>
      <c r="M53" s="30">
        <f>('LV SM - tariffs'!F280-'LV SM - tariffs'!F213)/'LV SM - tariffs'!F213</f>
        <v>-1.7873100983020571E-3</v>
      </c>
      <c r="N53" s="30"/>
      <c r="O53" s="31">
        <f>('LV SM - tariffs'!H280-'LV SM - tariffs'!H213)/'LV SM - tariffs'!H213</f>
        <v>6.9352708058123278E-3</v>
      </c>
      <c r="P53" s="31"/>
      <c r="Q53" s="30"/>
    </row>
    <row r="54" spans="2:17" ht="27" customHeight="1">
      <c r="B54" s="11" t="s">
        <v>56</v>
      </c>
      <c r="C54" s="30">
        <f>('LV SM - tariffs'!E147-'LV SM - tariffs'!E80)/'LV SM - tariffs'!E80</f>
        <v>0</v>
      </c>
      <c r="D54" s="30">
        <f>('LV SM - tariffs'!F147-'LV SM - tariffs'!F80)/'LV SM - tariffs'!F80</f>
        <v>0</v>
      </c>
      <c r="E54" s="30"/>
      <c r="F54" s="31">
        <f>('LV SM - tariffs'!H147-'LV SM - tariffs'!H80)/'LV SM - tariffs'!H80</f>
        <v>0</v>
      </c>
      <c r="G54" s="31"/>
      <c r="H54" s="30"/>
      <c r="J54" s="32"/>
      <c r="K54" s="11" t="s">
        <v>56</v>
      </c>
      <c r="L54" s="30">
        <f>('LV SM - tariffs'!E281-'LV SM - tariffs'!E214)/'LV SM - tariffs'!E214</f>
        <v>-1.4698677119059842E-3</v>
      </c>
      <c r="M54" s="30">
        <f>('LV SM - tariffs'!F281-'LV SM - tariffs'!F214)/'LV SM - tariffs'!F214</f>
        <v>0</v>
      </c>
      <c r="N54" s="30"/>
      <c r="O54" s="31">
        <f>('LV SM - tariffs'!H281-'LV SM - tariffs'!H214)/'LV SM - tariffs'!H214</f>
        <v>3.8157894736842113E-2</v>
      </c>
      <c r="P54" s="31"/>
      <c r="Q54" s="30"/>
    </row>
    <row r="55" spans="2:17" ht="27" customHeight="1">
      <c r="B55" s="11" t="s">
        <v>57</v>
      </c>
      <c r="C55" s="30">
        <f>('LV SM - tariffs'!E148-'LV SM - tariffs'!E81)/'LV SM - tariffs'!E81</f>
        <v>0</v>
      </c>
      <c r="D55" s="30">
        <f>('LV SM - tariffs'!F148-'LV SM - tariffs'!F81)/'LV SM - tariffs'!F81</f>
        <v>0</v>
      </c>
      <c r="E55" s="30"/>
      <c r="F55" s="31">
        <f>('LV SM - tariffs'!H148-'LV SM - tariffs'!H81)/'LV SM - tariffs'!H81</f>
        <v>0</v>
      </c>
      <c r="G55" s="31"/>
      <c r="H55" s="30"/>
      <c r="J55" s="32"/>
      <c r="K55" s="11" t="s">
        <v>57</v>
      </c>
      <c r="L55" s="30">
        <f>('LV SM - tariffs'!E282-'LV SM - tariffs'!E215)/'LV SM - tariffs'!E215</f>
        <v>-5.1466803911482859E-4</v>
      </c>
      <c r="M55" s="30">
        <f>('LV SM - tariffs'!F282-'LV SM - tariffs'!F215)/'LV SM - tariffs'!F215</f>
        <v>0</v>
      </c>
      <c r="N55" s="30"/>
      <c r="O55" s="31">
        <f>('LV SM - tariffs'!H282-'LV SM - tariffs'!H215)/'LV SM - tariffs'!H215</f>
        <v>-4.9509296160396947E-3</v>
      </c>
      <c r="P55" s="31"/>
      <c r="Q55" s="30"/>
    </row>
    <row r="56" spans="2:17" ht="27" customHeight="1">
      <c r="B56" s="11" t="s">
        <v>58</v>
      </c>
      <c r="C56" s="30">
        <f>('LV SM - tariffs'!E149-'LV SM - tariffs'!E82)/'LV SM - tariffs'!E82</f>
        <v>0</v>
      </c>
      <c r="D56" s="30">
        <f>('LV SM - tariffs'!F149-'LV SM - tariffs'!F82)/'LV SM - tariffs'!F82</f>
        <v>0</v>
      </c>
      <c r="E56" s="30">
        <f>('LV SM - tariffs'!G149-'LV SM - tariffs'!G82)/'LV SM - tariffs'!G82</f>
        <v>0</v>
      </c>
      <c r="F56" s="31">
        <f>('LV SM - tariffs'!H149-'LV SM - tariffs'!H82)/'LV SM - tariffs'!H82</f>
        <v>0</v>
      </c>
      <c r="G56" s="31">
        <f>('LV SM - tariffs'!I149-'LV SM - tariffs'!I82)/'LV SM - tariffs'!I82</f>
        <v>0</v>
      </c>
      <c r="H56" s="30">
        <f>('LV SM - tariffs'!J149-'LV SM - tariffs'!J82)/'LV SM - tariffs'!J82</f>
        <v>0</v>
      </c>
      <c r="J56" s="32"/>
      <c r="K56" s="11" t="s">
        <v>58</v>
      </c>
      <c r="L56" s="30">
        <f>('LV SM - tariffs'!E283-'LV SM - tariffs'!E216)/'LV SM - tariffs'!E216</f>
        <v>-1.5654351909830599E-3</v>
      </c>
      <c r="M56" s="30">
        <f>('LV SM - tariffs'!F283-'LV SM - tariffs'!F216)/'LV SM - tariffs'!F216</f>
        <v>-1.0723860589812342E-3</v>
      </c>
      <c r="N56" s="30">
        <f>('LV SM - tariffs'!G283-'LV SM - tariffs'!G216)/'LV SM - tariffs'!G216</f>
        <v>0</v>
      </c>
      <c r="O56" s="31">
        <f>('LV SM - tariffs'!H283-'LV SM - tariffs'!H216)/'LV SM - tariffs'!H216</f>
        <v>3.8900414937759337E-2</v>
      </c>
      <c r="P56" s="31">
        <f>('LV SM - tariffs'!I283-'LV SM - tariffs'!I216)/'LV SM - tariffs'!I216</f>
        <v>-5.7306590257879706E-3</v>
      </c>
      <c r="Q56" s="30">
        <f>('LV SM - tariffs'!J283-'LV SM - tariffs'!J216)/'LV SM - tariffs'!J216</f>
        <v>-2.4271844660194199E-3</v>
      </c>
    </row>
    <row r="57" spans="2:17" ht="27" customHeight="1">
      <c r="B57" s="11" t="s">
        <v>59</v>
      </c>
      <c r="C57" s="30">
        <f>('LV SM - tariffs'!E150-'LV SM - tariffs'!E83)/'LV SM - tariffs'!E83</f>
        <v>0</v>
      </c>
      <c r="D57" s="30">
        <f>('LV SM - tariffs'!F150-'LV SM - tariffs'!F83)/'LV SM - tariffs'!F83</f>
        <v>0</v>
      </c>
      <c r="E57" s="30">
        <f>('LV SM - tariffs'!G150-'LV SM - tariffs'!G83)/'LV SM - tariffs'!G83</f>
        <v>0</v>
      </c>
      <c r="F57" s="31">
        <f>('LV SM - tariffs'!H150-'LV SM - tariffs'!H83)/'LV SM - tariffs'!H83</f>
        <v>0</v>
      </c>
      <c r="G57" s="31">
        <f>('LV SM - tariffs'!I150-'LV SM - tariffs'!I83)/'LV SM - tariffs'!I83</f>
        <v>0</v>
      </c>
      <c r="H57" s="30">
        <f>('LV SM - tariffs'!J150-'LV SM - tariffs'!J83)/'LV SM - tariffs'!J83</f>
        <v>0</v>
      </c>
      <c r="J57" s="32"/>
      <c r="K57" s="11" t="s">
        <v>59</v>
      </c>
      <c r="L57" s="30">
        <f>('LV SM - tariffs'!E284-'LV SM - tariffs'!E217)/'LV SM - tariffs'!E217</f>
        <v>-7.6379606645034324E-4</v>
      </c>
      <c r="M57" s="30">
        <f>('LV SM - tariffs'!F284-'LV SM - tariffs'!F217)/'LV SM - tariffs'!F217</f>
        <v>-6.4350064350071547E-4</v>
      </c>
      <c r="N57" s="30">
        <f>('LV SM - tariffs'!G284-'LV SM - tariffs'!G217)/'LV SM - tariffs'!G217</f>
        <v>-2.0703933747412027E-3</v>
      </c>
      <c r="O57" s="31">
        <f>('LV SM - tariffs'!H284-'LV SM - tariffs'!H217)/'LV SM - tariffs'!H217</f>
        <v>3.8157894736842113E-2</v>
      </c>
      <c r="P57" s="31">
        <f>('LV SM - tariffs'!I284-'LV SM - tariffs'!I217)/'LV SM - tariffs'!I217</f>
        <v>-4.7468354430380139E-3</v>
      </c>
      <c r="Q57" s="30">
        <f>('LV SM - tariffs'!J284-'LV SM - tariffs'!J217)/'LV SM - tariffs'!J217</f>
        <v>0</v>
      </c>
    </row>
    <row r="58" spans="2:17" ht="27" customHeight="1">
      <c r="B58" s="11" t="s">
        <v>60</v>
      </c>
      <c r="C58" s="30">
        <f>('LV SM - tariffs'!E151-'LV SM - tariffs'!E84)/'LV SM - tariffs'!E84</f>
        <v>0</v>
      </c>
      <c r="D58" s="30">
        <f>('LV SM - tariffs'!F151-'LV SM - tariffs'!F84)/'LV SM - tariffs'!F84</f>
        <v>0</v>
      </c>
      <c r="E58" s="30">
        <f>('LV SM - tariffs'!G151-'LV SM - tariffs'!G84)/'LV SM - tariffs'!G84</f>
        <v>0</v>
      </c>
      <c r="F58" s="31">
        <f>('LV SM - tariffs'!H151-'LV SM - tariffs'!H84)/'LV SM - tariffs'!H84</f>
        <v>0</v>
      </c>
      <c r="G58" s="31">
        <f>('LV SM - tariffs'!I151-'LV SM - tariffs'!I84)/'LV SM - tariffs'!I84</f>
        <v>0</v>
      </c>
      <c r="H58" s="30">
        <f>('LV SM - tariffs'!J151-'LV SM - tariffs'!J84)/'LV SM - tariffs'!J84</f>
        <v>0</v>
      </c>
      <c r="J58" s="32"/>
      <c r="K58" s="11" t="s">
        <v>60</v>
      </c>
      <c r="L58" s="30">
        <f>('LV SM - tariffs'!E285-'LV SM - tariffs'!E218)/'LV SM - tariffs'!E218</f>
        <v>-5.4127198917450063E-4</v>
      </c>
      <c r="M58" s="30">
        <f>('LV SM - tariffs'!F285-'LV SM - tariffs'!F218)/'LV SM - tariffs'!F218</f>
        <v>0</v>
      </c>
      <c r="N58" s="30">
        <f>('LV SM - tariffs'!G285-'LV SM - tariffs'!G218)/'LV SM - tariffs'!G218</f>
        <v>0</v>
      </c>
      <c r="O58" s="31">
        <f>('LV SM - tariffs'!H285-'LV SM - tariffs'!H218)/'LV SM - tariffs'!H218</f>
        <v>-7.5378237226079647E-3</v>
      </c>
      <c r="P58" s="31">
        <f>('LV SM - tariffs'!I285-'LV SM - tariffs'!I218)/'LV SM - tariffs'!I218</f>
        <v>-3.2537960954448085E-3</v>
      </c>
      <c r="Q58" s="30">
        <f>('LV SM - tariffs'!J285-'LV SM - tariffs'!J218)/'LV SM - tariffs'!J218</f>
        <v>-4.2918454935622352E-3</v>
      </c>
    </row>
    <row r="59" spans="2:17" ht="27" customHeight="1">
      <c r="B59" s="11" t="s">
        <v>61</v>
      </c>
      <c r="C59" s="30">
        <f>('LV SM - tariffs'!E152-'LV SM - tariffs'!E85)/'LV SM - tariffs'!E85</f>
        <v>0</v>
      </c>
      <c r="D59" s="30">
        <f>('LV SM - tariffs'!F152-'LV SM - tariffs'!F85)/'LV SM - tariffs'!F85</f>
        <v>0</v>
      </c>
      <c r="E59" s="30">
        <f>('LV SM - tariffs'!G152-'LV SM - tariffs'!G85)/'LV SM - tariffs'!G85</f>
        <v>0</v>
      </c>
      <c r="F59" s="31">
        <f>('LV SM - tariffs'!H152-'LV SM - tariffs'!H85)/'LV SM - tariffs'!H85</f>
        <v>0</v>
      </c>
      <c r="G59" s="31">
        <f>('LV SM - tariffs'!I152-'LV SM - tariffs'!I85)/'LV SM - tariffs'!I85</f>
        <v>0</v>
      </c>
      <c r="H59" s="30">
        <f>('LV SM - tariffs'!J152-'LV SM - tariffs'!J85)/'LV SM - tariffs'!J85</f>
        <v>0</v>
      </c>
      <c r="J59" s="32"/>
      <c r="K59" s="11" t="s">
        <v>61</v>
      </c>
      <c r="L59" s="30">
        <f>('LV SM - tariffs'!E286-'LV SM - tariffs'!E219)/'LV SM - tariffs'!E219</f>
        <v>0</v>
      </c>
      <c r="M59" s="30">
        <f>('LV SM - tariffs'!F286-'LV SM - tariffs'!F219)/'LV SM - tariffs'!F219</f>
        <v>0</v>
      </c>
      <c r="N59" s="30">
        <f>('LV SM - tariffs'!G286-'LV SM - tariffs'!G219)/'LV SM - tariffs'!G219</f>
        <v>0</v>
      </c>
      <c r="O59" s="31">
        <f>('LV SM - tariffs'!H286-'LV SM - tariffs'!H219)/'LV SM - tariffs'!H219</f>
        <v>-7.5570783566557154E-3</v>
      </c>
      <c r="P59" s="31">
        <f>('LV SM - tariffs'!I286-'LV SM - tariffs'!I219)/'LV SM - tariffs'!I219</f>
        <v>-3.2467532467533216E-3</v>
      </c>
      <c r="Q59" s="30">
        <f>('LV SM - tariffs'!J286-'LV SM - tariffs'!J219)/'LV SM - tariffs'!J219</f>
        <v>0</v>
      </c>
    </row>
    <row r="60" spans="2:17" ht="27" customHeight="1">
      <c r="B60" s="11" t="s">
        <v>62</v>
      </c>
      <c r="C60" s="30">
        <f>('LV SM - tariffs'!E153-'LV SM - tariffs'!E86)/'LV SM - tariffs'!E86</f>
        <v>0</v>
      </c>
      <c r="D60" s="30"/>
      <c r="E60" s="30"/>
      <c r="F60" s="31"/>
      <c r="G60" s="31"/>
      <c r="H60" s="30"/>
      <c r="J60" s="32"/>
      <c r="K60" s="11" t="s">
        <v>62</v>
      </c>
      <c r="L60" s="30">
        <f>('LV SM - tariffs'!E287-'LV SM - tariffs'!E220)/'LV SM - tariffs'!E220</f>
        <v>4.8465266558965856E-3</v>
      </c>
      <c r="M60" s="30"/>
      <c r="N60" s="30"/>
      <c r="O60" s="31"/>
      <c r="P60" s="31"/>
      <c r="Q60" s="30"/>
    </row>
    <row r="61" spans="2:17" ht="27" customHeight="1">
      <c r="B61" s="11" t="s">
        <v>64</v>
      </c>
      <c r="C61" s="30">
        <f>('LV SM - tariffs'!E154-'LV SM - tariffs'!E87)/'LV SM - tariffs'!E87</f>
        <v>0</v>
      </c>
      <c r="D61" s="30">
        <f>('LV SM - tariffs'!F154-'LV SM - tariffs'!F87)/'LV SM - tariffs'!F87</f>
        <v>0</v>
      </c>
      <c r="E61" s="30">
        <f>('LV SM - tariffs'!G154-'LV SM - tariffs'!G87)/'LV SM - tariffs'!G87</f>
        <v>0</v>
      </c>
      <c r="F61" s="31"/>
      <c r="G61" s="31"/>
      <c r="H61" s="30"/>
      <c r="J61" s="32"/>
      <c r="K61" s="11" t="s">
        <v>64</v>
      </c>
      <c r="L61" s="30">
        <f>('LV SM - tariffs'!E288-'LV SM - tariffs'!E221)/'LV SM - tariffs'!E221</f>
        <v>-4.0754541220295166E-4</v>
      </c>
      <c r="M61" s="30">
        <f>('LV SM - tariffs'!F288-'LV SM - tariffs'!F221)/'LV SM - tariffs'!F221</f>
        <v>3.2864706956362596E-3</v>
      </c>
      <c r="N61" s="30">
        <f>('LV SM - tariffs'!G288-'LV SM - tariffs'!G221)/'LV SM - tariffs'!G221</f>
        <v>1.3386217154189457E-2</v>
      </c>
      <c r="O61" s="31"/>
      <c r="P61" s="31"/>
      <c r="Q61" s="30"/>
    </row>
    <row r="63" spans="2:17"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</row>
    <row r="65" spans="2:17" ht="33.75">
      <c r="B65" s="64" t="s">
        <v>159</v>
      </c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</row>
    <row r="68" spans="2:17" ht="15.75" thickBot="1">
      <c r="B68" s="9"/>
      <c r="C68" s="8"/>
      <c r="D68" s="8"/>
      <c r="E68" s="8"/>
      <c r="F68" s="8"/>
      <c r="G68" s="8"/>
      <c r="H68" s="8"/>
    </row>
    <row r="69" spans="2:17">
      <c r="B69" s="9"/>
      <c r="C69" s="65" t="s">
        <v>165</v>
      </c>
      <c r="D69" s="66"/>
      <c r="E69" s="67"/>
      <c r="F69" s="65" t="s">
        <v>166</v>
      </c>
      <c r="G69" s="66"/>
      <c r="H69" s="67"/>
      <c r="J69" s="32"/>
      <c r="L69" s="65" t="s">
        <v>165</v>
      </c>
      <c r="M69" s="66"/>
      <c r="N69" s="67"/>
      <c r="O69" s="65" t="s">
        <v>166</v>
      </c>
      <c r="P69" s="66"/>
      <c r="Q69" s="67"/>
    </row>
    <row r="70" spans="2:17" ht="25.5">
      <c r="B70" s="50" t="s">
        <v>112</v>
      </c>
      <c r="C70" s="43" t="s">
        <v>152</v>
      </c>
      <c r="D70" s="36" t="s">
        <v>153</v>
      </c>
      <c r="E70" s="44" t="s">
        <v>155</v>
      </c>
      <c r="F70" s="43" t="s">
        <v>152</v>
      </c>
      <c r="G70" s="36" t="s">
        <v>153</v>
      </c>
      <c r="H70" s="44" t="s">
        <v>155</v>
      </c>
      <c r="I70" s="37"/>
      <c r="J70" s="38"/>
      <c r="K70" s="50" t="s">
        <v>112</v>
      </c>
      <c r="L70" s="43" t="s">
        <v>156</v>
      </c>
      <c r="M70" s="36" t="s">
        <v>157</v>
      </c>
      <c r="N70" s="44" t="s">
        <v>154</v>
      </c>
      <c r="O70" s="43" t="s">
        <v>156</v>
      </c>
      <c r="P70" s="36" t="s">
        <v>157</v>
      </c>
      <c r="Q70" s="44" t="s">
        <v>154</v>
      </c>
    </row>
    <row r="71" spans="2:17" ht="27.75" customHeight="1">
      <c r="B71" s="51" t="s">
        <v>113</v>
      </c>
      <c r="C71" s="53" t="str">
        <f>IF('LV SM - typical bill'!C4,(('LV SM - typical bill'!D4-'LV SM - typical bill'!C4)/'LV SM - typical bill'!C4),"")</f>
        <v/>
      </c>
      <c r="D71" s="39" t="str">
        <f>IF('LV SM - typical bill'!C4,(('LV SM - typical bill'!E4-'LV SM - typical bill'!C4)/'LV SM - typical bill'!C4),"")</f>
        <v/>
      </c>
      <c r="E71" s="54" t="str">
        <f>IF('LV SM - typical bill'!C4,(('LV SM - typical bill'!E4-'LV SM - typical bill'!D4)/'LV SM - typical bill'!D4),"")</f>
        <v/>
      </c>
      <c r="F71" s="45" t="str">
        <f>IF('LV SM - typical bill'!C4,('LV SM - typical bill'!D4-'LV SM - typical bill'!C4),"")</f>
        <v/>
      </c>
      <c r="G71" s="42" t="str">
        <f>IF('LV SM - typical bill'!C4,(('LV SM - typical bill'!E4-'LV SM - typical bill'!C4)),"")</f>
        <v/>
      </c>
      <c r="H71" s="46" t="str">
        <f>IF('LV SM - typical bill'!C4,(('LV SM - typical bill'!E4-'LV SM - typical bill'!D4)),"")</f>
        <v/>
      </c>
      <c r="I71" s="34"/>
      <c r="J71" s="35"/>
      <c r="K71" s="51" t="s">
        <v>113</v>
      </c>
      <c r="L71" s="53" t="str">
        <f>IF('LV SM - typical bill'!C4,(('LV SM - typical bill'!F4-'LV SM - typical bill'!C4)/'LV SM - typical bill'!C4),"")</f>
        <v/>
      </c>
      <c r="M71" s="39" t="str">
        <f>IF('LV SM - typical bill'!C4,(('LV SM - typical bill'!G4-'LV SM - typical bill'!C4)/'LV SM - typical bill'!C4),"")</f>
        <v/>
      </c>
      <c r="N71" s="54" t="str">
        <f>IF('LV SM - typical bill'!C4,(('LV SM - typical bill'!G4-'LV SM - typical bill'!F4)/'LV SM - typical bill'!F4),"")</f>
        <v/>
      </c>
      <c r="O71" s="45" t="str">
        <f>IF('LV SM - typical bill'!C4,(('LV SM - typical bill'!F4-'LV SM - typical bill'!C4)),"")</f>
        <v/>
      </c>
      <c r="P71" s="42" t="str">
        <f>IF('LV SM - typical bill'!C4,(('LV SM - typical bill'!G4-'LV SM - typical bill'!C4)),"")</f>
        <v/>
      </c>
      <c r="Q71" s="46" t="str">
        <f>IF('LV SM - typical bill'!C4,(('LV SM - typical bill'!G4-'LV SM - typical bill'!F4)),"")</f>
        <v/>
      </c>
    </row>
    <row r="72" spans="2:17" ht="27.75" customHeight="1">
      <c r="B72" s="52" t="s">
        <v>48</v>
      </c>
      <c r="C72" s="53">
        <f>IF('LV SM - typical bill'!C5,(('LV SM - typical bill'!D5-'LV SM - typical bill'!C5)/'LV SM - typical bill'!C5),"")</f>
        <v>0</v>
      </c>
      <c r="D72" s="39">
        <f>IF('LV SM - typical bill'!C5,(('LV SM - typical bill'!E5-'LV SM - typical bill'!C5)/'LV SM - typical bill'!C5),"")</f>
        <v>0</v>
      </c>
      <c r="E72" s="54">
        <f>IF('LV SM - typical bill'!C5,(('LV SM - typical bill'!E5-'LV SM - typical bill'!D5)/'LV SM - typical bill'!D5),"")</f>
        <v>0</v>
      </c>
      <c r="F72" s="45">
        <f>IF('LV SM - typical bill'!C5,('LV SM - typical bill'!D5-'LV SM - typical bill'!C5),"")</f>
        <v>0</v>
      </c>
      <c r="G72" s="42">
        <f>IF('LV SM - typical bill'!C5,(('LV SM - typical bill'!E5-'LV SM - typical bill'!C5)),"")</f>
        <v>0</v>
      </c>
      <c r="H72" s="46">
        <f>IF('LV SM - typical bill'!C5,(('LV SM - typical bill'!E5-'LV SM - typical bill'!D5)),"")</f>
        <v>0</v>
      </c>
      <c r="I72" s="34"/>
      <c r="J72" s="35"/>
      <c r="K72" s="52" t="s">
        <v>48</v>
      </c>
      <c r="L72" s="53">
        <f>IF('LV SM - typical bill'!C5,(('LV SM - typical bill'!F5-'LV SM - typical bill'!C5)/'LV SM - typical bill'!C5),"")</f>
        <v>-2.195680838991898E-4</v>
      </c>
      <c r="M72" s="39">
        <f>IF('LV SM - typical bill'!C5,(('LV SM - typical bill'!G5-'LV SM - typical bill'!C5)/'LV SM - typical bill'!C5),"")</f>
        <v>1.1807103535926987E-3</v>
      </c>
      <c r="N72" s="54">
        <f>IF('LV SM - typical bill'!C5,(('LV SM - typical bill'!G5-'LV SM - typical bill'!F5)/'LV SM - typical bill'!F5),"")</f>
        <v>1.4005859614677841E-3</v>
      </c>
      <c r="O72" s="45">
        <f>IF('LV SM - typical bill'!C5,(('LV SM - typical bill'!F5-'LV SM - typical bill'!C5)),"")</f>
        <v>-3.6500000000017963E-2</v>
      </c>
      <c r="P72" s="42">
        <f>IF('LV SM - typical bill'!C5,(('LV SM - typical bill'!G5-'LV SM - typical bill'!C5)),"")</f>
        <v>0.19627592107576675</v>
      </c>
      <c r="Q72" s="46">
        <f>IF('LV SM - typical bill'!C5,(('LV SM - typical bill'!G5-'LV SM - typical bill'!F5)),"")</f>
        <v>0.23277592107578471</v>
      </c>
    </row>
    <row r="73" spans="2:17" ht="27.75" customHeight="1">
      <c r="B73" s="52" t="s">
        <v>75</v>
      </c>
      <c r="C73" s="53">
        <f>IF('LV SM - typical bill'!C6,(('LV SM - typical bill'!D6-'LV SM - typical bill'!C6)/'LV SM - typical bill'!C6),"")</f>
        <v>0</v>
      </c>
      <c r="D73" s="39">
        <f>IF('LV SM - typical bill'!C6,(('LV SM - typical bill'!E6-'LV SM - typical bill'!C6)/'LV SM - typical bill'!C6),"")</f>
        <v>0</v>
      </c>
      <c r="E73" s="54">
        <f>IF('LV SM - typical bill'!C6,(('LV SM - typical bill'!E6-'LV SM - typical bill'!D6)/'LV SM - typical bill'!D6),"")</f>
        <v>0</v>
      </c>
      <c r="F73" s="45">
        <f>IF('LV SM - typical bill'!C6,('LV SM - typical bill'!D6-'LV SM - typical bill'!C6),"")</f>
        <v>0</v>
      </c>
      <c r="G73" s="42">
        <f>IF('LV SM - typical bill'!C6,(('LV SM - typical bill'!E6-'LV SM - typical bill'!C6)),"")</f>
        <v>0</v>
      </c>
      <c r="H73" s="46">
        <f>IF('LV SM - typical bill'!C6,(('LV SM - typical bill'!E6-'LV SM - typical bill'!D6)),"")</f>
        <v>0</v>
      </c>
      <c r="I73" s="34"/>
      <c r="J73" s="35"/>
      <c r="K73" s="52" t="s">
        <v>75</v>
      </c>
      <c r="L73" s="53">
        <f>IF('LV SM - typical bill'!C6,(('LV SM - typical bill'!F6-'LV SM - typical bill'!C6)/'LV SM - typical bill'!C6),"")</f>
        <v>-2.8502375766319789E-4</v>
      </c>
      <c r="M73" s="39">
        <f>IF('LV SM - typical bill'!C6,(('LV SM - typical bill'!G6-'LV SM - typical bill'!C6)/'LV SM - typical bill'!C6),"")</f>
        <v>2.0351275333195663E-3</v>
      </c>
      <c r="N73" s="54">
        <f>IF('LV SM - typical bill'!C6,(('LV SM - typical bill'!G6-'LV SM - typical bill'!F6)/'LV SM - typical bill'!F6),"")</f>
        <v>2.3208127777615147E-3</v>
      </c>
      <c r="O73" s="45">
        <f>IF('LV SM - typical bill'!C6,(('LV SM - typical bill'!F6-'LV SM - typical bill'!C6)),"")</f>
        <v>-2.7046499999983098E-2</v>
      </c>
      <c r="P73" s="42">
        <f>IF('LV SM - typical bill'!C6,(('LV SM - typical bill'!G6-'LV SM - typical bill'!C6)),"")</f>
        <v>0.19311750459389998</v>
      </c>
      <c r="Q73" s="46">
        <f>IF('LV SM - typical bill'!C6,(('LV SM - typical bill'!G6-'LV SM - typical bill'!F6)),"")</f>
        <v>0.22016400459388308</v>
      </c>
    </row>
    <row r="74" spans="2:17" ht="27.75" customHeight="1">
      <c r="B74" s="52" t="s">
        <v>88</v>
      </c>
      <c r="C74" s="53">
        <f>IF('LV SM - typical bill'!C7,(('LV SM - typical bill'!D7-'LV SM - typical bill'!C7)/'LV SM - typical bill'!C7),"")</f>
        <v>0</v>
      </c>
      <c r="D74" s="39">
        <f>IF('LV SM - typical bill'!C7,(('LV SM - typical bill'!E7-'LV SM - typical bill'!C7)/'LV SM - typical bill'!C7),"")</f>
        <v>0</v>
      </c>
      <c r="E74" s="54">
        <f>IF('LV SM - typical bill'!C7,(('LV SM - typical bill'!E7-'LV SM - typical bill'!D7)/'LV SM - typical bill'!D7),"")</f>
        <v>0</v>
      </c>
      <c r="F74" s="45">
        <f>IF('LV SM - typical bill'!C7,('LV SM - typical bill'!D7-'LV SM - typical bill'!C7),"")</f>
        <v>0</v>
      </c>
      <c r="G74" s="42">
        <f>IF('LV SM - typical bill'!C7,(('LV SM - typical bill'!E7-'LV SM - typical bill'!C7)),"")</f>
        <v>0</v>
      </c>
      <c r="H74" s="46">
        <f>IF('LV SM - typical bill'!C7,(('LV SM - typical bill'!E7-'LV SM - typical bill'!D7)),"")</f>
        <v>0</v>
      </c>
      <c r="I74" s="34"/>
      <c r="J74" s="35"/>
      <c r="K74" s="52" t="s">
        <v>88</v>
      </c>
      <c r="L74" s="53">
        <f>IF('LV SM - typical bill'!C7,(('LV SM - typical bill'!F7-'LV SM - typical bill'!C7)/'LV SM - typical bill'!C7),"")</f>
        <v>-3.1943699206629466E-4</v>
      </c>
      <c r="M74" s="39">
        <f>IF('LV SM - typical bill'!C7,(('LV SM - typical bill'!G7-'LV SM - typical bill'!C7)/'LV SM - typical bill'!C7),"")</f>
        <v>2.4843362419462492E-3</v>
      </c>
      <c r="N74" s="54">
        <f>IF('LV SM - typical bill'!C7,(('LV SM - typical bill'!G7-'LV SM - typical bill'!F7)/'LV SM - typical bill'!F7),"")</f>
        <v>2.8046691490892701E-3</v>
      </c>
      <c r="O74" s="45">
        <f>IF('LV SM - typical bill'!C7,(('LV SM - typical bill'!F7-'LV SM - typical bill'!C7)),"")</f>
        <v>-1.5366499999991845E-2</v>
      </c>
      <c r="P74" s="42">
        <f>IF('LV SM - typical bill'!C7,(('LV SM - typical bill'!G7-'LV SM - typical bill'!C7)),"")</f>
        <v>0.1195088665683528</v>
      </c>
      <c r="Q74" s="46">
        <f>IF('LV SM - typical bill'!C7,(('LV SM - typical bill'!G7-'LV SM - typical bill'!F7)),"")</f>
        <v>0.13487536656834465</v>
      </c>
    </row>
    <row r="75" spans="2:17" ht="27.75" customHeight="1">
      <c r="B75" s="51" t="s">
        <v>114</v>
      </c>
      <c r="C75" s="53" t="str">
        <f>IF('LV SM - typical bill'!C8,(('LV SM - typical bill'!D8-'LV SM - typical bill'!C8)/'LV SM - typical bill'!C8),"")</f>
        <v/>
      </c>
      <c r="D75" s="39" t="str">
        <f>IF('LV SM - typical bill'!C8,(('LV SM - typical bill'!E8-'LV SM - typical bill'!C8)/'LV SM - typical bill'!C8),"")</f>
        <v/>
      </c>
      <c r="E75" s="54" t="str">
        <f>IF('LV SM - typical bill'!C8,(('LV SM - typical bill'!E8-'LV SM - typical bill'!D8)/'LV SM - typical bill'!D8),"")</f>
        <v/>
      </c>
      <c r="F75" s="45" t="str">
        <f>IF('LV SM - typical bill'!C8,('LV SM - typical bill'!D8-'LV SM - typical bill'!C8),"")</f>
        <v/>
      </c>
      <c r="G75" s="42" t="str">
        <f>IF('LV SM - typical bill'!C8,(('LV SM - typical bill'!E8-'LV SM - typical bill'!C8)),"")</f>
        <v/>
      </c>
      <c r="H75" s="46" t="str">
        <f>IF('LV SM - typical bill'!C8,(('LV SM - typical bill'!E8-'LV SM - typical bill'!D8)),"")</f>
        <v/>
      </c>
      <c r="I75" s="34"/>
      <c r="J75" s="35"/>
      <c r="K75" s="51" t="s">
        <v>114</v>
      </c>
      <c r="L75" s="53" t="str">
        <f>IF('LV SM - typical bill'!C8,(('LV SM - typical bill'!F8-'LV SM - typical bill'!C8)/'LV SM - typical bill'!C8),"")</f>
        <v/>
      </c>
      <c r="M75" s="39" t="str">
        <f>IF('LV SM - typical bill'!C8,(('LV SM - typical bill'!G8-'LV SM - typical bill'!C8)/'LV SM - typical bill'!C8),"")</f>
        <v/>
      </c>
      <c r="N75" s="54" t="str">
        <f>IF('LV SM - typical bill'!C8,(('LV SM - typical bill'!G8-'LV SM - typical bill'!F8)/'LV SM - typical bill'!F8),"")</f>
        <v/>
      </c>
      <c r="O75" s="45" t="str">
        <f>IF('LV SM - typical bill'!C8,(('LV SM - typical bill'!F8-'LV SM - typical bill'!C8)),"")</f>
        <v/>
      </c>
      <c r="P75" s="42" t="str">
        <f>IF('LV SM - typical bill'!C8,(('LV SM - typical bill'!G8-'LV SM - typical bill'!C8)),"")</f>
        <v/>
      </c>
      <c r="Q75" s="46" t="str">
        <f>IF('LV SM - typical bill'!C8,(('LV SM - typical bill'!G8-'LV SM - typical bill'!F8)),"")</f>
        <v/>
      </c>
    </row>
    <row r="76" spans="2:17" ht="27.75" customHeight="1">
      <c r="B76" s="52" t="s">
        <v>49</v>
      </c>
      <c r="C76" s="53">
        <f>IF('LV SM - typical bill'!C9,(('LV SM - typical bill'!D9-'LV SM - typical bill'!C9)/'LV SM - typical bill'!C9),"")</f>
        <v>0</v>
      </c>
      <c r="D76" s="39">
        <f>IF('LV SM - typical bill'!C9,(('LV SM - typical bill'!E9-'LV SM - typical bill'!C9)/'LV SM - typical bill'!C9),"")</f>
        <v>0</v>
      </c>
      <c r="E76" s="54">
        <f>IF('LV SM - typical bill'!C9,(('LV SM - typical bill'!E9-'LV SM - typical bill'!D9)/'LV SM - typical bill'!D9),"")</f>
        <v>0</v>
      </c>
      <c r="F76" s="45">
        <f>IF('LV SM - typical bill'!C9,('LV SM - typical bill'!D9-'LV SM - typical bill'!C9),"")</f>
        <v>0</v>
      </c>
      <c r="G76" s="42">
        <f>IF('LV SM - typical bill'!C9,(('LV SM - typical bill'!E9-'LV SM - typical bill'!C9)),"")</f>
        <v>0</v>
      </c>
      <c r="H76" s="46">
        <f>IF('LV SM - typical bill'!C9,(('LV SM - typical bill'!E9-'LV SM - typical bill'!D9)),"")</f>
        <v>0</v>
      </c>
      <c r="I76" s="34"/>
      <c r="J76" s="35"/>
      <c r="K76" s="52" t="s">
        <v>49</v>
      </c>
      <c r="L76" s="53">
        <f>IF('LV SM - typical bill'!C9,(('LV SM - typical bill'!F9-'LV SM - typical bill'!C9)/'LV SM - typical bill'!C9),"")</f>
        <v>1.6785807147405422E-4</v>
      </c>
      <c r="M76" s="39">
        <f>IF('LV SM - typical bill'!C9,(('LV SM - typical bill'!G9-'LV SM - typical bill'!C9)/'LV SM - typical bill'!C9),"")</f>
        <v>2.71816557529358E-4</v>
      </c>
      <c r="N76" s="54">
        <f>IF('LV SM - typical bill'!C9,(('LV SM - typical bill'!G9-'LV SM - typical bill'!F9)/'LV SM - typical bill'!F9),"")</f>
        <v>1.0394103871299842E-4</v>
      </c>
      <c r="O76" s="45">
        <f>IF('LV SM - typical bill'!C9,(('LV SM - typical bill'!F9-'LV SM - typical bill'!C9)),"")</f>
        <v>4.6268604391514145E-2</v>
      </c>
      <c r="P76" s="42">
        <f>IF('LV SM - typical bill'!C9,(('LV SM - typical bill'!G9-'LV SM - typical bill'!C9)),"")</f>
        <v>7.4923848802427528E-2</v>
      </c>
      <c r="Q76" s="46">
        <f>IF('LV SM - typical bill'!C9,(('LV SM - typical bill'!G9-'LV SM - typical bill'!F9)),"")</f>
        <v>2.8655244410913383E-2</v>
      </c>
    </row>
    <row r="77" spans="2:17" ht="27.75" customHeight="1">
      <c r="B77" s="52" t="s">
        <v>76</v>
      </c>
      <c r="C77" s="53">
        <f>IF('LV SM - typical bill'!C10,(('LV SM - typical bill'!D10-'LV SM - typical bill'!C10)/'LV SM - typical bill'!C10),"")</f>
        <v>0</v>
      </c>
      <c r="D77" s="39">
        <f>IF('LV SM - typical bill'!C10,(('LV SM - typical bill'!E10-'LV SM - typical bill'!C10)/'LV SM - typical bill'!C10),"")</f>
        <v>0</v>
      </c>
      <c r="E77" s="54">
        <f>IF('LV SM - typical bill'!C10,(('LV SM - typical bill'!E10-'LV SM - typical bill'!D10)/'LV SM - typical bill'!D10),"")</f>
        <v>0</v>
      </c>
      <c r="F77" s="45">
        <f>IF('LV SM - typical bill'!C10,('LV SM - typical bill'!D10-'LV SM - typical bill'!C10),"")</f>
        <v>0</v>
      </c>
      <c r="G77" s="42">
        <f>IF('LV SM - typical bill'!C10,(('LV SM - typical bill'!E10-'LV SM - typical bill'!C10)),"")</f>
        <v>0</v>
      </c>
      <c r="H77" s="46">
        <f>IF('LV SM - typical bill'!C10,(('LV SM - typical bill'!E10-'LV SM - typical bill'!D10)),"")</f>
        <v>0</v>
      </c>
      <c r="I77" s="34"/>
      <c r="J77" s="35"/>
      <c r="K77" s="52" t="s">
        <v>76</v>
      </c>
      <c r="L77" s="53">
        <f>IF('LV SM - typical bill'!C10,(('LV SM - typical bill'!F10-'LV SM - typical bill'!C10)/'LV SM - typical bill'!C10),"")</f>
        <v>7.1345912665202231E-5</v>
      </c>
      <c r="M77" s="39">
        <f>IF('LV SM - typical bill'!C10,(('LV SM - typical bill'!G10-'LV SM - typical bill'!C10)/'LV SM - typical bill'!C10),"")</f>
        <v>4.6472305697259413E-4</v>
      </c>
      <c r="N77" s="54">
        <f>IF('LV SM - typical bill'!C10,(('LV SM - typical bill'!G10-'LV SM - typical bill'!F10)/'LV SM - typical bill'!F10),"")</f>
        <v>3.9334908045825061E-4</v>
      </c>
      <c r="O77" s="45">
        <f>IF('LV SM - typical bill'!C10,(('LV SM - typical bill'!F10-'LV SM - typical bill'!C10)),"")</f>
        <v>1.2968147833930743E-2</v>
      </c>
      <c r="P77" s="42">
        <f>IF('LV SM - typical bill'!C10,(('LV SM - typical bill'!G10-'LV SM - typical bill'!C10)),"")</f>
        <v>8.447011299634255E-2</v>
      </c>
      <c r="Q77" s="46">
        <f>IF('LV SM - typical bill'!C10,(('LV SM - typical bill'!G10-'LV SM - typical bill'!F10)),"")</f>
        <v>7.1501965162411807E-2</v>
      </c>
    </row>
    <row r="78" spans="2:17" ht="27.75" customHeight="1">
      <c r="B78" s="52" t="s">
        <v>89</v>
      </c>
      <c r="C78" s="53" t="e">
        <f>IF('LV SM - typical bill'!C11,(('LV SM - typical bill'!D11-'LV SM - typical bill'!C11)/'LV SM - typical bill'!C11),"")</f>
        <v>#VALUE!</v>
      </c>
      <c r="D78" s="39" t="e">
        <f>IF('LV SM - typical bill'!C11,(('LV SM - typical bill'!E11-'LV SM - typical bill'!C11)/'LV SM - typical bill'!C11),"")</f>
        <v>#VALUE!</v>
      </c>
      <c r="E78" s="54" t="e">
        <f>IF('LV SM - typical bill'!C11,(('LV SM - typical bill'!E11-'LV SM - typical bill'!D11)/'LV SM - typical bill'!D11),"")</f>
        <v>#VALUE!</v>
      </c>
      <c r="F78" s="45" t="e">
        <f>IF('LV SM - typical bill'!C11,('LV SM - typical bill'!D11-'LV SM - typical bill'!C11),"")</f>
        <v>#VALUE!</v>
      </c>
      <c r="G78" s="42" t="e">
        <f>IF('LV SM - typical bill'!C11,(('LV SM - typical bill'!E11-'LV SM - typical bill'!C11)),"")</f>
        <v>#VALUE!</v>
      </c>
      <c r="H78" s="46" t="e">
        <f>IF('LV SM - typical bill'!C11,(('LV SM - typical bill'!E11-'LV SM - typical bill'!D11)),"")</f>
        <v>#VALUE!</v>
      </c>
      <c r="I78" s="34"/>
      <c r="J78" s="35"/>
      <c r="K78" s="52" t="s">
        <v>89</v>
      </c>
      <c r="L78" s="53" t="e">
        <f>IF('LV SM - typical bill'!C11,(('LV SM - typical bill'!F11-'LV SM - typical bill'!C11)/'LV SM - typical bill'!C11),"")</f>
        <v>#VALUE!</v>
      </c>
      <c r="M78" s="39" t="e">
        <f>IF('LV SM - typical bill'!C11,(('LV SM - typical bill'!G11-'LV SM - typical bill'!C11)/'LV SM - typical bill'!C11),"")</f>
        <v>#VALUE!</v>
      </c>
      <c r="N78" s="54" t="e">
        <f>IF('LV SM - typical bill'!C11,(('LV SM - typical bill'!G11-'LV SM - typical bill'!F11)/'LV SM - typical bill'!F11),"")</f>
        <v>#VALUE!</v>
      </c>
      <c r="O78" s="45" t="e">
        <f>IF('LV SM - typical bill'!C11,(('LV SM - typical bill'!F11-'LV SM - typical bill'!C11)),"")</f>
        <v>#VALUE!</v>
      </c>
      <c r="P78" s="42" t="e">
        <f>IF('LV SM - typical bill'!C11,(('LV SM - typical bill'!G11-'LV SM - typical bill'!C11)),"")</f>
        <v>#VALUE!</v>
      </c>
      <c r="Q78" s="46" t="e">
        <f>IF('LV SM - typical bill'!C11,(('LV SM - typical bill'!G11-'LV SM - typical bill'!F11)),"")</f>
        <v>#VALUE!</v>
      </c>
    </row>
    <row r="79" spans="2:17" ht="27.75" customHeight="1">
      <c r="B79" s="51" t="s">
        <v>115</v>
      </c>
      <c r="C79" s="53" t="str">
        <f>IF('LV SM - typical bill'!C12,(('LV SM - typical bill'!D12-'LV SM - typical bill'!C12)/'LV SM - typical bill'!C12),"")</f>
        <v/>
      </c>
      <c r="D79" s="39" t="str">
        <f>IF('LV SM - typical bill'!C12,(('LV SM - typical bill'!E12-'LV SM - typical bill'!C12)/'LV SM - typical bill'!C12),"")</f>
        <v/>
      </c>
      <c r="E79" s="54" t="str">
        <f>IF('LV SM - typical bill'!C12,(('LV SM - typical bill'!E12-'LV SM - typical bill'!D12)/'LV SM - typical bill'!D12),"")</f>
        <v/>
      </c>
      <c r="F79" s="45" t="str">
        <f>IF('LV SM - typical bill'!C12,('LV SM - typical bill'!D12-'LV SM - typical bill'!C12),"")</f>
        <v/>
      </c>
      <c r="G79" s="42" t="str">
        <f>IF('LV SM - typical bill'!C12,(('LV SM - typical bill'!E12-'LV SM - typical bill'!C12)),"")</f>
        <v/>
      </c>
      <c r="H79" s="46" t="str">
        <f>IF('LV SM - typical bill'!C12,(('LV SM - typical bill'!E12-'LV SM - typical bill'!D12)),"")</f>
        <v/>
      </c>
      <c r="I79" s="34"/>
      <c r="J79" s="35"/>
      <c r="K79" s="51" t="s">
        <v>115</v>
      </c>
      <c r="L79" s="53" t="str">
        <f>IF('LV SM - typical bill'!C12,(('LV SM - typical bill'!F12-'LV SM - typical bill'!C12)/'LV SM - typical bill'!C12),"")</f>
        <v/>
      </c>
      <c r="M79" s="39" t="str">
        <f>IF('LV SM - typical bill'!C12,(('LV SM - typical bill'!G12-'LV SM - typical bill'!C12)/'LV SM - typical bill'!C12),"")</f>
        <v/>
      </c>
      <c r="N79" s="54" t="str">
        <f>IF('LV SM - typical bill'!C12,(('LV SM - typical bill'!G12-'LV SM - typical bill'!F12)/'LV SM - typical bill'!F12),"")</f>
        <v/>
      </c>
      <c r="O79" s="45" t="str">
        <f>IF('LV SM - typical bill'!C12,(('LV SM - typical bill'!F12-'LV SM - typical bill'!C12)),"")</f>
        <v/>
      </c>
      <c r="P79" s="42" t="str">
        <f>IF('LV SM - typical bill'!C12,(('LV SM - typical bill'!G12-'LV SM - typical bill'!C12)),"")</f>
        <v/>
      </c>
      <c r="Q79" s="46" t="str">
        <f>IF('LV SM - typical bill'!C12,(('LV SM - typical bill'!G12-'LV SM - typical bill'!F12)),"")</f>
        <v/>
      </c>
    </row>
    <row r="80" spans="2:17" ht="27.75" customHeight="1">
      <c r="B80" s="52" t="s">
        <v>50</v>
      </c>
      <c r="C80" s="53">
        <f>IF('LV SM - typical bill'!C13,(('LV SM - typical bill'!D13-'LV SM - typical bill'!C13)/'LV SM - typical bill'!C13),"")</f>
        <v>0</v>
      </c>
      <c r="D80" s="39">
        <f>IF('LV SM - typical bill'!C13,(('LV SM - typical bill'!E13-'LV SM - typical bill'!C13)/'LV SM - typical bill'!C13),"")</f>
        <v>0</v>
      </c>
      <c r="E80" s="54">
        <f>IF('LV SM - typical bill'!C13,(('LV SM - typical bill'!E13-'LV SM - typical bill'!D13)/'LV SM - typical bill'!D13),"")</f>
        <v>0</v>
      </c>
      <c r="F80" s="45">
        <f>IF('LV SM - typical bill'!C13,('LV SM - typical bill'!D13-'LV SM - typical bill'!C13),"")</f>
        <v>0</v>
      </c>
      <c r="G80" s="42">
        <f>IF('LV SM - typical bill'!C13,(('LV SM - typical bill'!E13-'LV SM - typical bill'!C13)),"")</f>
        <v>0</v>
      </c>
      <c r="H80" s="46">
        <f>IF('LV SM - typical bill'!C13,(('LV SM - typical bill'!E13-'LV SM - typical bill'!D13)),"")</f>
        <v>0</v>
      </c>
      <c r="I80" s="34"/>
      <c r="J80" s="35"/>
      <c r="K80" s="52" t="s">
        <v>50</v>
      </c>
      <c r="L80" s="53">
        <f>IF('LV SM - typical bill'!C13,(('LV SM - typical bill'!F13-'LV SM - typical bill'!C13)/'LV SM - typical bill'!C13),"")</f>
        <v>0</v>
      </c>
      <c r="M80" s="39">
        <f>IF('LV SM - typical bill'!C13,(('LV SM - typical bill'!G13-'LV SM - typical bill'!C13)/'LV SM - typical bill'!C13),"")</f>
        <v>-1.2554927809164346E-3</v>
      </c>
      <c r="N80" s="54">
        <f>IF('LV SM - typical bill'!C13,(('LV SM - typical bill'!G13-'LV SM - typical bill'!F13)/'LV SM - typical bill'!F13),"")</f>
        <v>-1.2554927809164346E-3</v>
      </c>
      <c r="O80" s="45">
        <f>IF('LV SM - typical bill'!C13,(('LV SM - typical bill'!F13-'LV SM - typical bill'!C13)),"")</f>
        <v>0</v>
      </c>
      <c r="P80" s="42">
        <f>IF('LV SM - typical bill'!C13,(('LV SM - typical bill'!G13-'LV SM - typical bill'!C13)),"")</f>
        <v>-0.12956198003399777</v>
      </c>
      <c r="Q80" s="46">
        <f>IF('LV SM - typical bill'!C13,(('LV SM - typical bill'!G13-'LV SM - typical bill'!F13)),"")</f>
        <v>-0.12956198003399777</v>
      </c>
    </row>
    <row r="81" spans="2:17" ht="27.75" customHeight="1">
      <c r="B81" s="52" t="s">
        <v>77</v>
      </c>
      <c r="C81" s="53" t="e">
        <f>IF('LV SM - typical bill'!C14,(('LV SM - typical bill'!D14-'LV SM - typical bill'!C14)/'LV SM - typical bill'!C14),"")</f>
        <v>#VALUE!</v>
      </c>
      <c r="D81" s="39" t="e">
        <f>IF('LV SM - typical bill'!C14,(('LV SM - typical bill'!E14-'LV SM - typical bill'!C14)/'LV SM - typical bill'!C14),"")</f>
        <v>#VALUE!</v>
      </c>
      <c r="E81" s="54" t="e">
        <f>IF('LV SM - typical bill'!C14,(('LV SM - typical bill'!E14-'LV SM - typical bill'!D14)/'LV SM - typical bill'!D14),"")</f>
        <v>#VALUE!</v>
      </c>
      <c r="F81" s="45" t="e">
        <f>IF('LV SM - typical bill'!C14,('LV SM - typical bill'!D14-'LV SM - typical bill'!C14),"")</f>
        <v>#VALUE!</v>
      </c>
      <c r="G81" s="42" t="e">
        <f>IF('LV SM - typical bill'!C14,(('LV SM - typical bill'!E14-'LV SM - typical bill'!C14)),"")</f>
        <v>#VALUE!</v>
      </c>
      <c r="H81" s="46" t="e">
        <f>IF('LV SM - typical bill'!C14,(('LV SM - typical bill'!E14-'LV SM - typical bill'!D14)),"")</f>
        <v>#VALUE!</v>
      </c>
      <c r="I81" s="34"/>
      <c r="J81" s="35"/>
      <c r="K81" s="52" t="s">
        <v>77</v>
      </c>
      <c r="L81" s="53" t="e">
        <f>IF('LV SM - typical bill'!C14,(('LV SM - typical bill'!F14-'LV SM - typical bill'!C14)/'LV SM - typical bill'!C14),"")</f>
        <v>#VALUE!</v>
      </c>
      <c r="M81" s="39" t="e">
        <f>IF('LV SM - typical bill'!C14,(('LV SM - typical bill'!G14-'LV SM - typical bill'!C14)/'LV SM - typical bill'!C14),"")</f>
        <v>#VALUE!</v>
      </c>
      <c r="N81" s="54" t="e">
        <f>IF('LV SM - typical bill'!C14,(('LV SM - typical bill'!G14-'LV SM - typical bill'!F14)/'LV SM - typical bill'!F14),"")</f>
        <v>#VALUE!</v>
      </c>
      <c r="O81" s="45" t="e">
        <f>IF('LV SM - typical bill'!C14,(('LV SM - typical bill'!F14-'LV SM - typical bill'!C14)),"")</f>
        <v>#VALUE!</v>
      </c>
      <c r="P81" s="42" t="e">
        <f>IF('LV SM - typical bill'!C14,(('LV SM - typical bill'!G14-'LV SM - typical bill'!C14)),"")</f>
        <v>#VALUE!</v>
      </c>
      <c r="Q81" s="46" t="e">
        <f>IF('LV SM - typical bill'!C14,(('LV SM - typical bill'!G14-'LV SM - typical bill'!F14)),"")</f>
        <v>#VALUE!</v>
      </c>
    </row>
    <row r="82" spans="2:17" ht="27.75" customHeight="1">
      <c r="B82" s="52" t="s">
        <v>90</v>
      </c>
      <c r="C82" s="53" t="e">
        <f>IF('LV SM - typical bill'!C15,(('LV SM - typical bill'!D15-'LV SM - typical bill'!C15)/'LV SM - typical bill'!C15),"")</f>
        <v>#VALUE!</v>
      </c>
      <c r="D82" s="39" t="e">
        <f>IF('LV SM - typical bill'!C15,(('LV SM - typical bill'!E15-'LV SM - typical bill'!C15)/'LV SM - typical bill'!C15),"")</f>
        <v>#VALUE!</v>
      </c>
      <c r="E82" s="54" t="e">
        <f>IF('LV SM - typical bill'!C15,(('LV SM - typical bill'!E15-'LV SM - typical bill'!D15)/'LV SM - typical bill'!D15),"")</f>
        <v>#VALUE!</v>
      </c>
      <c r="F82" s="45" t="e">
        <f>IF('LV SM - typical bill'!C15,('LV SM - typical bill'!D15-'LV SM - typical bill'!C15),"")</f>
        <v>#VALUE!</v>
      </c>
      <c r="G82" s="42" t="e">
        <f>IF('LV SM - typical bill'!C15,(('LV SM - typical bill'!E15-'LV SM - typical bill'!C15)),"")</f>
        <v>#VALUE!</v>
      </c>
      <c r="H82" s="46" t="e">
        <f>IF('LV SM - typical bill'!C15,(('LV SM - typical bill'!E15-'LV SM - typical bill'!D15)),"")</f>
        <v>#VALUE!</v>
      </c>
      <c r="I82" s="34"/>
      <c r="J82" s="35"/>
      <c r="K82" s="52" t="s">
        <v>90</v>
      </c>
      <c r="L82" s="53" t="e">
        <f>IF('LV SM - typical bill'!C15,(('LV SM - typical bill'!F15-'LV SM - typical bill'!C15)/'LV SM - typical bill'!C15),"")</f>
        <v>#VALUE!</v>
      </c>
      <c r="M82" s="39" t="e">
        <f>IF('LV SM - typical bill'!C15,(('LV SM - typical bill'!G15-'LV SM - typical bill'!C15)/'LV SM - typical bill'!C15),"")</f>
        <v>#VALUE!</v>
      </c>
      <c r="N82" s="54" t="e">
        <f>IF('LV SM - typical bill'!C15,(('LV SM - typical bill'!G15-'LV SM - typical bill'!F15)/'LV SM - typical bill'!F15),"")</f>
        <v>#VALUE!</v>
      </c>
      <c r="O82" s="45" t="e">
        <f>IF('LV SM - typical bill'!C15,(('LV SM - typical bill'!F15-'LV SM - typical bill'!C15)),"")</f>
        <v>#VALUE!</v>
      </c>
      <c r="P82" s="42" t="e">
        <f>IF('LV SM - typical bill'!C15,(('LV SM - typical bill'!G15-'LV SM - typical bill'!C15)),"")</f>
        <v>#VALUE!</v>
      </c>
      <c r="Q82" s="46" t="e">
        <f>IF('LV SM - typical bill'!C15,(('LV SM - typical bill'!G15-'LV SM - typical bill'!F15)),"")</f>
        <v>#VALUE!</v>
      </c>
    </row>
    <row r="83" spans="2:17" ht="27.75" customHeight="1">
      <c r="B83" s="51" t="s">
        <v>117</v>
      </c>
      <c r="C83" s="53" t="str">
        <f>IF('LV SM - typical bill'!C16,(('LV SM - typical bill'!D16-'LV SM - typical bill'!C16)/'LV SM - typical bill'!C16),"")</f>
        <v/>
      </c>
      <c r="D83" s="39" t="str">
        <f>IF('LV SM - typical bill'!C16,(('LV SM - typical bill'!E16-'LV SM - typical bill'!C16)/'LV SM - typical bill'!C16),"")</f>
        <v/>
      </c>
      <c r="E83" s="54" t="str">
        <f>IF('LV SM - typical bill'!C16,(('LV SM - typical bill'!E16-'LV SM - typical bill'!D16)/'LV SM - typical bill'!D16),"")</f>
        <v/>
      </c>
      <c r="F83" s="45" t="str">
        <f>IF('LV SM - typical bill'!C16,('LV SM - typical bill'!D16-'LV SM - typical bill'!C16),"")</f>
        <v/>
      </c>
      <c r="G83" s="42" t="str">
        <f>IF('LV SM - typical bill'!C16,(('LV SM - typical bill'!E16-'LV SM - typical bill'!C16)),"")</f>
        <v/>
      </c>
      <c r="H83" s="46" t="str">
        <f>IF('LV SM - typical bill'!C16,(('LV SM - typical bill'!E16-'LV SM - typical bill'!D16)),"")</f>
        <v/>
      </c>
      <c r="I83" s="34"/>
      <c r="J83" s="35"/>
      <c r="K83" s="51" t="s">
        <v>117</v>
      </c>
      <c r="L83" s="53" t="str">
        <f>IF('LV SM - typical bill'!C16,(('LV SM - typical bill'!F16-'LV SM - typical bill'!C16)/'LV SM - typical bill'!C16),"")</f>
        <v/>
      </c>
      <c r="M83" s="39" t="str">
        <f>IF('LV SM - typical bill'!C16,(('LV SM - typical bill'!G16-'LV SM - typical bill'!C16)/'LV SM - typical bill'!C16),"")</f>
        <v/>
      </c>
      <c r="N83" s="54" t="str">
        <f>IF('LV SM - typical bill'!C16,(('LV SM - typical bill'!G16-'LV SM - typical bill'!F16)/'LV SM - typical bill'!F16),"")</f>
        <v/>
      </c>
      <c r="O83" s="45" t="str">
        <f>IF('LV SM - typical bill'!C16,(('LV SM - typical bill'!F16-'LV SM - typical bill'!C16)),"")</f>
        <v/>
      </c>
      <c r="P83" s="42" t="str">
        <f>IF('LV SM - typical bill'!C16,(('LV SM - typical bill'!G16-'LV SM - typical bill'!C16)),"")</f>
        <v/>
      </c>
      <c r="Q83" s="46" t="str">
        <f>IF('LV SM - typical bill'!C16,(('LV SM - typical bill'!G16-'LV SM - typical bill'!F16)),"")</f>
        <v/>
      </c>
    </row>
    <row r="84" spans="2:17" ht="27.75" customHeight="1">
      <c r="B84" s="52" t="s">
        <v>51</v>
      </c>
      <c r="C84" s="53">
        <f>IF('LV SM - typical bill'!C17,(('LV SM - typical bill'!D17-'LV SM - typical bill'!C17)/'LV SM - typical bill'!C17),"")</f>
        <v>0</v>
      </c>
      <c r="D84" s="39">
        <f>IF('LV SM - typical bill'!C17,(('LV SM - typical bill'!E17-'LV SM - typical bill'!C17)/'LV SM - typical bill'!C17),"")</f>
        <v>0</v>
      </c>
      <c r="E84" s="54">
        <f>IF('LV SM - typical bill'!C17,(('LV SM - typical bill'!E17-'LV SM - typical bill'!D17)/'LV SM - typical bill'!D17),"")</f>
        <v>0</v>
      </c>
      <c r="F84" s="45">
        <f>IF('LV SM - typical bill'!C17,('LV SM - typical bill'!D17-'LV SM - typical bill'!C17),"")</f>
        <v>0</v>
      </c>
      <c r="G84" s="42">
        <f>IF('LV SM - typical bill'!C17,(('LV SM - typical bill'!E17-'LV SM - typical bill'!C17)),"")</f>
        <v>0</v>
      </c>
      <c r="H84" s="46">
        <f>IF('LV SM - typical bill'!C17,(('LV SM - typical bill'!E17-'LV SM - typical bill'!D17)),"")</f>
        <v>0</v>
      </c>
      <c r="I84" s="34"/>
      <c r="J84" s="35"/>
      <c r="K84" s="52" t="s">
        <v>51</v>
      </c>
      <c r="L84" s="53">
        <f>IF('LV SM - typical bill'!C17,(('LV SM - typical bill'!F17-'LV SM - typical bill'!C17)/'LV SM - typical bill'!C17),"")</f>
        <v>1.6780693826830094E-4</v>
      </c>
      <c r="M84" s="39">
        <f>IF('LV SM - typical bill'!C17,(('LV SM - typical bill'!G17-'LV SM - typical bill'!C17)/'LV SM - typical bill'!C17),"")</f>
        <v>4.8846635789610892E-4</v>
      </c>
      <c r="N84" s="54">
        <f>IF('LV SM - typical bill'!C17,(('LV SM - typical bill'!G17-'LV SM - typical bill'!F17)/'LV SM - typical bill'!F17),"")</f>
        <v>3.2060561978036105E-4</v>
      </c>
      <c r="O84" s="45">
        <f>IF('LV SM - typical bill'!C17,(('LV SM - typical bill'!F17-'LV SM - typical bill'!C17)),"")</f>
        <v>8.4504397342129778E-2</v>
      </c>
      <c r="P84" s="42">
        <f>IF('LV SM - typical bill'!C17,(('LV SM - typical bill'!G17-'LV SM - typical bill'!C17)),"")</f>
        <v>0.24598241063142723</v>
      </c>
      <c r="Q84" s="46">
        <f>IF('LV SM - typical bill'!C17,(('LV SM - typical bill'!G17-'LV SM - typical bill'!F17)),"")</f>
        <v>0.16147801328929745</v>
      </c>
    </row>
    <row r="85" spans="2:17" ht="27.75" customHeight="1">
      <c r="B85" s="52" t="s">
        <v>78</v>
      </c>
      <c r="C85" s="53">
        <f>IF('LV SM - typical bill'!C18,(('LV SM - typical bill'!D18-'LV SM - typical bill'!C18)/'LV SM - typical bill'!C18),"")</f>
        <v>0</v>
      </c>
      <c r="D85" s="39">
        <f>IF('LV SM - typical bill'!C18,(('LV SM - typical bill'!E18-'LV SM - typical bill'!C18)/'LV SM - typical bill'!C18),"")</f>
        <v>0</v>
      </c>
      <c r="E85" s="54">
        <f>IF('LV SM - typical bill'!C18,(('LV SM - typical bill'!E18-'LV SM - typical bill'!D18)/'LV SM - typical bill'!D18),"")</f>
        <v>0</v>
      </c>
      <c r="F85" s="45">
        <f>IF('LV SM - typical bill'!C18,('LV SM - typical bill'!D18-'LV SM - typical bill'!C18),"")</f>
        <v>0</v>
      </c>
      <c r="G85" s="42">
        <f>IF('LV SM - typical bill'!C18,(('LV SM - typical bill'!E18-'LV SM - typical bill'!C18)),"")</f>
        <v>0</v>
      </c>
      <c r="H85" s="46">
        <f>IF('LV SM - typical bill'!C18,(('LV SM - typical bill'!E18-'LV SM - typical bill'!D18)),"")</f>
        <v>0</v>
      </c>
      <c r="I85" s="34"/>
      <c r="J85" s="35"/>
      <c r="K85" s="52" t="s">
        <v>78</v>
      </c>
      <c r="L85" s="53">
        <f>IF('LV SM - typical bill'!C18,(('LV SM - typical bill'!F18-'LV SM - typical bill'!C18)/'LV SM - typical bill'!C18),"")</f>
        <v>-1.4983267671168647E-4</v>
      </c>
      <c r="M85" s="39">
        <f>IF('LV SM - typical bill'!C18,(('LV SM - typical bill'!G18-'LV SM - typical bill'!C18)/'LV SM - typical bill'!C18),"")</f>
        <v>3.9430038478219789E-3</v>
      </c>
      <c r="N85" s="54">
        <f>IF('LV SM - typical bill'!C18,(('LV SM - typical bill'!G18-'LV SM - typical bill'!F18)/'LV SM - typical bill'!F18),"")</f>
        <v>4.0934498570827371E-3</v>
      </c>
      <c r="O85" s="45">
        <f>IF('LV SM - typical bill'!C18,(('LV SM - typical bill'!F18-'LV SM - typical bill'!C18)),"")</f>
        <v>-1.9391605912773002E-2</v>
      </c>
      <c r="P85" s="42">
        <f>IF('LV SM - typical bill'!C18,(('LV SM - typical bill'!G18-'LV SM - typical bill'!C18)),"")</f>
        <v>0.51031042365104895</v>
      </c>
      <c r="Q85" s="46">
        <f>IF('LV SM - typical bill'!C18,(('LV SM - typical bill'!G18-'LV SM - typical bill'!F18)),"")</f>
        <v>0.52970202956382195</v>
      </c>
    </row>
    <row r="86" spans="2:17">
      <c r="B86" s="52" t="s">
        <v>91</v>
      </c>
      <c r="C86" s="53" t="e">
        <f>IF('LV SM - typical bill'!C19,(('LV SM - typical bill'!D19-'LV SM - typical bill'!C19)/'LV SM - typical bill'!C19),"")</f>
        <v>#VALUE!</v>
      </c>
      <c r="D86" s="39" t="e">
        <f>IF('LV SM - typical bill'!C19,(('LV SM - typical bill'!E19-'LV SM - typical bill'!C19)/'LV SM - typical bill'!C19),"")</f>
        <v>#VALUE!</v>
      </c>
      <c r="E86" s="54" t="e">
        <f>IF('LV SM - typical bill'!C19,(('LV SM - typical bill'!E19-'LV SM - typical bill'!D19)/'LV SM - typical bill'!D19),"")</f>
        <v>#VALUE!</v>
      </c>
      <c r="F86" s="45" t="e">
        <f>IF('LV SM - typical bill'!C19,('LV SM - typical bill'!D19-'LV SM - typical bill'!C19),"")</f>
        <v>#VALUE!</v>
      </c>
      <c r="G86" s="42" t="e">
        <f>IF('LV SM - typical bill'!C19,(('LV SM - typical bill'!E19-'LV SM - typical bill'!C19)),"")</f>
        <v>#VALUE!</v>
      </c>
      <c r="H86" s="46" t="e">
        <f>IF('LV SM - typical bill'!C19,(('LV SM - typical bill'!E19-'LV SM - typical bill'!D19)),"")</f>
        <v>#VALUE!</v>
      </c>
      <c r="I86" s="34"/>
      <c r="J86" s="35"/>
      <c r="K86" s="52" t="s">
        <v>91</v>
      </c>
      <c r="L86" s="53" t="e">
        <f>IF('LV SM - typical bill'!C19,(('LV SM - typical bill'!F19-'LV SM - typical bill'!C19)/'LV SM - typical bill'!C19),"")</f>
        <v>#VALUE!</v>
      </c>
      <c r="M86" s="39" t="e">
        <f>IF('LV SM - typical bill'!C19,(('LV SM - typical bill'!G19-'LV SM - typical bill'!C19)/'LV SM - typical bill'!C19),"")</f>
        <v>#VALUE!</v>
      </c>
      <c r="N86" s="54" t="e">
        <f>IF('LV SM - typical bill'!C19,(('LV SM - typical bill'!G19-'LV SM - typical bill'!F19)/'LV SM - typical bill'!F19),"")</f>
        <v>#VALUE!</v>
      </c>
      <c r="O86" s="45" t="e">
        <f>IF('LV SM - typical bill'!C19,(('LV SM - typical bill'!F19-'LV SM - typical bill'!C19)),"")</f>
        <v>#VALUE!</v>
      </c>
      <c r="P86" s="42" t="e">
        <f>IF('LV SM - typical bill'!C19,(('LV SM - typical bill'!G19-'LV SM - typical bill'!C19)),"")</f>
        <v>#VALUE!</v>
      </c>
      <c r="Q86" s="46" t="e">
        <f>IF('LV SM - typical bill'!C19,(('LV SM - typical bill'!G19-'LV SM - typical bill'!F19)),"")</f>
        <v>#VALUE!</v>
      </c>
    </row>
    <row r="87" spans="2:17">
      <c r="B87" s="51" t="s">
        <v>118</v>
      </c>
      <c r="C87" s="53" t="str">
        <f>IF('LV SM - typical bill'!C20,(('LV SM - typical bill'!D20-'LV SM - typical bill'!C20)/'LV SM - typical bill'!C20),"")</f>
        <v/>
      </c>
      <c r="D87" s="39" t="str">
        <f>IF('LV SM - typical bill'!C20,(('LV SM - typical bill'!E20-'LV SM - typical bill'!C20)/'LV SM - typical bill'!C20),"")</f>
        <v/>
      </c>
      <c r="E87" s="54" t="str">
        <f>IF('LV SM - typical bill'!C20,(('LV SM - typical bill'!E20-'LV SM - typical bill'!D20)/'LV SM - typical bill'!D20),"")</f>
        <v/>
      </c>
      <c r="F87" s="45" t="str">
        <f>IF('LV SM - typical bill'!C20,('LV SM - typical bill'!D20-'LV SM - typical bill'!C20),"")</f>
        <v/>
      </c>
      <c r="G87" s="42" t="str">
        <f>IF('LV SM - typical bill'!C20,(('LV SM - typical bill'!E20-'LV SM - typical bill'!C20)),"")</f>
        <v/>
      </c>
      <c r="H87" s="46" t="str">
        <f>IF('LV SM - typical bill'!C20,(('LV SM - typical bill'!E20-'LV SM - typical bill'!D20)),"")</f>
        <v/>
      </c>
      <c r="I87" s="34"/>
      <c r="J87" s="35"/>
      <c r="K87" s="51" t="s">
        <v>118</v>
      </c>
      <c r="L87" s="53" t="str">
        <f>IF('LV SM - typical bill'!C20,(('LV SM - typical bill'!F20-'LV SM - typical bill'!C20)/'LV SM - typical bill'!C20),"")</f>
        <v/>
      </c>
      <c r="M87" s="39" t="str">
        <f>IF('LV SM - typical bill'!C20,(('LV SM - typical bill'!G20-'LV SM - typical bill'!C20)/'LV SM - typical bill'!C20),"")</f>
        <v/>
      </c>
      <c r="N87" s="54" t="str">
        <f>IF('LV SM - typical bill'!C20,(('LV SM - typical bill'!G20-'LV SM - typical bill'!F20)/'LV SM - typical bill'!F20),"")</f>
        <v/>
      </c>
      <c r="O87" s="45" t="str">
        <f>IF('LV SM - typical bill'!C20,(('LV SM - typical bill'!F20-'LV SM - typical bill'!C20)),"")</f>
        <v/>
      </c>
      <c r="P87" s="42" t="str">
        <f>IF('LV SM - typical bill'!C20,(('LV SM - typical bill'!G20-'LV SM - typical bill'!C20)),"")</f>
        <v/>
      </c>
      <c r="Q87" s="46" t="str">
        <f>IF('LV SM - typical bill'!C20,(('LV SM - typical bill'!G20-'LV SM - typical bill'!F20)),"")</f>
        <v/>
      </c>
    </row>
    <row r="88" spans="2:17">
      <c r="B88" s="52" t="s">
        <v>52</v>
      </c>
      <c r="C88" s="53">
        <f>IF('LV SM - typical bill'!C21,(('LV SM - typical bill'!D21-'LV SM - typical bill'!C21)/'LV SM - typical bill'!C21),"")</f>
        <v>0</v>
      </c>
      <c r="D88" s="39">
        <f>IF('LV SM - typical bill'!C21,(('LV SM - typical bill'!E21-'LV SM - typical bill'!C21)/'LV SM - typical bill'!C21),"")</f>
        <v>0</v>
      </c>
      <c r="E88" s="54">
        <f>IF('LV SM - typical bill'!C21,(('LV SM - typical bill'!E21-'LV SM - typical bill'!D21)/'LV SM - typical bill'!D21),"")</f>
        <v>0</v>
      </c>
      <c r="F88" s="45">
        <f>IF('LV SM - typical bill'!C21,('LV SM - typical bill'!D21-'LV SM - typical bill'!C21),"")</f>
        <v>0</v>
      </c>
      <c r="G88" s="42">
        <f>IF('LV SM - typical bill'!C21,(('LV SM - typical bill'!E21-'LV SM - typical bill'!C21)),"")</f>
        <v>0</v>
      </c>
      <c r="H88" s="46">
        <f>IF('LV SM - typical bill'!C21,(('LV SM - typical bill'!E21-'LV SM - typical bill'!D21)),"")</f>
        <v>0</v>
      </c>
      <c r="I88" s="34"/>
      <c r="J88" s="35"/>
      <c r="K88" s="52" t="s">
        <v>52</v>
      </c>
      <c r="L88" s="53">
        <f>IF('LV SM - typical bill'!C21,(('LV SM - typical bill'!F21-'LV SM - typical bill'!C21)/'LV SM - typical bill'!C21),"")</f>
        <v>-9.2141358800297034E-5</v>
      </c>
      <c r="M88" s="39">
        <f>IF('LV SM - typical bill'!C21,(('LV SM - typical bill'!G21-'LV SM - typical bill'!C21)/'LV SM - typical bill'!C21),"")</f>
        <v>-4.024461393525977E-4</v>
      </c>
      <c r="N88" s="54">
        <f>IF('LV SM - typical bill'!C21,(('LV SM - typical bill'!G21-'LV SM - typical bill'!F21)/'LV SM - typical bill'!F21),"")</f>
        <v>-3.1033337509116265E-4</v>
      </c>
      <c r="O88" s="45">
        <f>IF('LV SM - typical bill'!C21,(('LV SM - typical bill'!F21-'LV SM - typical bill'!C21)),"")</f>
        <v>-7.2999999999979082E-2</v>
      </c>
      <c r="P88" s="42">
        <f>IF('LV SM - typical bill'!C21,(('LV SM - typical bill'!G21-'LV SM - typical bill'!C21)),"")</f>
        <v>-0.31884235868938049</v>
      </c>
      <c r="Q88" s="46">
        <f>IF('LV SM - typical bill'!C21,(('LV SM - typical bill'!G21-'LV SM - typical bill'!F21)),"")</f>
        <v>-0.24584235868940141</v>
      </c>
    </row>
    <row r="89" spans="2:17">
      <c r="B89" s="52" t="s">
        <v>79</v>
      </c>
      <c r="C89" s="53" t="e">
        <f>IF('LV SM - typical bill'!C22,(('LV SM - typical bill'!D22-'LV SM - typical bill'!C22)/'LV SM - typical bill'!C22),"")</f>
        <v>#VALUE!</v>
      </c>
      <c r="D89" s="39" t="e">
        <f>IF('LV SM - typical bill'!C22,(('LV SM - typical bill'!E22-'LV SM - typical bill'!C22)/'LV SM - typical bill'!C22),"")</f>
        <v>#VALUE!</v>
      </c>
      <c r="E89" s="54" t="e">
        <f>IF('LV SM - typical bill'!C22,(('LV SM - typical bill'!E22-'LV SM - typical bill'!D22)/'LV SM - typical bill'!D22),"")</f>
        <v>#VALUE!</v>
      </c>
      <c r="F89" s="45" t="e">
        <f>IF('LV SM - typical bill'!C22,('LV SM - typical bill'!D22-'LV SM - typical bill'!C22),"")</f>
        <v>#VALUE!</v>
      </c>
      <c r="G89" s="42" t="e">
        <f>IF('LV SM - typical bill'!C22,(('LV SM - typical bill'!E22-'LV SM - typical bill'!C22)),"")</f>
        <v>#VALUE!</v>
      </c>
      <c r="H89" s="46" t="e">
        <f>IF('LV SM - typical bill'!C22,(('LV SM - typical bill'!E22-'LV SM - typical bill'!D22)),"")</f>
        <v>#VALUE!</v>
      </c>
      <c r="I89" s="34"/>
      <c r="J89" s="35"/>
      <c r="K89" s="52" t="s">
        <v>79</v>
      </c>
      <c r="L89" s="53" t="e">
        <f>IF('LV SM - typical bill'!C22,(('LV SM - typical bill'!F22-'LV SM - typical bill'!C22)/'LV SM - typical bill'!C22),"")</f>
        <v>#VALUE!</v>
      </c>
      <c r="M89" s="39" t="e">
        <f>IF('LV SM - typical bill'!C22,(('LV SM - typical bill'!G22-'LV SM - typical bill'!C22)/'LV SM - typical bill'!C22),"")</f>
        <v>#VALUE!</v>
      </c>
      <c r="N89" s="54" t="e">
        <f>IF('LV SM - typical bill'!C22,(('LV SM - typical bill'!G22-'LV SM - typical bill'!F22)/'LV SM - typical bill'!F22),"")</f>
        <v>#VALUE!</v>
      </c>
      <c r="O89" s="45" t="e">
        <f>IF('LV SM - typical bill'!C22,(('LV SM - typical bill'!F22-'LV SM - typical bill'!C22)),"")</f>
        <v>#VALUE!</v>
      </c>
      <c r="P89" s="42" t="e">
        <f>IF('LV SM - typical bill'!C22,(('LV SM - typical bill'!G22-'LV SM - typical bill'!C22)),"")</f>
        <v>#VALUE!</v>
      </c>
      <c r="Q89" s="46" t="e">
        <f>IF('LV SM - typical bill'!C22,(('LV SM - typical bill'!G22-'LV SM - typical bill'!F22)),"")</f>
        <v>#VALUE!</v>
      </c>
    </row>
    <row r="90" spans="2:17" ht="27" customHeight="1">
      <c r="B90" s="52" t="s">
        <v>92</v>
      </c>
      <c r="C90" s="53" t="e">
        <f>IF('LV SM - typical bill'!C23,(('LV SM - typical bill'!D23-'LV SM - typical bill'!C23)/'LV SM - typical bill'!C23),"")</f>
        <v>#VALUE!</v>
      </c>
      <c r="D90" s="39" t="e">
        <f>IF('LV SM - typical bill'!C23,(('LV SM - typical bill'!E23-'LV SM - typical bill'!C23)/'LV SM - typical bill'!C23),"")</f>
        <v>#VALUE!</v>
      </c>
      <c r="E90" s="54" t="e">
        <f>IF('LV SM - typical bill'!C23,(('LV SM - typical bill'!E23-'LV SM - typical bill'!D23)/'LV SM - typical bill'!D23),"")</f>
        <v>#VALUE!</v>
      </c>
      <c r="F90" s="45" t="e">
        <f>IF('LV SM - typical bill'!C23,('LV SM - typical bill'!D23-'LV SM - typical bill'!C23),"")</f>
        <v>#VALUE!</v>
      </c>
      <c r="G90" s="42" t="e">
        <f>IF('LV SM - typical bill'!C23,(('LV SM - typical bill'!E23-'LV SM - typical bill'!C23)),"")</f>
        <v>#VALUE!</v>
      </c>
      <c r="H90" s="46" t="e">
        <f>IF('LV SM - typical bill'!C23,(('LV SM - typical bill'!E23-'LV SM - typical bill'!D23)),"")</f>
        <v>#VALUE!</v>
      </c>
      <c r="I90" s="34"/>
      <c r="J90" s="35"/>
      <c r="K90" s="52" t="s">
        <v>92</v>
      </c>
      <c r="L90" s="53" t="e">
        <f>IF('LV SM - typical bill'!C23,(('LV SM - typical bill'!F23-'LV SM - typical bill'!C23)/'LV SM - typical bill'!C23),"")</f>
        <v>#VALUE!</v>
      </c>
      <c r="M90" s="39" t="e">
        <f>IF('LV SM - typical bill'!C23,(('LV SM - typical bill'!G23-'LV SM - typical bill'!C23)/'LV SM - typical bill'!C23),"")</f>
        <v>#VALUE!</v>
      </c>
      <c r="N90" s="54" t="e">
        <f>IF('LV SM - typical bill'!C23,(('LV SM - typical bill'!G23-'LV SM - typical bill'!F23)/'LV SM - typical bill'!F23),"")</f>
        <v>#VALUE!</v>
      </c>
      <c r="O90" s="45" t="e">
        <f>IF('LV SM - typical bill'!C23,(('LV SM - typical bill'!F23-'LV SM - typical bill'!C23)),"")</f>
        <v>#VALUE!</v>
      </c>
      <c r="P90" s="42" t="e">
        <f>IF('LV SM - typical bill'!C23,(('LV SM - typical bill'!G23-'LV SM - typical bill'!C23)),"")</f>
        <v>#VALUE!</v>
      </c>
      <c r="Q90" s="46" t="e">
        <f>IF('LV SM - typical bill'!C23,(('LV SM - typical bill'!G23-'LV SM - typical bill'!F23)),"")</f>
        <v>#VALUE!</v>
      </c>
    </row>
    <row r="91" spans="2:17" ht="27" customHeight="1">
      <c r="B91" s="51" t="s">
        <v>119</v>
      </c>
      <c r="C91" s="53" t="str">
        <f>IF('LV SM - typical bill'!C24,(('LV SM - typical bill'!D24-'LV SM - typical bill'!C24)/'LV SM - typical bill'!C24),"")</f>
        <v/>
      </c>
      <c r="D91" s="39" t="str">
        <f>IF('LV SM - typical bill'!C24,(('LV SM - typical bill'!E24-'LV SM - typical bill'!C24)/'LV SM - typical bill'!C24),"")</f>
        <v/>
      </c>
      <c r="E91" s="54" t="str">
        <f>IF('LV SM - typical bill'!C24,(('LV SM - typical bill'!E24-'LV SM - typical bill'!D24)/'LV SM - typical bill'!D24),"")</f>
        <v/>
      </c>
      <c r="F91" s="45" t="str">
        <f>IF('LV SM - typical bill'!C24,('LV SM - typical bill'!D24-'LV SM - typical bill'!C24),"")</f>
        <v/>
      </c>
      <c r="G91" s="42" t="str">
        <f>IF('LV SM - typical bill'!C24,(('LV SM - typical bill'!E24-'LV SM - typical bill'!C24)),"")</f>
        <v/>
      </c>
      <c r="H91" s="46" t="str">
        <f>IF('LV SM - typical bill'!C24,(('LV SM - typical bill'!E24-'LV SM - typical bill'!D24)),"")</f>
        <v/>
      </c>
      <c r="I91" s="34"/>
      <c r="J91" s="35"/>
      <c r="K91" s="51" t="s">
        <v>119</v>
      </c>
      <c r="L91" s="53" t="str">
        <f>IF('LV SM - typical bill'!C24,(('LV SM - typical bill'!F24-'LV SM - typical bill'!C24)/'LV SM - typical bill'!C24),"")</f>
        <v/>
      </c>
      <c r="M91" s="39" t="str">
        <f>IF('LV SM - typical bill'!C24,(('LV SM - typical bill'!G24-'LV SM - typical bill'!C24)/'LV SM - typical bill'!C24),"")</f>
        <v/>
      </c>
      <c r="N91" s="54" t="str">
        <f>IF('LV SM - typical bill'!C24,(('LV SM - typical bill'!G24-'LV SM - typical bill'!F24)/'LV SM - typical bill'!F24),"")</f>
        <v/>
      </c>
      <c r="O91" s="45" t="str">
        <f>IF('LV SM - typical bill'!C24,(('LV SM - typical bill'!F24-'LV SM - typical bill'!C24)),"")</f>
        <v/>
      </c>
      <c r="P91" s="42" t="str">
        <f>IF('LV SM - typical bill'!C24,(('LV SM - typical bill'!G24-'LV SM - typical bill'!C24)),"")</f>
        <v/>
      </c>
      <c r="Q91" s="46" t="str">
        <f>IF('LV SM - typical bill'!C24,(('LV SM - typical bill'!G24-'LV SM - typical bill'!F24)),"")</f>
        <v/>
      </c>
    </row>
    <row r="92" spans="2:17" ht="27" customHeight="1">
      <c r="B92" s="52" t="s">
        <v>53</v>
      </c>
      <c r="C92" s="53">
        <f>IF('LV SM - typical bill'!C25,(('LV SM - typical bill'!D25-'LV SM - typical bill'!C25)/'LV SM - typical bill'!C25),"")</f>
        <v>0</v>
      </c>
      <c r="D92" s="39">
        <f>IF('LV SM - typical bill'!C25,(('LV SM - typical bill'!E25-'LV SM - typical bill'!C25)/'LV SM - typical bill'!C25),"")</f>
        <v>0</v>
      </c>
      <c r="E92" s="54">
        <f>IF('LV SM - typical bill'!C25,(('LV SM - typical bill'!E25-'LV SM - typical bill'!D25)/'LV SM - typical bill'!D25),"")</f>
        <v>0</v>
      </c>
      <c r="F92" s="45">
        <f>IF('LV SM - typical bill'!C25,('LV SM - typical bill'!D25-'LV SM - typical bill'!C25),"")</f>
        <v>0</v>
      </c>
      <c r="G92" s="42">
        <f>IF('LV SM - typical bill'!C25,(('LV SM - typical bill'!E25-'LV SM - typical bill'!C25)),"")</f>
        <v>0</v>
      </c>
      <c r="H92" s="46">
        <f>IF('LV SM - typical bill'!C25,(('LV SM - typical bill'!E25-'LV SM - typical bill'!D25)),"")</f>
        <v>0</v>
      </c>
      <c r="I92" s="34"/>
      <c r="J92" s="35"/>
      <c r="K92" s="52" t="s">
        <v>53</v>
      </c>
      <c r="L92" s="53">
        <f>IF('LV SM - typical bill'!C25,(('LV SM - typical bill'!F25-'LV SM - typical bill'!C25)/'LV SM - typical bill'!C25),"")</f>
        <v>0</v>
      </c>
      <c r="M92" s="39">
        <f>IF('LV SM - typical bill'!C25,(('LV SM - typical bill'!G25-'LV SM - typical bill'!C25)/'LV SM - typical bill'!C25),"")</f>
        <v>-2.0964360587003286E-3</v>
      </c>
      <c r="N92" s="54">
        <f>IF('LV SM - typical bill'!C25,(('LV SM - typical bill'!G25-'LV SM - typical bill'!F25)/'LV SM - typical bill'!F25),"")</f>
        <v>-2.0964360587003286E-3</v>
      </c>
      <c r="O92" s="45">
        <f>IF('LV SM - typical bill'!C25,(('LV SM - typical bill'!F25-'LV SM - typical bill'!C25)),"")</f>
        <v>0</v>
      </c>
      <c r="P92" s="42">
        <f>IF('LV SM - typical bill'!C25,(('LV SM - typical bill'!G25-'LV SM - typical bill'!C25)),"")</f>
        <v>-0.35254897679556052</v>
      </c>
      <c r="Q92" s="46">
        <f>IF('LV SM - typical bill'!C25,(('LV SM - typical bill'!G25-'LV SM - typical bill'!F25)),"")</f>
        <v>-0.35254897679556052</v>
      </c>
    </row>
    <row r="93" spans="2:17" ht="27" customHeight="1">
      <c r="B93" s="52" t="s">
        <v>80</v>
      </c>
      <c r="C93" s="53" t="e">
        <f>IF('LV SM - typical bill'!C26,(('LV SM - typical bill'!D26-'LV SM - typical bill'!C26)/'LV SM - typical bill'!C26),"")</f>
        <v>#VALUE!</v>
      </c>
      <c r="D93" s="39" t="e">
        <f>IF('LV SM - typical bill'!C26,(('LV SM - typical bill'!E26-'LV SM - typical bill'!C26)/'LV SM - typical bill'!C26),"")</f>
        <v>#VALUE!</v>
      </c>
      <c r="E93" s="54" t="e">
        <f>IF('LV SM - typical bill'!C26,(('LV SM - typical bill'!E26-'LV SM - typical bill'!D26)/'LV SM - typical bill'!D26),"")</f>
        <v>#VALUE!</v>
      </c>
      <c r="F93" s="45" t="e">
        <f>IF('LV SM - typical bill'!C26,('LV SM - typical bill'!D26-'LV SM - typical bill'!C26),"")</f>
        <v>#VALUE!</v>
      </c>
      <c r="G93" s="42" t="e">
        <f>IF('LV SM - typical bill'!C26,(('LV SM - typical bill'!E26-'LV SM - typical bill'!C26)),"")</f>
        <v>#VALUE!</v>
      </c>
      <c r="H93" s="46" t="e">
        <f>IF('LV SM - typical bill'!C26,(('LV SM - typical bill'!E26-'LV SM - typical bill'!D26)),"")</f>
        <v>#VALUE!</v>
      </c>
      <c r="I93" s="34"/>
      <c r="J93" s="35"/>
      <c r="K93" s="52" t="s">
        <v>80</v>
      </c>
      <c r="L93" s="53" t="e">
        <f>IF('LV SM - typical bill'!C26,(('LV SM - typical bill'!F26-'LV SM - typical bill'!C26)/'LV SM - typical bill'!C26),"")</f>
        <v>#VALUE!</v>
      </c>
      <c r="M93" s="39" t="e">
        <f>IF('LV SM - typical bill'!C26,(('LV SM - typical bill'!G26-'LV SM - typical bill'!C26)/'LV SM - typical bill'!C26),"")</f>
        <v>#VALUE!</v>
      </c>
      <c r="N93" s="54" t="e">
        <f>IF('LV SM - typical bill'!C26,(('LV SM - typical bill'!G26-'LV SM - typical bill'!F26)/'LV SM - typical bill'!F26),"")</f>
        <v>#VALUE!</v>
      </c>
      <c r="O93" s="45" t="e">
        <f>IF('LV SM - typical bill'!C26,(('LV SM - typical bill'!F26-'LV SM - typical bill'!C26)),"")</f>
        <v>#VALUE!</v>
      </c>
      <c r="P93" s="42" t="e">
        <f>IF('LV SM - typical bill'!C26,(('LV SM - typical bill'!G26-'LV SM - typical bill'!C26)),"")</f>
        <v>#VALUE!</v>
      </c>
      <c r="Q93" s="46" t="e">
        <f>IF('LV SM - typical bill'!C26,(('LV SM - typical bill'!G26-'LV SM - typical bill'!F26)),"")</f>
        <v>#VALUE!</v>
      </c>
    </row>
    <row r="94" spans="2:17" ht="27" customHeight="1">
      <c r="B94" s="52" t="s">
        <v>93</v>
      </c>
      <c r="C94" s="53" t="e">
        <f>IF('LV SM - typical bill'!C27,(('LV SM - typical bill'!D27-'LV SM - typical bill'!C27)/'LV SM - typical bill'!C27),"")</f>
        <v>#VALUE!</v>
      </c>
      <c r="D94" s="39" t="e">
        <f>IF('LV SM - typical bill'!C27,(('LV SM - typical bill'!E27-'LV SM - typical bill'!C27)/'LV SM - typical bill'!C27),"")</f>
        <v>#VALUE!</v>
      </c>
      <c r="E94" s="54" t="e">
        <f>IF('LV SM - typical bill'!C27,(('LV SM - typical bill'!E27-'LV SM - typical bill'!D27)/'LV SM - typical bill'!D27),"")</f>
        <v>#VALUE!</v>
      </c>
      <c r="F94" s="45" t="e">
        <f>IF('LV SM - typical bill'!C27,('LV SM - typical bill'!D27-'LV SM - typical bill'!C27),"")</f>
        <v>#VALUE!</v>
      </c>
      <c r="G94" s="42" t="e">
        <f>IF('LV SM - typical bill'!C27,(('LV SM - typical bill'!E27-'LV SM - typical bill'!C27)),"")</f>
        <v>#VALUE!</v>
      </c>
      <c r="H94" s="46" t="e">
        <f>IF('LV SM - typical bill'!C27,(('LV SM - typical bill'!E27-'LV SM - typical bill'!D27)),"")</f>
        <v>#VALUE!</v>
      </c>
      <c r="I94" s="34"/>
      <c r="J94" s="35"/>
      <c r="K94" s="52" t="s">
        <v>93</v>
      </c>
      <c r="L94" s="53" t="e">
        <f>IF('LV SM - typical bill'!C27,(('LV SM - typical bill'!F27-'LV SM - typical bill'!C27)/'LV SM - typical bill'!C27),"")</f>
        <v>#VALUE!</v>
      </c>
      <c r="M94" s="39" t="e">
        <f>IF('LV SM - typical bill'!C27,(('LV SM - typical bill'!G27-'LV SM - typical bill'!C27)/'LV SM - typical bill'!C27),"")</f>
        <v>#VALUE!</v>
      </c>
      <c r="N94" s="54" t="e">
        <f>IF('LV SM - typical bill'!C27,(('LV SM - typical bill'!G27-'LV SM - typical bill'!F27)/'LV SM - typical bill'!F27),"")</f>
        <v>#VALUE!</v>
      </c>
      <c r="O94" s="45" t="e">
        <f>IF('LV SM - typical bill'!C27,(('LV SM - typical bill'!F27-'LV SM - typical bill'!C27)),"")</f>
        <v>#VALUE!</v>
      </c>
      <c r="P94" s="42" t="e">
        <f>IF('LV SM - typical bill'!C27,(('LV SM - typical bill'!G27-'LV SM - typical bill'!C27)),"")</f>
        <v>#VALUE!</v>
      </c>
      <c r="Q94" s="46" t="e">
        <f>IF('LV SM - typical bill'!C27,(('LV SM - typical bill'!G27-'LV SM - typical bill'!F27)),"")</f>
        <v>#VALUE!</v>
      </c>
    </row>
    <row r="95" spans="2:17" ht="27" customHeight="1">
      <c r="B95" s="51" t="s">
        <v>120</v>
      </c>
      <c r="C95" s="53" t="str">
        <f>IF('LV SM - typical bill'!C28,(('LV SM - typical bill'!D28-'LV SM - typical bill'!C28)/'LV SM - typical bill'!C28),"")</f>
        <v/>
      </c>
      <c r="D95" s="39" t="str">
        <f>IF('LV SM - typical bill'!C28,(('LV SM - typical bill'!E28-'LV SM - typical bill'!C28)/'LV SM - typical bill'!C28),"")</f>
        <v/>
      </c>
      <c r="E95" s="54" t="str">
        <f>IF('LV SM - typical bill'!C28,(('LV SM - typical bill'!E28-'LV SM - typical bill'!D28)/'LV SM - typical bill'!D28),"")</f>
        <v/>
      </c>
      <c r="F95" s="45" t="str">
        <f>IF('LV SM - typical bill'!C28,('LV SM - typical bill'!D28-'LV SM - typical bill'!C28),"")</f>
        <v/>
      </c>
      <c r="G95" s="42" t="str">
        <f>IF('LV SM - typical bill'!C28,(('LV SM - typical bill'!E28-'LV SM - typical bill'!C28)),"")</f>
        <v/>
      </c>
      <c r="H95" s="46" t="str">
        <f>IF('LV SM - typical bill'!C28,(('LV SM - typical bill'!E28-'LV SM - typical bill'!D28)),"")</f>
        <v/>
      </c>
      <c r="I95" s="34"/>
      <c r="J95" s="35"/>
      <c r="K95" s="51" t="s">
        <v>120</v>
      </c>
      <c r="L95" s="53" t="str">
        <f>IF('LV SM - typical bill'!C28,(('LV SM - typical bill'!F28-'LV SM - typical bill'!C28)/'LV SM - typical bill'!C28),"")</f>
        <v/>
      </c>
      <c r="M95" s="39" t="str">
        <f>IF('LV SM - typical bill'!C28,(('LV SM - typical bill'!G28-'LV SM - typical bill'!C28)/'LV SM - typical bill'!C28),"")</f>
        <v/>
      </c>
      <c r="N95" s="54" t="str">
        <f>IF('LV SM - typical bill'!C28,(('LV SM - typical bill'!G28-'LV SM - typical bill'!F28)/'LV SM - typical bill'!F28),"")</f>
        <v/>
      </c>
      <c r="O95" s="45" t="str">
        <f>IF('LV SM - typical bill'!C28,(('LV SM - typical bill'!F28-'LV SM - typical bill'!C28)),"")</f>
        <v/>
      </c>
      <c r="P95" s="42" t="str">
        <f>IF('LV SM - typical bill'!C28,(('LV SM - typical bill'!G28-'LV SM - typical bill'!C28)),"")</f>
        <v/>
      </c>
      <c r="Q95" s="46" t="str">
        <f>IF('LV SM - typical bill'!C28,(('LV SM - typical bill'!G28-'LV SM - typical bill'!F28)),"")</f>
        <v/>
      </c>
    </row>
    <row r="96" spans="2:17" ht="27" customHeight="1">
      <c r="B96" s="52" t="s">
        <v>54</v>
      </c>
      <c r="C96" s="53">
        <f>IF('LV SM - typical bill'!C29,(('LV SM - typical bill'!D29-'LV SM - typical bill'!C29)/'LV SM - typical bill'!C29),"")</f>
        <v>0</v>
      </c>
      <c r="D96" s="39">
        <f>IF('LV SM - typical bill'!C29,(('LV SM - typical bill'!E29-'LV SM - typical bill'!C29)/'LV SM - typical bill'!C29),"")</f>
        <v>0</v>
      </c>
      <c r="E96" s="54">
        <f>IF('LV SM - typical bill'!C29,(('LV SM - typical bill'!E29-'LV SM - typical bill'!D29)/'LV SM - typical bill'!D29),"")</f>
        <v>0</v>
      </c>
      <c r="F96" s="45">
        <f>IF('LV SM - typical bill'!C29,('LV SM - typical bill'!D29-'LV SM - typical bill'!C29),"")</f>
        <v>0</v>
      </c>
      <c r="G96" s="42">
        <f>IF('LV SM - typical bill'!C29,(('LV SM - typical bill'!E29-'LV SM - typical bill'!C29)),"")</f>
        <v>0</v>
      </c>
      <c r="H96" s="46">
        <f>IF('LV SM - typical bill'!C29,(('LV SM - typical bill'!E29-'LV SM - typical bill'!D29)),"")</f>
        <v>0</v>
      </c>
      <c r="I96" s="34"/>
      <c r="J96" s="35"/>
      <c r="K96" s="52" t="s">
        <v>54</v>
      </c>
      <c r="L96" s="53">
        <f>IF('LV SM - typical bill'!C29,(('LV SM - typical bill'!F29-'LV SM - typical bill'!C29)/'LV SM - typical bill'!C29),"")</f>
        <v>2.930073827165192E-4</v>
      </c>
      <c r="M96" s="39">
        <f>IF('LV SM - typical bill'!C29,(('LV SM - typical bill'!G29-'LV SM - typical bill'!C29)/'LV SM - typical bill'!C29),"")</f>
        <v>-9.6092551563808351E-4</v>
      </c>
      <c r="N96" s="54">
        <f>IF('LV SM - typical bill'!C29,(('LV SM - typical bill'!G29-'LV SM - typical bill'!F29)/'LV SM - typical bill'!F29),"")</f>
        <v>-1.2535655943807296E-3</v>
      </c>
      <c r="O96" s="45">
        <f>IF('LV SM - typical bill'!C29,(('LV SM - typical bill'!F29-'LV SM - typical bill'!C29)),"")</f>
        <v>1.1051631012346661</v>
      </c>
      <c r="P96" s="42">
        <f>IF('LV SM - typical bill'!C29,(('LV SM - typical bill'!G29-'LV SM - typical bill'!C29)),"")</f>
        <v>-3.6244118256418005</v>
      </c>
      <c r="Q96" s="46">
        <f>IF('LV SM - typical bill'!C29,(('LV SM - typical bill'!G29-'LV SM - typical bill'!F29)),"")</f>
        <v>-4.7295749268764666</v>
      </c>
    </row>
    <row r="97" spans="2:17" ht="27" customHeight="1">
      <c r="B97" s="52" t="s">
        <v>81</v>
      </c>
      <c r="C97" s="53" t="e">
        <f>IF('LV SM - typical bill'!C30,(('LV SM - typical bill'!D30-'LV SM - typical bill'!C30)/'LV SM - typical bill'!C30),"")</f>
        <v>#VALUE!</v>
      </c>
      <c r="D97" s="39" t="e">
        <f>IF('LV SM - typical bill'!C30,(('LV SM - typical bill'!E30-'LV SM - typical bill'!C30)/'LV SM - typical bill'!C30),"")</f>
        <v>#VALUE!</v>
      </c>
      <c r="E97" s="54" t="e">
        <f>IF('LV SM - typical bill'!C30,(('LV SM - typical bill'!E30-'LV SM - typical bill'!D30)/'LV SM - typical bill'!D30),"")</f>
        <v>#VALUE!</v>
      </c>
      <c r="F97" s="45" t="e">
        <f>IF('LV SM - typical bill'!C30,('LV SM - typical bill'!D30-'LV SM - typical bill'!C30),"")</f>
        <v>#VALUE!</v>
      </c>
      <c r="G97" s="42" t="e">
        <f>IF('LV SM - typical bill'!C30,(('LV SM - typical bill'!E30-'LV SM - typical bill'!C30)),"")</f>
        <v>#VALUE!</v>
      </c>
      <c r="H97" s="46" t="e">
        <f>IF('LV SM - typical bill'!C30,(('LV SM - typical bill'!E30-'LV SM - typical bill'!D30)),"")</f>
        <v>#VALUE!</v>
      </c>
      <c r="I97" s="34"/>
      <c r="J97" s="35"/>
      <c r="K97" s="52" t="s">
        <v>81</v>
      </c>
      <c r="L97" s="53" t="e">
        <f>IF('LV SM - typical bill'!C30,(('LV SM - typical bill'!F30-'LV SM - typical bill'!C30)/'LV SM - typical bill'!C30),"")</f>
        <v>#VALUE!</v>
      </c>
      <c r="M97" s="39" t="e">
        <f>IF('LV SM - typical bill'!C30,(('LV SM - typical bill'!G30-'LV SM - typical bill'!C30)/'LV SM - typical bill'!C30),"")</f>
        <v>#VALUE!</v>
      </c>
      <c r="N97" s="54" t="e">
        <f>IF('LV SM - typical bill'!C30,(('LV SM - typical bill'!G30-'LV SM - typical bill'!F30)/'LV SM - typical bill'!F30),"")</f>
        <v>#VALUE!</v>
      </c>
      <c r="O97" s="45" t="e">
        <f>IF('LV SM - typical bill'!C30,(('LV SM - typical bill'!F30-'LV SM - typical bill'!C30)),"")</f>
        <v>#VALUE!</v>
      </c>
      <c r="P97" s="42" t="e">
        <f>IF('LV SM - typical bill'!C30,(('LV SM - typical bill'!G30-'LV SM - typical bill'!C30)),"")</f>
        <v>#VALUE!</v>
      </c>
      <c r="Q97" s="46" t="e">
        <f>IF('LV SM - typical bill'!C30,(('LV SM - typical bill'!G30-'LV SM - typical bill'!F30)),"")</f>
        <v>#VALUE!</v>
      </c>
    </row>
    <row r="98" spans="2:17" ht="27" customHeight="1">
      <c r="B98" s="52" t="s">
        <v>94</v>
      </c>
      <c r="C98" s="53" t="e">
        <f>IF('LV SM - typical bill'!C31,(('LV SM - typical bill'!D31-'LV SM - typical bill'!C31)/'LV SM - typical bill'!C31),"")</f>
        <v>#VALUE!</v>
      </c>
      <c r="D98" s="39" t="e">
        <f>IF('LV SM - typical bill'!C31,(('LV SM - typical bill'!E31-'LV SM - typical bill'!C31)/'LV SM - typical bill'!C31),"")</f>
        <v>#VALUE!</v>
      </c>
      <c r="E98" s="54" t="e">
        <f>IF('LV SM - typical bill'!C31,(('LV SM - typical bill'!E31-'LV SM - typical bill'!D31)/'LV SM - typical bill'!D31),"")</f>
        <v>#VALUE!</v>
      </c>
      <c r="F98" s="45" t="e">
        <f>IF('LV SM - typical bill'!C31,('LV SM - typical bill'!D31-'LV SM - typical bill'!C31),"")</f>
        <v>#VALUE!</v>
      </c>
      <c r="G98" s="42" t="e">
        <f>IF('LV SM - typical bill'!C31,(('LV SM - typical bill'!E31-'LV SM - typical bill'!C31)),"")</f>
        <v>#VALUE!</v>
      </c>
      <c r="H98" s="46" t="e">
        <f>IF('LV SM - typical bill'!C31,(('LV SM - typical bill'!E31-'LV SM - typical bill'!D31)),"")</f>
        <v>#VALUE!</v>
      </c>
      <c r="I98" s="34"/>
      <c r="J98" s="35"/>
      <c r="K98" s="52" t="s">
        <v>94</v>
      </c>
      <c r="L98" s="53" t="e">
        <f>IF('LV SM - typical bill'!C31,(('LV SM - typical bill'!F31-'LV SM - typical bill'!C31)/'LV SM - typical bill'!C31),"")</f>
        <v>#VALUE!</v>
      </c>
      <c r="M98" s="39" t="e">
        <f>IF('LV SM - typical bill'!C31,(('LV SM - typical bill'!G31-'LV SM - typical bill'!C31)/'LV SM - typical bill'!C31),"")</f>
        <v>#VALUE!</v>
      </c>
      <c r="N98" s="54" t="e">
        <f>IF('LV SM - typical bill'!C31,(('LV SM - typical bill'!G31-'LV SM - typical bill'!F31)/'LV SM - typical bill'!F31),"")</f>
        <v>#VALUE!</v>
      </c>
      <c r="O98" s="45" t="e">
        <f>IF('LV SM - typical bill'!C31,(('LV SM - typical bill'!F31-'LV SM - typical bill'!C31)),"")</f>
        <v>#VALUE!</v>
      </c>
      <c r="P98" s="42" t="e">
        <f>IF('LV SM - typical bill'!C31,(('LV SM - typical bill'!G31-'LV SM - typical bill'!C31)),"")</f>
        <v>#VALUE!</v>
      </c>
      <c r="Q98" s="46" t="e">
        <f>IF('LV SM - typical bill'!C31,(('LV SM - typical bill'!G31-'LV SM - typical bill'!F31)),"")</f>
        <v>#VALUE!</v>
      </c>
    </row>
    <row r="99" spans="2:17" ht="27" customHeight="1">
      <c r="B99" s="51" t="s">
        <v>121</v>
      </c>
      <c r="C99" s="53" t="str">
        <f>IF('LV SM - typical bill'!C32,(('LV SM - typical bill'!D32-'LV SM - typical bill'!C32)/'LV SM - typical bill'!C32),"")</f>
        <v/>
      </c>
      <c r="D99" s="39" t="str">
        <f>IF('LV SM - typical bill'!C32,(('LV SM - typical bill'!E32-'LV SM - typical bill'!C32)/'LV SM - typical bill'!C32),"")</f>
        <v/>
      </c>
      <c r="E99" s="54" t="str">
        <f>IF('LV SM - typical bill'!C32,(('LV SM - typical bill'!E32-'LV SM - typical bill'!D32)/'LV SM - typical bill'!D32),"")</f>
        <v/>
      </c>
      <c r="F99" s="45" t="str">
        <f>IF('LV SM - typical bill'!C32,('LV SM - typical bill'!D32-'LV SM - typical bill'!C32),"")</f>
        <v/>
      </c>
      <c r="G99" s="42" t="str">
        <f>IF('LV SM - typical bill'!C32,(('LV SM - typical bill'!E32-'LV SM - typical bill'!C32)),"")</f>
        <v/>
      </c>
      <c r="H99" s="46" t="str">
        <f>IF('LV SM - typical bill'!C32,(('LV SM - typical bill'!E32-'LV SM - typical bill'!D32)),"")</f>
        <v/>
      </c>
      <c r="I99" s="34"/>
      <c r="J99" s="35"/>
      <c r="K99" s="51" t="s">
        <v>121</v>
      </c>
      <c r="L99" s="53" t="str">
        <f>IF('LV SM - typical bill'!C32,(('LV SM - typical bill'!F32-'LV SM - typical bill'!C32)/'LV SM - typical bill'!C32),"")</f>
        <v/>
      </c>
      <c r="M99" s="39" t="str">
        <f>IF('LV SM - typical bill'!C32,(('LV SM - typical bill'!G32-'LV SM - typical bill'!C32)/'LV SM - typical bill'!C32),"")</f>
        <v/>
      </c>
      <c r="N99" s="54" t="str">
        <f>IF('LV SM - typical bill'!C32,(('LV SM - typical bill'!G32-'LV SM - typical bill'!F32)/'LV SM - typical bill'!F32),"")</f>
        <v/>
      </c>
      <c r="O99" s="45" t="str">
        <f>IF('LV SM - typical bill'!C32,(('LV SM - typical bill'!F32-'LV SM - typical bill'!C32)),"")</f>
        <v/>
      </c>
      <c r="P99" s="42" t="str">
        <f>IF('LV SM - typical bill'!C32,(('LV SM - typical bill'!G32-'LV SM - typical bill'!C32)),"")</f>
        <v/>
      </c>
      <c r="Q99" s="46" t="str">
        <f>IF('LV SM - typical bill'!C32,(('LV SM - typical bill'!G32-'LV SM - typical bill'!F32)),"")</f>
        <v/>
      </c>
    </row>
    <row r="100" spans="2:17" ht="27" customHeight="1">
      <c r="B100" s="52" t="s">
        <v>56</v>
      </c>
      <c r="C100" s="53" t="e">
        <f>IF('LV SM - typical bill'!C33,(('LV SM - typical bill'!D33-'LV SM - typical bill'!C33)/'LV SM - typical bill'!C33),"")</f>
        <v>#VALUE!</v>
      </c>
      <c r="D100" s="39" t="e">
        <f>IF('LV SM - typical bill'!C33,(('LV SM - typical bill'!E33-'LV SM - typical bill'!C33)/'LV SM - typical bill'!C33),"")</f>
        <v>#VALUE!</v>
      </c>
      <c r="E100" s="54" t="e">
        <f>IF('LV SM - typical bill'!C33,(('LV SM - typical bill'!E33-'LV SM - typical bill'!D33)/'LV SM - typical bill'!D33),"")</f>
        <v>#VALUE!</v>
      </c>
      <c r="F100" s="45" t="e">
        <f>IF('LV SM - typical bill'!C33,('LV SM - typical bill'!D33-'LV SM - typical bill'!C33),"")</f>
        <v>#VALUE!</v>
      </c>
      <c r="G100" s="42" t="e">
        <f>IF('LV SM - typical bill'!C33,(('LV SM - typical bill'!E33-'LV SM - typical bill'!C33)),"")</f>
        <v>#VALUE!</v>
      </c>
      <c r="H100" s="46" t="e">
        <f>IF('LV SM - typical bill'!C33,(('LV SM - typical bill'!E33-'LV SM - typical bill'!D33)),"")</f>
        <v>#VALUE!</v>
      </c>
      <c r="I100" s="34"/>
      <c r="J100" s="35"/>
      <c r="K100" s="52" t="s">
        <v>56</v>
      </c>
      <c r="L100" s="53" t="e">
        <f>IF('LV SM - typical bill'!C33,(('LV SM - typical bill'!F33-'LV SM - typical bill'!C33)/'LV SM - typical bill'!C33),"")</f>
        <v>#VALUE!</v>
      </c>
      <c r="M100" s="39" t="e">
        <f>IF('LV SM - typical bill'!C33,(('LV SM - typical bill'!G33-'LV SM - typical bill'!C33)/'LV SM - typical bill'!C33),"")</f>
        <v>#VALUE!</v>
      </c>
      <c r="N100" s="54" t="e">
        <f>IF('LV SM - typical bill'!C33,(('LV SM - typical bill'!G33-'LV SM - typical bill'!F33)/'LV SM - typical bill'!F33),"")</f>
        <v>#VALUE!</v>
      </c>
      <c r="O100" s="45" t="e">
        <f>IF('LV SM - typical bill'!C33,(('LV SM - typical bill'!F33-'LV SM - typical bill'!C33)),"")</f>
        <v>#VALUE!</v>
      </c>
      <c r="P100" s="42" t="e">
        <f>IF('LV SM - typical bill'!C33,(('LV SM - typical bill'!G33-'LV SM - typical bill'!C33)),"")</f>
        <v>#VALUE!</v>
      </c>
      <c r="Q100" s="46" t="e">
        <f>IF('LV SM - typical bill'!C33,(('LV SM - typical bill'!G33-'LV SM - typical bill'!F33)),"")</f>
        <v>#VALUE!</v>
      </c>
    </row>
    <row r="101" spans="2:17" ht="27" customHeight="1">
      <c r="B101" s="51" t="s">
        <v>122</v>
      </c>
      <c r="C101" s="53" t="str">
        <f>IF('LV SM - typical bill'!C34,(('LV SM - typical bill'!D34-'LV SM - typical bill'!C34)/'LV SM - typical bill'!C34),"")</f>
        <v/>
      </c>
      <c r="D101" s="39" t="str">
        <f>IF('LV SM - typical bill'!C34,(('LV SM - typical bill'!E34-'LV SM - typical bill'!C34)/'LV SM - typical bill'!C34),"")</f>
        <v/>
      </c>
      <c r="E101" s="54" t="str">
        <f>IF('LV SM - typical bill'!C34,(('LV SM - typical bill'!E34-'LV SM - typical bill'!D34)/'LV SM - typical bill'!D34),"")</f>
        <v/>
      </c>
      <c r="F101" s="45" t="str">
        <f>IF('LV SM - typical bill'!C34,('LV SM - typical bill'!D34-'LV SM - typical bill'!C34),"")</f>
        <v/>
      </c>
      <c r="G101" s="42" t="str">
        <f>IF('LV SM - typical bill'!C34,(('LV SM - typical bill'!E34-'LV SM - typical bill'!C34)),"")</f>
        <v/>
      </c>
      <c r="H101" s="46" t="str">
        <f>IF('LV SM - typical bill'!C34,(('LV SM - typical bill'!E34-'LV SM - typical bill'!D34)),"")</f>
        <v/>
      </c>
      <c r="I101" s="34"/>
      <c r="J101" s="35"/>
      <c r="K101" s="51" t="s">
        <v>122</v>
      </c>
      <c r="L101" s="53" t="str">
        <f>IF('LV SM - typical bill'!C34,(('LV SM - typical bill'!F34-'LV SM - typical bill'!C34)/'LV SM - typical bill'!C34),"")</f>
        <v/>
      </c>
      <c r="M101" s="39" t="str">
        <f>IF('LV SM - typical bill'!C34,(('LV SM - typical bill'!G34-'LV SM - typical bill'!C34)/'LV SM - typical bill'!C34),"")</f>
        <v/>
      </c>
      <c r="N101" s="54" t="str">
        <f>IF('LV SM - typical bill'!C34,(('LV SM - typical bill'!G34-'LV SM - typical bill'!F34)/'LV SM - typical bill'!F34),"")</f>
        <v/>
      </c>
      <c r="O101" s="45" t="str">
        <f>IF('LV SM - typical bill'!C34,(('LV SM - typical bill'!F34-'LV SM - typical bill'!C34)),"")</f>
        <v/>
      </c>
      <c r="P101" s="42" t="str">
        <f>IF('LV SM - typical bill'!C34,(('LV SM - typical bill'!G34-'LV SM - typical bill'!C34)),"")</f>
        <v/>
      </c>
      <c r="Q101" s="46" t="str">
        <f>IF('LV SM - typical bill'!C34,(('LV SM - typical bill'!G34-'LV SM - typical bill'!F34)),"")</f>
        <v/>
      </c>
    </row>
    <row r="102" spans="2:17" ht="27" customHeight="1">
      <c r="B102" s="52" t="s">
        <v>57</v>
      </c>
      <c r="C102" s="53">
        <f>IF('LV SM - typical bill'!C35,(('LV SM - typical bill'!D35-'LV SM - typical bill'!C35)/'LV SM - typical bill'!C35),"")</f>
        <v>0</v>
      </c>
      <c r="D102" s="39">
        <f>IF('LV SM - typical bill'!C35,(('LV SM - typical bill'!E35-'LV SM - typical bill'!C35)/'LV SM - typical bill'!C35),"")</f>
        <v>0</v>
      </c>
      <c r="E102" s="54">
        <f>IF('LV SM - typical bill'!C35,(('LV SM - typical bill'!E35-'LV SM - typical bill'!D35)/'LV SM - typical bill'!D35),"")</f>
        <v>0</v>
      </c>
      <c r="F102" s="45">
        <f>IF('LV SM - typical bill'!C35,('LV SM - typical bill'!D35-'LV SM - typical bill'!C35),"")</f>
        <v>0</v>
      </c>
      <c r="G102" s="42">
        <f>IF('LV SM - typical bill'!C35,(('LV SM - typical bill'!E35-'LV SM - typical bill'!C35)),"")</f>
        <v>0</v>
      </c>
      <c r="H102" s="46">
        <f>IF('LV SM - typical bill'!C35,(('LV SM - typical bill'!E35-'LV SM - typical bill'!D35)),"")</f>
        <v>0</v>
      </c>
      <c r="I102" s="34"/>
      <c r="J102" s="35"/>
      <c r="K102" s="52" t="s">
        <v>57</v>
      </c>
      <c r="L102" s="53">
        <f>IF('LV SM - typical bill'!C35,(('LV SM - typical bill'!F35-'LV SM - typical bill'!C35)/'LV SM - typical bill'!C35),"")</f>
        <v>2.1306358504862119E-4</v>
      </c>
      <c r="M102" s="39">
        <f>IF('LV SM - typical bill'!C35,(('LV SM - typical bill'!G35-'LV SM - typical bill'!C35)/'LV SM - typical bill'!C35),"")</f>
        <v>-2.6184850400300585E-3</v>
      </c>
      <c r="N102" s="54">
        <f>IF('LV SM - typical bill'!C35,(('LV SM - typical bill'!G35-'LV SM - typical bill'!F35)/'LV SM - typical bill'!F35),"")</f>
        <v>-2.8309454536912392E-3</v>
      </c>
      <c r="O102" s="45">
        <f>IF('LV SM - typical bill'!C35,(('LV SM - typical bill'!F35-'LV SM - typical bill'!C35)),"")</f>
        <v>0.83949999999958891</v>
      </c>
      <c r="P102" s="42">
        <f>IF('LV SM - typical bill'!C35,(('LV SM - typical bill'!G35-'LV SM - typical bill'!C35)),"")</f>
        <v>-10.317193295149536</v>
      </c>
      <c r="Q102" s="46">
        <f>IF('LV SM - typical bill'!C35,(('LV SM - typical bill'!G35-'LV SM - typical bill'!F35)),"")</f>
        <v>-11.156693295149125</v>
      </c>
    </row>
    <row r="103" spans="2:17" ht="27" customHeight="1">
      <c r="B103" s="51" t="s">
        <v>123</v>
      </c>
      <c r="C103" s="53" t="str">
        <f>IF('LV SM - typical bill'!C36,(('LV SM - typical bill'!D36-'LV SM - typical bill'!C36)/'LV SM - typical bill'!C36),"")</f>
        <v/>
      </c>
      <c r="D103" s="39" t="str">
        <f>IF('LV SM - typical bill'!C36,(('LV SM - typical bill'!E36-'LV SM - typical bill'!C36)/'LV SM - typical bill'!C36),"")</f>
        <v/>
      </c>
      <c r="E103" s="54" t="str">
        <f>IF('LV SM - typical bill'!C36,(('LV SM - typical bill'!E36-'LV SM - typical bill'!D36)/'LV SM - typical bill'!D36),"")</f>
        <v/>
      </c>
      <c r="F103" s="45" t="str">
        <f>IF('LV SM - typical bill'!C36,('LV SM - typical bill'!D36-'LV SM - typical bill'!C36),"")</f>
        <v/>
      </c>
      <c r="G103" s="42" t="str">
        <f>IF('LV SM - typical bill'!C36,(('LV SM - typical bill'!E36-'LV SM - typical bill'!C36)),"")</f>
        <v/>
      </c>
      <c r="H103" s="46" t="str">
        <f>IF('LV SM - typical bill'!C36,(('LV SM - typical bill'!E36-'LV SM - typical bill'!D36)),"")</f>
        <v/>
      </c>
      <c r="I103" s="34"/>
      <c r="J103" s="35"/>
      <c r="K103" s="51" t="s">
        <v>123</v>
      </c>
      <c r="L103" s="53" t="str">
        <f>IF('LV SM - typical bill'!C36,(('LV SM - typical bill'!F36-'LV SM - typical bill'!C36)/'LV SM - typical bill'!C36),"")</f>
        <v/>
      </c>
      <c r="M103" s="39" t="str">
        <f>IF('LV SM - typical bill'!C36,(('LV SM - typical bill'!G36-'LV SM - typical bill'!C36)/'LV SM - typical bill'!C36),"")</f>
        <v/>
      </c>
      <c r="N103" s="54" t="str">
        <f>IF('LV SM - typical bill'!C36,(('LV SM - typical bill'!G36-'LV SM - typical bill'!F36)/'LV SM - typical bill'!F36),"")</f>
        <v/>
      </c>
      <c r="O103" s="45" t="str">
        <f>IF('LV SM - typical bill'!C36,(('LV SM - typical bill'!F36-'LV SM - typical bill'!C36)),"")</f>
        <v/>
      </c>
      <c r="P103" s="42" t="str">
        <f>IF('LV SM - typical bill'!C36,(('LV SM - typical bill'!G36-'LV SM - typical bill'!C36)),"")</f>
        <v/>
      </c>
      <c r="Q103" s="46" t="str">
        <f>IF('LV SM - typical bill'!C36,(('LV SM - typical bill'!G36-'LV SM - typical bill'!F36)),"")</f>
        <v/>
      </c>
    </row>
    <row r="104" spans="2:17" ht="27" customHeight="1">
      <c r="B104" s="52" t="s">
        <v>58</v>
      </c>
      <c r="C104" s="53">
        <f>IF('LV SM - typical bill'!C37,(('LV SM - typical bill'!D37-'LV SM - typical bill'!C37)/'LV SM - typical bill'!C37),"")</f>
        <v>0</v>
      </c>
      <c r="D104" s="39">
        <f>IF('LV SM - typical bill'!C37,(('LV SM - typical bill'!E37-'LV SM - typical bill'!C37)/'LV SM - typical bill'!C37),"")</f>
        <v>0</v>
      </c>
      <c r="E104" s="54">
        <f>IF('LV SM - typical bill'!C37,(('LV SM - typical bill'!E37-'LV SM - typical bill'!D37)/'LV SM - typical bill'!D37),"")</f>
        <v>0</v>
      </c>
      <c r="F104" s="45">
        <f>IF('LV SM - typical bill'!C37,('LV SM - typical bill'!D37-'LV SM - typical bill'!C37),"")</f>
        <v>0</v>
      </c>
      <c r="G104" s="42">
        <f>IF('LV SM - typical bill'!C37,(('LV SM - typical bill'!E37-'LV SM - typical bill'!C37)),"")</f>
        <v>0</v>
      </c>
      <c r="H104" s="46">
        <f>IF('LV SM - typical bill'!C37,(('LV SM - typical bill'!E37-'LV SM - typical bill'!D37)),"")</f>
        <v>0</v>
      </c>
      <c r="I104" s="34"/>
      <c r="J104" s="35"/>
      <c r="K104" s="52" t="s">
        <v>58</v>
      </c>
      <c r="L104" s="53">
        <f>IF('LV SM - typical bill'!C37,(('LV SM - typical bill'!F37-'LV SM - typical bill'!C37)/'LV SM - typical bill'!C37),"")</f>
        <v>6.6150981467888025E-4</v>
      </c>
      <c r="M104" s="39">
        <f>IF('LV SM - typical bill'!C37,(('LV SM - typical bill'!G37-'LV SM - typical bill'!C37)/'LV SM - typical bill'!C37),"")</f>
        <v>-1.3394535054960428E-3</v>
      </c>
      <c r="N104" s="54">
        <f>IF('LV SM - typical bill'!C37,(('LV SM - typical bill'!G37-'LV SM - typical bill'!F37)/'LV SM - typical bill'!F37),"")</f>
        <v>-1.9996405383329858E-3</v>
      </c>
      <c r="O104" s="45">
        <f>IF('LV SM - typical bill'!C37,(('LV SM - typical bill'!F37-'LV SM - typical bill'!C37)),"")</f>
        <v>8.3684426641830214</v>
      </c>
      <c r="P104" s="42">
        <f>IF('LV SM - typical bill'!C37,(('LV SM - typical bill'!G37-'LV SM - typical bill'!C37)),"")</f>
        <v>-16.944782395290531</v>
      </c>
      <c r="Q104" s="46">
        <f>IF('LV SM - typical bill'!C37,(('LV SM - typical bill'!G37-'LV SM - typical bill'!F37)),"")</f>
        <v>-25.313225059473552</v>
      </c>
    </row>
    <row r="105" spans="2:17">
      <c r="B105" s="52" t="s">
        <v>82</v>
      </c>
      <c r="C105" s="53" t="e">
        <f>IF('LV SM - typical bill'!C38,(('LV SM - typical bill'!D38-'LV SM - typical bill'!C38)/'LV SM - typical bill'!C38),"")</f>
        <v>#VALUE!</v>
      </c>
      <c r="D105" s="39" t="e">
        <f>IF('LV SM - typical bill'!C38,(('LV SM - typical bill'!E38-'LV SM - typical bill'!C38)/'LV SM - typical bill'!C38),"")</f>
        <v>#VALUE!</v>
      </c>
      <c r="E105" s="54" t="e">
        <f>IF('LV SM - typical bill'!C38,(('LV SM - typical bill'!E38-'LV SM - typical bill'!D38)/'LV SM - typical bill'!D38),"")</f>
        <v>#VALUE!</v>
      </c>
      <c r="F105" s="45" t="e">
        <f>IF('LV SM - typical bill'!C38,('LV SM - typical bill'!D38-'LV SM - typical bill'!C38),"")</f>
        <v>#VALUE!</v>
      </c>
      <c r="G105" s="42" t="e">
        <f>IF('LV SM - typical bill'!C38,(('LV SM - typical bill'!E38-'LV SM - typical bill'!C38)),"")</f>
        <v>#VALUE!</v>
      </c>
      <c r="H105" s="46" t="e">
        <f>IF('LV SM - typical bill'!C38,(('LV SM - typical bill'!E38-'LV SM - typical bill'!D38)),"")</f>
        <v>#VALUE!</v>
      </c>
      <c r="I105" s="34"/>
      <c r="J105" s="35"/>
      <c r="K105" s="52" t="s">
        <v>82</v>
      </c>
      <c r="L105" s="53" t="e">
        <f>IF('LV SM - typical bill'!C38,(('LV SM - typical bill'!F38-'LV SM - typical bill'!C38)/'LV SM - typical bill'!C38),"")</f>
        <v>#VALUE!</v>
      </c>
      <c r="M105" s="39" t="e">
        <f>IF('LV SM - typical bill'!C38,(('LV SM - typical bill'!G38-'LV SM - typical bill'!C38)/'LV SM - typical bill'!C38),"")</f>
        <v>#VALUE!</v>
      </c>
      <c r="N105" s="54" t="e">
        <f>IF('LV SM - typical bill'!C38,(('LV SM - typical bill'!G38-'LV SM - typical bill'!F38)/'LV SM - typical bill'!F38),"")</f>
        <v>#VALUE!</v>
      </c>
      <c r="O105" s="45" t="e">
        <f>IF('LV SM - typical bill'!C38,(('LV SM - typical bill'!F38-'LV SM - typical bill'!C38)),"")</f>
        <v>#VALUE!</v>
      </c>
      <c r="P105" s="42" t="e">
        <f>IF('LV SM - typical bill'!C38,(('LV SM - typical bill'!G38-'LV SM - typical bill'!C38)),"")</f>
        <v>#VALUE!</v>
      </c>
      <c r="Q105" s="46" t="e">
        <f>IF('LV SM - typical bill'!C38,(('LV SM - typical bill'!G38-'LV SM - typical bill'!F38)),"")</f>
        <v>#VALUE!</v>
      </c>
    </row>
    <row r="106" spans="2:17">
      <c r="B106" s="52" t="s">
        <v>95</v>
      </c>
      <c r="C106" s="53" t="e">
        <f>IF('LV SM - typical bill'!C39,(('LV SM - typical bill'!D39-'LV SM - typical bill'!C39)/'LV SM - typical bill'!C39),"")</f>
        <v>#VALUE!</v>
      </c>
      <c r="D106" s="39" t="e">
        <f>IF('LV SM - typical bill'!C39,(('LV SM - typical bill'!E39-'LV SM - typical bill'!C39)/'LV SM - typical bill'!C39),"")</f>
        <v>#VALUE!</v>
      </c>
      <c r="E106" s="54" t="e">
        <f>IF('LV SM - typical bill'!C39,(('LV SM - typical bill'!E39-'LV SM - typical bill'!D39)/'LV SM - typical bill'!D39),"")</f>
        <v>#VALUE!</v>
      </c>
      <c r="F106" s="45" t="e">
        <f>IF('LV SM - typical bill'!C39,('LV SM - typical bill'!D39-'LV SM - typical bill'!C39),"")</f>
        <v>#VALUE!</v>
      </c>
      <c r="G106" s="42" t="e">
        <f>IF('LV SM - typical bill'!C39,(('LV SM - typical bill'!E39-'LV SM - typical bill'!C39)),"")</f>
        <v>#VALUE!</v>
      </c>
      <c r="H106" s="46" t="e">
        <f>IF('LV SM - typical bill'!C39,(('LV SM - typical bill'!E39-'LV SM - typical bill'!D39)),"")</f>
        <v>#VALUE!</v>
      </c>
      <c r="I106" s="34"/>
      <c r="J106" s="35"/>
      <c r="K106" s="52" t="s">
        <v>95</v>
      </c>
      <c r="L106" s="53" t="e">
        <f>IF('LV SM - typical bill'!C39,(('LV SM - typical bill'!F39-'LV SM - typical bill'!C39)/'LV SM - typical bill'!C39),"")</f>
        <v>#VALUE!</v>
      </c>
      <c r="M106" s="39" t="e">
        <f>IF('LV SM - typical bill'!C39,(('LV SM - typical bill'!G39-'LV SM - typical bill'!C39)/'LV SM - typical bill'!C39),"")</f>
        <v>#VALUE!</v>
      </c>
      <c r="N106" s="54" t="e">
        <f>IF('LV SM - typical bill'!C39,(('LV SM - typical bill'!G39-'LV SM - typical bill'!F39)/'LV SM - typical bill'!F39),"")</f>
        <v>#VALUE!</v>
      </c>
      <c r="O106" s="45" t="e">
        <f>IF('LV SM - typical bill'!C39,(('LV SM - typical bill'!F39-'LV SM - typical bill'!C39)),"")</f>
        <v>#VALUE!</v>
      </c>
      <c r="P106" s="42" t="e">
        <f>IF('LV SM - typical bill'!C39,(('LV SM - typical bill'!G39-'LV SM - typical bill'!C39)),"")</f>
        <v>#VALUE!</v>
      </c>
      <c r="Q106" s="46" t="e">
        <f>IF('LV SM - typical bill'!C39,(('LV SM - typical bill'!G39-'LV SM - typical bill'!F39)),"")</f>
        <v>#VALUE!</v>
      </c>
    </row>
    <row r="107" spans="2:17">
      <c r="B107" s="51" t="s">
        <v>124</v>
      </c>
      <c r="C107" s="53" t="str">
        <f>IF('LV SM - typical bill'!C40,(('LV SM - typical bill'!D40-'LV SM - typical bill'!C40)/'LV SM - typical bill'!C40),"")</f>
        <v/>
      </c>
      <c r="D107" s="39" t="str">
        <f>IF('LV SM - typical bill'!C40,(('LV SM - typical bill'!E40-'LV SM - typical bill'!C40)/'LV SM - typical bill'!C40),"")</f>
        <v/>
      </c>
      <c r="E107" s="54" t="str">
        <f>IF('LV SM - typical bill'!C40,(('LV SM - typical bill'!E40-'LV SM - typical bill'!D40)/'LV SM - typical bill'!D40),"")</f>
        <v/>
      </c>
      <c r="F107" s="45" t="str">
        <f>IF('LV SM - typical bill'!C40,('LV SM - typical bill'!D40-'LV SM - typical bill'!C40),"")</f>
        <v/>
      </c>
      <c r="G107" s="42" t="str">
        <f>IF('LV SM - typical bill'!C40,(('LV SM - typical bill'!E40-'LV SM - typical bill'!C40)),"")</f>
        <v/>
      </c>
      <c r="H107" s="46" t="str">
        <f>IF('LV SM - typical bill'!C40,(('LV SM - typical bill'!E40-'LV SM - typical bill'!D40)),"")</f>
        <v/>
      </c>
      <c r="I107" s="34"/>
      <c r="J107" s="35"/>
      <c r="K107" s="51" t="s">
        <v>124</v>
      </c>
      <c r="L107" s="53" t="str">
        <f>IF('LV SM - typical bill'!C40,(('LV SM - typical bill'!F40-'LV SM - typical bill'!C40)/'LV SM - typical bill'!C40),"")</f>
        <v/>
      </c>
      <c r="M107" s="39" t="str">
        <f>IF('LV SM - typical bill'!C40,(('LV SM - typical bill'!G40-'LV SM - typical bill'!C40)/'LV SM - typical bill'!C40),"")</f>
        <v/>
      </c>
      <c r="N107" s="54" t="str">
        <f>IF('LV SM - typical bill'!C40,(('LV SM - typical bill'!G40-'LV SM - typical bill'!F40)/'LV SM - typical bill'!F40),"")</f>
        <v/>
      </c>
      <c r="O107" s="45" t="str">
        <f>IF('LV SM - typical bill'!C40,(('LV SM - typical bill'!F40-'LV SM - typical bill'!C40)),"")</f>
        <v/>
      </c>
      <c r="P107" s="42" t="str">
        <f>IF('LV SM - typical bill'!C40,(('LV SM - typical bill'!G40-'LV SM - typical bill'!C40)),"")</f>
        <v/>
      </c>
      <c r="Q107" s="46" t="str">
        <f>IF('LV SM - typical bill'!C40,(('LV SM - typical bill'!G40-'LV SM - typical bill'!F40)),"")</f>
        <v/>
      </c>
    </row>
    <row r="108" spans="2:17">
      <c r="B108" s="52" t="s">
        <v>59</v>
      </c>
      <c r="C108" s="53">
        <f>IF('LV SM - typical bill'!C41,(('LV SM - typical bill'!D41-'LV SM - typical bill'!C41)/'LV SM - typical bill'!C41),"")</f>
        <v>0</v>
      </c>
      <c r="D108" s="39">
        <f>IF('LV SM - typical bill'!C41,(('LV SM - typical bill'!E41-'LV SM - typical bill'!C41)/'LV SM - typical bill'!C41),"")</f>
        <v>0</v>
      </c>
      <c r="E108" s="54">
        <f>IF('LV SM - typical bill'!C41,(('LV SM - typical bill'!E41-'LV SM - typical bill'!D41)/'LV SM - typical bill'!D41),"")</f>
        <v>0</v>
      </c>
      <c r="F108" s="45">
        <f>IF('LV SM - typical bill'!C41,('LV SM - typical bill'!D41-'LV SM - typical bill'!C41),"")</f>
        <v>0</v>
      </c>
      <c r="G108" s="42">
        <f>IF('LV SM - typical bill'!C41,(('LV SM - typical bill'!E41-'LV SM - typical bill'!C41)),"")</f>
        <v>0</v>
      </c>
      <c r="H108" s="46">
        <f>IF('LV SM - typical bill'!C41,(('LV SM - typical bill'!E41-'LV SM - typical bill'!D41)),"")</f>
        <v>0</v>
      </c>
      <c r="I108" s="34"/>
      <c r="J108" s="35"/>
      <c r="K108" s="52" t="s">
        <v>59</v>
      </c>
      <c r="L108" s="53">
        <f>IF('LV SM - typical bill'!C41,(('LV SM - typical bill'!F41-'LV SM - typical bill'!C41)/'LV SM - typical bill'!C41),"")</f>
        <v>5.8562808739700124E-4</v>
      </c>
      <c r="M108" s="39">
        <f>IF('LV SM - typical bill'!C41,(('LV SM - typical bill'!G41-'LV SM - typical bill'!C41)/'LV SM - typical bill'!C41),"")</f>
        <v>-1.7027225152832532E-3</v>
      </c>
      <c r="N108" s="54">
        <f>IF('LV SM - typical bill'!C41,(('LV SM - typical bill'!G41-'LV SM - typical bill'!F41)/'LV SM - typical bill'!F41),"")</f>
        <v>-2.2870112646474834E-3</v>
      </c>
      <c r="O108" s="45">
        <f>IF('LV SM - typical bill'!C41,(('LV SM - typical bill'!F41-'LV SM - typical bill'!C41)),"")</f>
        <v>33.38631832003739</v>
      </c>
      <c r="P108" s="42">
        <f>IF('LV SM - typical bill'!C41,(('LV SM - typical bill'!G41-'LV SM - typical bill'!C41)),"")</f>
        <v>-97.071225115956622</v>
      </c>
      <c r="Q108" s="46">
        <f>IF('LV SM - typical bill'!C41,(('LV SM - typical bill'!G41-'LV SM - typical bill'!F41)),"")</f>
        <v>-130.45754343599401</v>
      </c>
    </row>
    <row r="109" spans="2:17" ht="27" customHeight="1">
      <c r="B109" s="52" t="s">
        <v>96</v>
      </c>
      <c r="C109" s="53" t="e">
        <f>IF('LV SM - typical bill'!C42,(('LV SM - typical bill'!D42-'LV SM - typical bill'!C42)/'LV SM - typical bill'!C42),"")</f>
        <v>#VALUE!</v>
      </c>
      <c r="D109" s="39" t="e">
        <f>IF('LV SM - typical bill'!C42,(('LV SM - typical bill'!E42-'LV SM - typical bill'!C42)/'LV SM - typical bill'!C42),"")</f>
        <v>#VALUE!</v>
      </c>
      <c r="E109" s="54" t="e">
        <f>IF('LV SM - typical bill'!C42,(('LV SM - typical bill'!E42-'LV SM - typical bill'!D42)/'LV SM - typical bill'!D42),"")</f>
        <v>#VALUE!</v>
      </c>
      <c r="F109" s="45" t="e">
        <f>IF('LV SM - typical bill'!C42,('LV SM - typical bill'!D42-'LV SM - typical bill'!C42),"")</f>
        <v>#VALUE!</v>
      </c>
      <c r="G109" s="42" t="e">
        <f>IF('LV SM - typical bill'!C42,(('LV SM - typical bill'!E42-'LV SM - typical bill'!C42)),"")</f>
        <v>#VALUE!</v>
      </c>
      <c r="H109" s="46" t="e">
        <f>IF('LV SM - typical bill'!C42,(('LV SM - typical bill'!E42-'LV SM - typical bill'!D42)),"")</f>
        <v>#VALUE!</v>
      </c>
      <c r="I109" s="34"/>
      <c r="J109" s="35"/>
      <c r="K109" s="52" t="s">
        <v>96</v>
      </c>
      <c r="L109" s="53" t="e">
        <f>IF('LV SM - typical bill'!C42,(('LV SM - typical bill'!F42-'LV SM - typical bill'!C42)/'LV SM - typical bill'!C42),"")</f>
        <v>#VALUE!</v>
      </c>
      <c r="M109" s="39" t="e">
        <f>IF('LV SM - typical bill'!C42,(('LV SM - typical bill'!G42-'LV SM - typical bill'!C42)/'LV SM - typical bill'!C42),"")</f>
        <v>#VALUE!</v>
      </c>
      <c r="N109" s="54" t="e">
        <f>IF('LV SM - typical bill'!C42,(('LV SM - typical bill'!G42-'LV SM - typical bill'!F42)/'LV SM - typical bill'!F42),"")</f>
        <v>#VALUE!</v>
      </c>
      <c r="O109" s="45" t="e">
        <f>IF('LV SM - typical bill'!C42,(('LV SM - typical bill'!F42-'LV SM - typical bill'!C42)),"")</f>
        <v>#VALUE!</v>
      </c>
      <c r="P109" s="42" t="e">
        <f>IF('LV SM - typical bill'!C42,(('LV SM - typical bill'!G42-'LV SM - typical bill'!C42)),"")</f>
        <v>#VALUE!</v>
      </c>
      <c r="Q109" s="46" t="e">
        <f>IF('LV SM - typical bill'!C42,(('LV SM - typical bill'!G42-'LV SM - typical bill'!F42)),"")</f>
        <v>#VALUE!</v>
      </c>
    </row>
    <row r="110" spans="2:17" ht="27" customHeight="1">
      <c r="B110" s="51" t="s">
        <v>125</v>
      </c>
      <c r="C110" s="53" t="str">
        <f>IF('LV SM - typical bill'!C43,(('LV SM - typical bill'!D43-'LV SM - typical bill'!C43)/'LV SM - typical bill'!C43),"")</f>
        <v/>
      </c>
      <c r="D110" s="39" t="str">
        <f>IF('LV SM - typical bill'!C43,(('LV SM - typical bill'!E43-'LV SM - typical bill'!C43)/'LV SM - typical bill'!C43),"")</f>
        <v/>
      </c>
      <c r="E110" s="54" t="str">
        <f>IF('LV SM - typical bill'!C43,(('LV SM - typical bill'!E43-'LV SM - typical bill'!D43)/'LV SM - typical bill'!D43),"")</f>
        <v/>
      </c>
      <c r="F110" s="45" t="str">
        <f>IF('LV SM - typical bill'!C43,('LV SM - typical bill'!D43-'LV SM - typical bill'!C43),"")</f>
        <v/>
      </c>
      <c r="G110" s="42" t="str">
        <f>IF('LV SM - typical bill'!C43,(('LV SM - typical bill'!E43-'LV SM - typical bill'!C43)),"")</f>
        <v/>
      </c>
      <c r="H110" s="46" t="str">
        <f>IF('LV SM - typical bill'!C43,(('LV SM - typical bill'!E43-'LV SM - typical bill'!D43)),"")</f>
        <v/>
      </c>
      <c r="I110" s="34"/>
      <c r="J110" s="35"/>
      <c r="K110" s="51" t="s">
        <v>125</v>
      </c>
      <c r="L110" s="53" t="str">
        <f>IF('LV SM - typical bill'!C43,(('LV SM - typical bill'!F43-'LV SM - typical bill'!C43)/'LV SM - typical bill'!C43),"")</f>
        <v/>
      </c>
      <c r="M110" s="39" t="str">
        <f>IF('LV SM - typical bill'!C43,(('LV SM - typical bill'!G43-'LV SM - typical bill'!C43)/'LV SM - typical bill'!C43),"")</f>
        <v/>
      </c>
      <c r="N110" s="54" t="str">
        <f>IF('LV SM - typical bill'!C43,(('LV SM - typical bill'!G43-'LV SM - typical bill'!F43)/'LV SM - typical bill'!F43),"")</f>
        <v/>
      </c>
      <c r="O110" s="45" t="str">
        <f>IF('LV SM - typical bill'!C43,(('LV SM - typical bill'!F43-'LV SM - typical bill'!C43)),"")</f>
        <v/>
      </c>
      <c r="P110" s="42" t="str">
        <f>IF('LV SM - typical bill'!C43,(('LV SM - typical bill'!G43-'LV SM - typical bill'!C43)),"")</f>
        <v/>
      </c>
      <c r="Q110" s="46" t="str">
        <f>IF('LV SM - typical bill'!C43,(('LV SM - typical bill'!G43-'LV SM - typical bill'!F43)),"")</f>
        <v/>
      </c>
    </row>
    <row r="111" spans="2:17" ht="27" customHeight="1">
      <c r="B111" s="52" t="s">
        <v>60</v>
      </c>
      <c r="C111" s="53">
        <f>IF('LV SM - typical bill'!C44,(('LV SM - typical bill'!D44-'LV SM - typical bill'!C44)/'LV SM - typical bill'!C44),"")</f>
        <v>0</v>
      </c>
      <c r="D111" s="39">
        <f>IF('LV SM - typical bill'!C44,(('LV SM - typical bill'!E44-'LV SM - typical bill'!C44)/'LV SM - typical bill'!C44),"")</f>
        <v>0</v>
      </c>
      <c r="E111" s="54">
        <f>IF('LV SM - typical bill'!C44,(('LV SM - typical bill'!E44-'LV SM - typical bill'!D44)/'LV SM - typical bill'!D44),"")</f>
        <v>0</v>
      </c>
      <c r="F111" s="45">
        <f>IF('LV SM - typical bill'!C44,('LV SM - typical bill'!D44-'LV SM - typical bill'!C44),"")</f>
        <v>0</v>
      </c>
      <c r="G111" s="42">
        <f>IF('LV SM - typical bill'!C44,(('LV SM - typical bill'!E44-'LV SM - typical bill'!C44)),"")</f>
        <v>0</v>
      </c>
      <c r="H111" s="46">
        <f>IF('LV SM - typical bill'!C44,(('LV SM - typical bill'!E44-'LV SM - typical bill'!D44)),"")</f>
        <v>0</v>
      </c>
      <c r="I111" s="34"/>
      <c r="J111" s="35"/>
      <c r="K111" s="52" t="s">
        <v>60</v>
      </c>
      <c r="L111" s="53">
        <f>IF('LV SM - typical bill'!C44,(('LV SM - typical bill'!F44-'LV SM - typical bill'!C44)/'LV SM - typical bill'!C44),"")</f>
        <v>6.6394061189221206E-6</v>
      </c>
      <c r="M111" s="39">
        <f>IF('LV SM - typical bill'!C44,(('LV SM - typical bill'!G44-'LV SM - typical bill'!C44)/'LV SM - typical bill'!C44),"")</f>
        <v>-1.9208007793065209E-3</v>
      </c>
      <c r="N111" s="54">
        <f>IF('LV SM - typical bill'!C44,(('LV SM - typical bill'!G44-'LV SM - typical bill'!F44)/'LV SM - typical bill'!F44),"")</f>
        <v>-1.9274273884522463E-3</v>
      </c>
      <c r="O111" s="45">
        <f>IF('LV SM - typical bill'!C44,(('LV SM - typical bill'!F44-'LV SM - typical bill'!C44)),"")</f>
        <v>0.40149999999266583</v>
      </c>
      <c r="P111" s="42">
        <f>IF('LV SM - typical bill'!C44,(('LV SM - typical bill'!G44-'LV SM - typical bill'!C44)),"")</f>
        <v>-116.15519506776036</v>
      </c>
      <c r="Q111" s="46">
        <f>IF('LV SM - typical bill'!C44,(('LV SM - typical bill'!G44-'LV SM - typical bill'!F44)),"")</f>
        <v>-116.55669506775303</v>
      </c>
    </row>
    <row r="112" spans="2:17" ht="27" customHeight="1">
      <c r="B112" s="52" t="s">
        <v>97</v>
      </c>
      <c r="C112" s="53" t="e">
        <f>IF('LV SM - typical bill'!C45,(('LV SM - typical bill'!D45-'LV SM - typical bill'!C45)/'LV SM - typical bill'!C45),"")</f>
        <v>#VALUE!</v>
      </c>
      <c r="D112" s="39" t="e">
        <f>IF('LV SM - typical bill'!C45,(('LV SM - typical bill'!E45-'LV SM - typical bill'!C45)/'LV SM - typical bill'!C45),"")</f>
        <v>#VALUE!</v>
      </c>
      <c r="E112" s="54" t="e">
        <f>IF('LV SM - typical bill'!C45,(('LV SM - typical bill'!E45-'LV SM - typical bill'!D45)/'LV SM - typical bill'!D45),"")</f>
        <v>#VALUE!</v>
      </c>
      <c r="F112" s="45" t="e">
        <f>IF('LV SM - typical bill'!C45,('LV SM - typical bill'!D45-'LV SM - typical bill'!C45),"")</f>
        <v>#VALUE!</v>
      </c>
      <c r="G112" s="42" t="e">
        <f>IF('LV SM - typical bill'!C45,(('LV SM - typical bill'!E45-'LV SM - typical bill'!C45)),"")</f>
        <v>#VALUE!</v>
      </c>
      <c r="H112" s="46" t="e">
        <f>IF('LV SM - typical bill'!C45,(('LV SM - typical bill'!E45-'LV SM - typical bill'!D45)),"")</f>
        <v>#VALUE!</v>
      </c>
      <c r="I112" s="34"/>
      <c r="J112" s="35"/>
      <c r="K112" s="52" t="s">
        <v>97</v>
      </c>
      <c r="L112" s="53" t="e">
        <f>IF('LV SM - typical bill'!C45,(('LV SM - typical bill'!F45-'LV SM - typical bill'!C45)/'LV SM - typical bill'!C45),"")</f>
        <v>#VALUE!</v>
      </c>
      <c r="M112" s="39" t="e">
        <f>IF('LV SM - typical bill'!C45,(('LV SM - typical bill'!G45-'LV SM - typical bill'!C45)/'LV SM - typical bill'!C45),"")</f>
        <v>#VALUE!</v>
      </c>
      <c r="N112" s="54" t="e">
        <f>IF('LV SM - typical bill'!C45,(('LV SM - typical bill'!G45-'LV SM - typical bill'!F45)/'LV SM - typical bill'!F45),"")</f>
        <v>#VALUE!</v>
      </c>
      <c r="O112" s="45" t="e">
        <f>IF('LV SM - typical bill'!C45,(('LV SM - typical bill'!F45-'LV SM - typical bill'!C45)),"")</f>
        <v>#VALUE!</v>
      </c>
      <c r="P112" s="42" t="e">
        <f>IF('LV SM - typical bill'!C45,(('LV SM - typical bill'!G45-'LV SM - typical bill'!C45)),"")</f>
        <v>#VALUE!</v>
      </c>
      <c r="Q112" s="46" t="e">
        <f>IF('LV SM - typical bill'!C45,(('LV SM - typical bill'!G45-'LV SM - typical bill'!F45)),"")</f>
        <v>#VALUE!</v>
      </c>
    </row>
    <row r="113" spans="2:17" ht="27" customHeight="1">
      <c r="B113" s="51" t="s">
        <v>126</v>
      </c>
      <c r="C113" s="53" t="str">
        <f>IF('LV SM - typical bill'!C46,(('LV SM - typical bill'!D46-'LV SM - typical bill'!C46)/'LV SM - typical bill'!C46),"")</f>
        <v/>
      </c>
      <c r="D113" s="39" t="str">
        <f>IF('LV SM - typical bill'!C46,(('LV SM - typical bill'!E46-'LV SM - typical bill'!C46)/'LV SM - typical bill'!C46),"")</f>
        <v/>
      </c>
      <c r="E113" s="54" t="str">
        <f>IF('LV SM - typical bill'!C46,(('LV SM - typical bill'!E46-'LV SM - typical bill'!D46)/'LV SM - typical bill'!D46),"")</f>
        <v/>
      </c>
      <c r="F113" s="45" t="str">
        <f>IF('LV SM - typical bill'!C46,('LV SM - typical bill'!D46-'LV SM - typical bill'!C46),"")</f>
        <v/>
      </c>
      <c r="G113" s="42" t="str">
        <f>IF('LV SM - typical bill'!C46,(('LV SM - typical bill'!E46-'LV SM - typical bill'!C46)),"")</f>
        <v/>
      </c>
      <c r="H113" s="46" t="str">
        <f>IF('LV SM - typical bill'!C46,(('LV SM - typical bill'!E46-'LV SM - typical bill'!D46)),"")</f>
        <v/>
      </c>
      <c r="I113" s="34"/>
      <c r="J113" s="35"/>
      <c r="K113" s="51" t="s">
        <v>126</v>
      </c>
      <c r="L113" s="53" t="str">
        <f>IF('LV SM - typical bill'!C46,(('LV SM - typical bill'!F46-'LV SM - typical bill'!C46)/'LV SM - typical bill'!C46),"")</f>
        <v/>
      </c>
      <c r="M113" s="39" t="str">
        <f>IF('LV SM - typical bill'!C46,(('LV SM - typical bill'!G46-'LV SM - typical bill'!C46)/'LV SM - typical bill'!C46),"")</f>
        <v/>
      </c>
      <c r="N113" s="54" t="str">
        <f>IF('LV SM - typical bill'!C46,(('LV SM - typical bill'!G46-'LV SM - typical bill'!F46)/'LV SM - typical bill'!F46),"")</f>
        <v/>
      </c>
      <c r="O113" s="45" t="str">
        <f>IF('LV SM - typical bill'!C46,(('LV SM - typical bill'!F46-'LV SM - typical bill'!C46)),"")</f>
        <v/>
      </c>
      <c r="P113" s="42" t="str">
        <f>IF('LV SM - typical bill'!C46,(('LV SM - typical bill'!G46-'LV SM - typical bill'!C46)),"")</f>
        <v/>
      </c>
      <c r="Q113" s="46" t="str">
        <f>IF('LV SM - typical bill'!C46,(('LV SM - typical bill'!G46-'LV SM - typical bill'!F46)),"")</f>
        <v/>
      </c>
    </row>
    <row r="114" spans="2:17" ht="27" customHeight="1">
      <c r="B114" s="52" t="s">
        <v>61</v>
      </c>
      <c r="C114" s="53" t="e">
        <f>IF('LV SM - typical bill'!C47,(('LV SM - typical bill'!D47-'LV SM - typical bill'!C47)/'LV SM - typical bill'!C47),"")</f>
        <v>#VALUE!</v>
      </c>
      <c r="D114" s="39" t="e">
        <f>IF('LV SM - typical bill'!C47,(('LV SM - typical bill'!E47-'LV SM - typical bill'!C47)/'LV SM - typical bill'!C47),"")</f>
        <v>#VALUE!</v>
      </c>
      <c r="E114" s="54" t="e">
        <f>IF('LV SM - typical bill'!C47,(('LV SM - typical bill'!E47-'LV SM - typical bill'!D47)/'LV SM - typical bill'!D47),"")</f>
        <v>#VALUE!</v>
      </c>
      <c r="F114" s="45" t="e">
        <f>IF('LV SM - typical bill'!C47,('LV SM - typical bill'!D47-'LV SM - typical bill'!C47),"")</f>
        <v>#VALUE!</v>
      </c>
      <c r="G114" s="42" t="e">
        <f>IF('LV SM - typical bill'!C47,(('LV SM - typical bill'!E47-'LV SM - typical bill'!C47)),"")</f>
        <v>#VALUE!</v>
      </c>
      <c r="H114" s="46" t="e">
        <f>IF('LV SM - typical bill'!C47,(('LV SM - typical bill'!E47-'LV SM - typical bill'!D47)),"")</f>
        <v>#VALUE!</v>
      </c>
      <c r="I114" s="34"/>
      <c r="J114" s="35"/>
      <c r="K114" s="52" t="s">
        <v>61</v>
      </c>
      <c r="L114" s="53" t="e">
        <f>IF('LV SM - typical bill'!C47,(('LV SM - typical bill'!F47-'LV SM - typical bill'!C47)/'LV SM - typical bill'!C47),"")</f>
        <v>#VALUE!</v>
      </c>
      <c r="M114" s="39" t="e">
        <f>IF('LV SM - typical bill'!C47,(('LV SM - typical bill'!G47-'LV SM - typical bill'!C47)/'LV SM - typical bill'!C47),"")</f>
        <v>#VALUE!</v>
      </c>
      <c r="N114" s="54" t="e">
        <f>IF('LV SM - typical bill'!C47,(('LV SM - typical bill'!G47-'LV SM - typical bill'!F47)/'LV SM - typical bill'!F47),"")</f>
        <v>#VALUE!</v>
      </c>
      <c r="O114" s="45" t="e">
        <f>IF('LV SM - typical bill'!C47,(('LV SM - typical bill'!F47-'LV SM - typical bill'!C47)),"")</f>
        <v>#VALUE!</v>
      </c>
      <c r="P114" s="42" t="e">
        <f>IF('LV SM - typical bill'!C47,(('LV SM - typical bill'!G47-'LV SM - typical bill'!C47)),"")</f>
        <v>#VALUE!</v>
      </c>
      <c r="Q114" s="46" t="e">
        <f>IF('LV SM - typical bill'!C47,(('LV SM - typical bill'!G47-'LV SM - typical bill'!F47)),"")</f>
        <v>#VALUE!</v>
      </c>
    </row>
    <row r="115" spans="2:17" ht="27" customHeight="1">
      <c r="B115" s="51" t="s">
        <v>127</v>
      </c>
      <c r="C115" s="53" t="str">
        <f>IF('LV SM - typical bill'!C48,(('LV SM - typical bill'!D48-'LV SM - typical bill'!C48)/'LV SM - typical bill'!C48),"")</f>
        <v/>
      </c>
      <c r="D115" s="39" t="str">
        <f>IF('LV SM - typical bill'!C48,(('LV SM - typical bill'!E48-'LV SM - typical bill'!C48)/'LV SM - typical bill'!C48),"")</f>
        <v/>
      </c>
      <c r="E115" s="54" t="str">
        <f>IF('LV SM - typical bill'!C48,(('LV SM - typical bill'!E48-'LV SM - typical bill'!D48)/'LV SM - typical bill'!D48),"")</f>
        <v/>
      </c>
      <c r="F115" s="45" t="str">
        <f>IF('LV SM - typical bill'!C48,('LV SM - typical bill'!D48-'LV SM - typical bill'!C48),"")</f>
        <v/>
      </c>
      <c r="G115" s="42" t="str">
        <f>IF('LV SM - typical bill'!C48,(('LV SM - typical bill'!E48-'LV SM - typical bill'!C48)),"")</f>
        <v/>
      </c>
      <c r="H115" s="46" t="str">
        <f>IF('LV SM - typical bill'!C48,(('LV SM - typical bill'!E48-'LV SM - typical bill'!D48)),"")</f>
        <v/>
      </c>
      <c r="I115" s="34"/>
      <c r="J115" s="35"/>
      <c r="K115" s="51" t="s">
        <v>127</v>
      </c>
      <c r="L115" s="53" t="str">
        <f>IF('LV SM - typical bill'!C48,(('LV SM - typical bill'!F48-'LV SM - typical bill'!C48)/'LV SM - typical bill'!C48),"")</f>
        <v/>
      </c>
      <c r="M115" s="39" t="str">
        <f>IF('LV SM - typical bill'!C48,(('LV SM - typical bill'!G48-'LV SM - typical bill'!C48)/'LV SM - typical bill'!C48),"")</f>
        <v/>
      </c>
      <c r="N115" s="54" t="str">
        <f>IF('LV SM - typical bill'!C48,(('LV SM - typical bill'!G48-'LV SM - typical bill'!F48)/'LV SM - typical bill'!F48),"")</f>
        <v/>
      </c>
      <c r="O115" s="45" t="str">
        <f>IF('LV SM - typical bill'!C48,(('LV SM - typical bill'!F48-'LV SM - typical bill'!C48)),"")</f>
        <v/>
      </c>
      <c r="P115" s="42" t="str">
        <f>IF('LV SM - typical bill'!C48,(('LV SM - typical bill'!G48-'LV SM - typical bill'!C48)),"")</f>
        <v/>
      </c>
      <c r="Q115" s="46" t="str">
        <f>IF('LV SM - typical bill'!C48,(('LV SM - typical bill'!G48-'LV SM - typical bill'!F48)),"")</f>
        <v/>
      </c>
    </row>
    <row r="116" spans="2:17" ht="27" customHeight="1">
      <c r="B116" s="52" t="s">
        <v>62</v>
      </c>
      <c r="C116" s="53">
        <f>IF('LV SM - typical bill'!C49,(('LV SM - typical bill'!D49-'LV SM - typical bill'!C49)/'LV SM - typical bill'!C49),"")</f>
        <v>0</v>
      </c>
      <c r="D116" s="39">
        <f>IF('LV SM - typical bill'!C49,(('LV SM - typical bill'!E49-'LV SM - typical bill'!C49)/'LV SM - typical bill'!C49),"")</f>
        <v>0</v>
      </c>
      <c r="E116" s="54">
        <f>IF('LV SM - typical bill'!C49,(('LV SM - typical bill'!E49-'LV SM - typical bill'!D49)/'LV SM - typical bill'!D49),"")</f>
        <v>0</v>
      </c>
      <c r="F116" s="45">
        <f>IF('LV SM - typical bill'!C49,('LV SM - typical bill'!D49-'LV SM - typical bill'!C49),"")</f>
        <v>0</v>
      </c>
      <c r="G116" s="42">
        <f>IF('LV SM - typical bill'!C49,(('LV SM - typical bill'!E49-'LV SM - typical bill'!C49)),"")</f>
        <v>0</v>
      </c>
      <c r="H116" s="46">
        <f>IF('LV SM - typical bill'!C49,(('LV SM - typical bill'!E49-'LV SM - typical bill'!D49)),"")</f>
        <v>0</v>
      </c>
      <c r="I116" s="34"/>
      <c r="J116" s="35"/>
      <c r="K116" s="52" t="s">
        <v>62</v>
      </c>
      <c r="L116" s="53">
        <f>IF('LV SM - typical bill'!C49,(('LV SM - typical bill'!F49-'LV SM - typical bill'!C49)/'LV SM - typical bill'!C49),"")</f>
        <v>-4.6136101499413975E-4</v>
      </c>
      <c r="M116" s="39">
        <f>IF('LV SM - typical bill'!C49,(('LV SM - typical bill'!G49-'LV SM - typical bill'!C49)/'LV SM - typical bill'!C49),"")</f>
        <v>4.3829296424452852E-3</v>
      </c>
      <c r="N116" s="54">
        <f>IF('LV SM - typical bill'!C49,(('LV SM - typical bill'!G49-'LV SM - typical bill'!F49)/'LV SM - typical bill'!F49),"")</f>
        <v>4.8465266558965856E-3</v>
      </c>
      <c r="O116" s="45">
        <f>IF('LV SM - typical bill'!C49,(('LV SM - typical bill'!F49-'LV SM - typical bill'!C49)),"")</f>
        <v>-0.13688672793728074</v>
      </c>
      <c r="P116" s="42">
        <f>IF('LV SM - typical bill'!C49,(('LV SM - typical bill'!G49-'LV SM - typical bill'!C49)),"")</f>
        <v>1.3004239154044512</v>
      </c>
      <c r="Q116" s="46">
        <f>IF('LV SM - typical bill'!C49,(('LV SM - typical bill'!G49-'LV SM - typical bill'!F49)),"")</f>
        <v>1.437310643341732</v>
      </c>
    </row>
    <row r="117" spans="2:17" ht="27" customHeight="1">
      <c r="B117" s="52" t="s">
        <v>83</v>
      </c>
      <c r="C117" s="53" t="e">
        <f>IF('LV SM - typical bill'!C50,(('LV SM - typical bill'!D50-'LV SM - typical bill'!C50)/'LV SM - typical bill'!C50),"")</f>
        <v>#VALUE!</v>
      </c>
      <c r="D117" s="39" t="e">
        <f>IF('LV SM - typical bill'!C50,(('LV SM - typical bill'!E50-'LV SM - typical bill'!C50)/'LV SM - typical bill'!C50),"")</f>
        <v>#VALUE!</v>
      </c>
      <c r="E117" s="54" t="e">
        <f>IF('LV SM - typical bill'!C50,(('LV SM - typical bill'!E50-'LV SM - typical bill'!D50)/'LV SM - typical bill'!D50),"")</f>
        <v>#VALUE!</v>
      </c>
      <c r="F117" s="45" t="e">
        <f>IF('LV SM - typical bill'!C50,('LV SM - typical bill'!D50-'LV SM - typical bill'!C50),"")</f>
        <v>#VALUE!</v>
      </c>
      <c r="G117" s="42" t="e">
        <f>IF('LV SM - typical bill'!C50,(('LV SM - typical bill'!E50-'LV SM - typical bill'!C50)),"")</f>
        <v>#VALUE!</v>
      </c>
      <c r="H117" s="46" t="e">
        <f>IF('LV SM - typical bill'!C50,(('LV SM - typical bill'!E50-'LV SM - typical bill'!D50)),"")</f>
        <v>#VALUE!</v>
      </c>
      <c r="I117" s="34"/>
      <c r="J117" s="35"/>
      <c r="K117" s="52" t="s">
        <v>83</v>
      </c>
      <c r="L117" s="53" t="e">
        <f>IF('LV SM - typical bill'!C50,(('LV SM - typical bill'!F50-'LV SM - typical bill'!C50)/'LV SM - typical bill'!C50),"")</f>
        <v>#VALUE!</v>
      </c>
      <c r="M117" s="39" t="e">
        <f>IF('LV SM - typical bill'!C50,(('LV SM - typical bill'!G50-'LV SM - typical bill'!C50)/'LV SM - typical bill'!C50),"")</f>
        <v>#VALUE!</v>
      </c>
      <c r="N117" s="54" t="e">
        <f>IF('LV SM - typical bill'!C50,(('LV SM - typical bill'!G50-'LV SM - typical bill'!F50)/'LV SM - typical bill'!F50),"")</f>
        <v>#VALUE!</v>
      </c>
      <c r="O117" s="45" t="e">
        <f>IF('LV SM - typical bill'!C50,(('LV SM - typical bill'!F50-'LV SM - typical bill'!C50)),"")</f>
        <v>#VALUE!</v>
      </c>
      <c r="P117" s="42" t="e">
        <f>IF('LV SM - typical bill'!C50,(('LV SM - typical bill'!G50-'LV SM - typical bill'!C50)),"")</f>
        <v>#VALUE!</v>
      </c>
      <c r="Q117" s="46" t="e">
        <f>IF('LV SM - typical bill'!C50,(('LV SM - typical bill'!G50-'LV SM - typical bill'!F50)),"")</f>
        <v>#VALUE!</v>
      </c>
    </row>
    <row r="118" spans="2:17" ht="27" customHeight="1">
      <c r="B118" s="52" t="s">
        <v>98</v>
      </c>
      <c r="C118" s="53" t="e">
        <f>IF('LV SM - typical bill'!C51,(('LV SM - typical bill'!D51-'LV SM - typical bill'!C51)/'LV SM - typical bill'!C51),"")</f>
        <v>#VALUE!</v>
      </c>
      <c r="D118" s="39" t="e">
        <f>IF('LV SM - typical bill'!C51,(('LV SM - typical bill'!E51-'LV SM - typical bill'!C51)/'LV SM - typical bill'!C51),"")</f>
        <v>#VALUE!</v>
      </c>
      <c r="E118" s="54" t="e">
        <f>IF('LV SM - typical bill'!C51,(('LV SM - typical bill'!E51-'LV SM - typical bill'!D51)/'LV SM - typical bill'!D51),"")</f>
        <v>#VALUE!</v>
      </c>
      <c r="F118" s="45" t="e">
        <f>IF('LV SM - typical bill'!C51,('LV SM - typical bill'!D51-'LV SM - typical bill'!C51),"")</f>
        <v>#VALUE!</v>
      </c>
      <c r="G118" s="42" t="e">
        <f>IF('LV SM - typical bill'!C51,(('LV SM - typical bill'!E51-'LV SM - typical bill'!C51)),"")</f>
        <v>#VALUE!</v>
      </c>
      <c r="H118" s="46" t="e">
        <f>IF('LV SM - typical bill'!C51,(('LV SM - typical bill'!E51-'LV SM - typical bill'!D51)),"")</f>
        <v>#VALUE!</v>
      </c>
      <c r="I118" s="34"/>
      <c r="J118" s="35"/>
      <c r="K118" s="52" t="s">
        <v>98</v>
      </c>
      <c r="L118" s="53" t="e">
        <f>IF('LV SM - typical bill'!C51,(('LV SM - typical bill'!F51-'LV SM - typical bill'!C51)/'LV SM - typical bill'!C51),"")</f>
        <v>#VALUE!</v>
      </c>
      <c r="M118" s="39" t="e">
        <f>IF('LV SM - typical bill'!C51,(('LV SM - typical bill'!G51-'LV SM - typical bill'!C51)/'LV SM - typical bill'!C51),"")</f>
        <v>#VALUE!</v>
      </c>
      <c r="N118" s="54" t="e">
        <f>IF('LV SM - typical bill'!C51,(('LV SM - typical bill'!G51-'LV SM - typical bill'!F51)/'LV SM - typical bill'!F51),"")</f>
        <v>#VALUE!</v>
      </c>
      <c r="O118" s="45" t="e">
        <f>IF('LV SM - typical bill'!C51,(('LV SM - typical bill'!F51-'LV SM - typical bill'!C51)),"")</f>
        <v>#VALUE!</v>
      </c>
      <c r="P118" s="42" t="e">
        <f>IF('LV SM - typical bill'!C51,(('LV SM - typical bill'!G51-'LV SM - typical bill'!C51)),"")</f>
        <v>#VALUE!</v>
      </c>
      <c r="Q118" s="46" t="e">
        <f>IF('LV SM - typical bill'!C51,(('LV SM - typical bill'!G51-'LV SM - typical bill'!F51)),"")</f>
        <v>#VALUE!</v>
      </c>
    </row>
    <row r="119" spans="2:17" ht="27" customHeight="1">
      <c r="B119" s="51" t="s">
        <v>128</v>
      </c>
      <c r="C119" s="53" t="str">
        <f>IF('LV SM - typical bill'!C52,(('LV SM - typical bill'!D52-'LV SM - typical bill'!C52)/'LV SM - typical bill'!C52),"")</f>
        <v/>
      </c>
      <c r="D119" s="39" t="str">
        <f>IF('LV SM - typical bill'!C52,(('LV SM - typical bill'!E52-'LV SM - typical bill'!C52)/'LV SM - typical bill'!C52),"")</f>
        <v/>
      </c>
      <c r="E119" s="54" t="str">
        <f>IF('LV SM - typical bill'!C52,(('LV SM - typical bill'!E52-'LV SM - typical bill'!D52)/'LV SM - typical bill'!D52),"")</f>
        <v/>
      </c>
      <c r="F119" s="45" t="str">
        <f>IF('LV SM - typical bill'!C52,('LV SM - typical bill'!D52-'LV SM - typical bill'!C52),"")</f>
        <v/>
      </c>
      <c r="G119" s="42" t="str">
        <f>IF('LV SM - typical bill'!C52,(('LV SM - typical bill'!E52-'LV SM - typical bill'!C52)),"")</f>
        <v/>
      </c>
      <c r="H119" s="46" t="str">
        <f>IF('LV SM - typical bill'!C52,(('LV SM - typical bill'!E52-'LV SM - typical bill'!D52)),"")</f>
        <v/>
      </c>
      <c r="I119" s="34"/>
      <c r="J119" s="35"/>
      <c r="K119" s="51" t="s">
        <v>128</v>
      </c>
      <c r="L119" s="53" t="str">
        <f>IF('LV SM - typical bill'!C52,(('LV SM - typical bill'!F52-'LV SM - typical bill'!C52)/'LV SM - typical bill'!C52),"")</f>
        <v/>
      </c>
      <c r="M119" s="39" t="str">
        <f>IF('LV SM - typical bill'!C52,(('LV SM - typical bill'!G52-'LV SM - typical bill'!C52)/'LV SM - typical bill'!C52),"")</f>
        <v/>
      </c>
      <c r="N119" s="54" t="str">
        <f>IF('LV SM - typical bill'!C52,(('LV SM - typical bill'!G52-'LV SM - typical bill'!F52)/'LV SM - typical bill'!F52),"")</f>
        <v/>
      </c>
      <c r="O119" s="45" t="str">
        <f>IF('LV SM - typical bill'!C52,(('LV SM - typical bill'!F52-'LV SM - typical bill'!C52)),"")</f>
        <v/>
      </c>
      <c r="P119" s="42" t="str">
        <f>IF('LV SM - typical bill'!C52,(('LV SM - typical bill'!G52-'LV SM - typical bill'!C52)),"")</f>
        <v/>
      </c>
      <c r="Q119" s="46" t="str">
        <f>IF('LV SM - typical bill'!C52,(('LV SM - typical bill'!G52-'LV SM - typical bill'!F52)),"")</f>
        <v/>
      </c>
    </row>
    <row r="120" spans="2:17" ht="27" customHeight="1">
      <c r="B120" s="52" t="s">
        <v>64</v>
      </c>
      <c r="C120" s="53">
        <f>IF('LV SM - typical bill'!C53,(('LV SM - typical bill'!D53-'LV SM - typical bill'!C53)/'LV SM - typical bill'!C53),"")</f>
        <v>0</v>
      </c>
      <c r="D120" s="39">
        <f>IF('LV SM - typical bill'!C53,(('LV SM - typical bill'!E53-'LV SM - typical bill'!C53)/'LV SM - typical bill'!C53),"")</f>
        <v>0</v>
      </c>
      <c r="E120" s="54">
        <f>IF('LV SM - typical bill'!C53,(('LV SM - typical bill'!E53-'LV SM - typical bill'!D53)/'LV SM - typical bill'!D53),"")</f>
        <v>0</v>
      </c>
      <c r="F120" s="45">
        <f>IF('LV SM - typical bill'!C53,('LV SM - typical bill'!D53-'LV SM - typical bill'!C53),"")</f>
        <v>0</v>
      </c>
      <c r="G120" s="42">
        <f>IF('LV SM - typical bill'!C53,(('LV SM - typical bill'!E53-'LV SM - typical bill'!C53)),"")</f>
        <v>0</v>
      </c>
      <c r="H120" s="46">
        <f>IF('LV SM - typical bill'!C53,(('LV SM - typical bill'!E53-'LV SM - typical bill'!D53)),"")</f>
        <v>0</v>
      </c>
      <c r="I120" s="34"/>
      <c r="J120" s="35"/>
      <c r="K120" s="52" t="s">
        <v>64</v>
      </c>
      <c r="L120" s="53">
        <f>IF('LV SM - typical bill'!C53,(('LV SM - typical bill'!F53-'LV SM - typical bill'!C53)/'LV SM - typical bill'!C53),"")</f>
        <v>-5.4884556238631781E-4</v>
      </c>
      <c r="M120" s="39">
        <f>IF('LV SM - typical bill'!C53,(('LV SM - typical bill'!G53-'LV SM - typical bill'!C53)/'LV SM - typical bill'!C53),"")</f>
        <v>4.3692366723452327E-3</v>
      </c>
      <c r="N120" s="54">
        <f>IF('LV SM - typical bill'!C53,(('LV SM - typical bill'!G53-'LV SM - typical bill'!F53)/'LV SM - typical bill'!F53),"")</f>
        <v>4.9207829846361342E-3</v>
      </c>
      <c r="O120" s="45">
        <f>IF('LV SM - typical bill'!C53,(('LV SM - typical bill'!F53-'LV SM - typical bill'!C53)),"")</f>
        <v>-244.1528041169513</v>
      </c>
      <c r="P120" s="42">
        <f>IF('LV SM - typical bill'!C53,(('LV SM - typical bill'!G53-'LV SM - typical bill'!C53)),"")</f>
        <v>1943.6458240922075</v>
      </c>
      <c r="Q120" s="46">
        <f>IF('LV SM - typical bill'!C53,(('LV SM - typical bill'!G53-'LV SM - typical bill'!F53)),"")</f>
        <v>2187.7986282091588</v>
      </c>
    </row>
    <row r="121" spans="2:17" ht="27" customHeight="1">
      <c r="B121" s="52" t="s">
        <v>84</v>
      </c>
      <c r="C121" s="53" t="e">
        <f>IF('LV SM - typical bill'!C54,(('LV SM - typical bill'!D54-'LV SM - typical bill'!C54)/'LV SM - typical bill'!C54),"")</f>
        <v>#VALUE!</v>
      </c>
      <c r="D121" s="39" t="e">
        <f>IF('LV SM - typical bill'!C54,(('LV SM - typical bill'!E54-'LV SM - typical bill'!C54)/'LV SM - typical bill'!C54),"")</f>
        <v>#VALUE!</v>
      </c>
      <c r="E121" s="54" t="e">
        <f>IF('LV SM - typical bill'!C54,(('LV SM - typical bill'!E54-'LV SM - typical bill'!D54)/'LV SM - typical bill'!D54),"")</f>
        <v>#VALUE!</v>
      </c>
      <c r="F121" s="45" t="e">
        <f>IF('LV SM - typical bill'!C54,('LV SM - typical bill'!D54-'LV SM - typical bill'!C54),"")</f>
        <v>#VALUE!</v>
      </c>
      <c r="G121" s="42" t="e">
        <f>IF('LV SM - typical bill'!C54,(('LV SM - typical bill'!E54-'LV SM - typical bill'!C54)),"")</f>
        <v>#VALUE!</v>
      </c>
      <c r="H121" s="46" t="e">
        <f>IF('LV SM - typical bill'!C54,(('LV SM - typical bill'!E54-'LV SM - typical bill'!D54)),"")</f>
        <v>#VALUE!</v>
      </c>
      <c r="I121" s="34"/>
      <c r="J121" s="35"/>
      <c r="K121" s="52" t="s">
        <v>84</v>
      </c>
      <c r="L121" s="53" t="e">
        <f>IF('LV SM - typical bill'!C54,(('LV SM - typical bill'!F54-'LV SM - typical bill'!C54)/'LV SM - typical bill'!C54),"")</f>
        <v>#VALUE!</v>
      </c>
      <c r="M121" s="39" t="e">
        <f>IF('LV SM - typical bill'!C54,(('LV SM - typical bill'!G54-'LV SM - typical bill'!C54)/'LV SM - typical bill'!C54),"")</f>
        <v>#VALUE!</v>
      </c>
      <c r="N121" s="54" t="e">
        <f>IF('LV SM - typical bill'!C54,(('LV SM - typical bill'!G54-'LV SM - typical bill'!F54)/'LV SM - typical bill'!F54),"")</f>
        <v>#VALUE!</v>
      </c>
      <c r="O121" s="45" t="e">
        <f>IF('LV SM - typical bill'!C54,(('LV SM - typical bill'!F54-'LV SM - typical bill'!C54)),"")</f>
        <v>#VALUE!</v>
      </c>
      <c r="P121" s="42" t="e">
        <f>IF('LV SM - typical bill'!C54,(('LV SM - typical bill'!G54-'LV SM - typical bill'!C54)),"")</f>
        <v>#VALUE!</v>
      </c>
      <c r="Q121" s="46" t="e">
        <f>IF('LV SM - typical bill'!C54,(('LV SM - typical bill'!G54-'LV SM - typical bill'!F54)),"")</f>
        <v>#VALUE!</v>
      </c>
    </row>
    <row r="122" spans="2:17" ht="27" customHeight="1">
      <c r="B122" s="52" t="s">
        <v>99</v>
      </c>
      <c r="C122" s="53" t="e">
        <f>IF('LV SM - typical bill'!C55,(('LV SM - typical bill'!D55-'LV SM - typical bill'!C55)/'LV SM - typical bill'!C55),"")</f>
        <v>#VALUE!</v>
      </c>
      <c r="D122" s="39" t="e">
        <f>IF('LV SM - typical bill'!C55,(('LV SM - typical bill'!E55-'LV SM - typical bill'!C55)/'LV SM - typical bill'!C55),"")</f>
        <v>#VALUE!</v>
      </c>
      <c r="E122" s="54" t="e">
        <f>IF('LV SM - typical bill'!C55,(('LV SM - typical bill'!E55-'LV SM - typical bill'!D55)/'LV SM - typical bill'!D55),"")</f>
        <v>#VALUE!</v>
      </c>
      <c r="F122" s="45" t="e">
        <f>IF('LV SM - typical bill'!C55,('LV SM - typical bill'!D55-'LV SM - typical bill'!C55),"")</f>
        <v>#VALUE!</v>
      </c>
      <c r="G122" s="42" t="e">
        <f>IF('LV SM - typical bill'!C55,(('LV SM - typical bill'!E55-'LV SM - typical bill'!C55)),"")</f>
        <v>#VALUE!</v>
      </c>
      <c r="H122" s="46" t="e">
        <f>IF('LV SM - typical bill'!C55,(('LV SM - typical bill'!E55-'LV SM - typical bill'!D55)),"")</f>
        <v>#VALUE!</v>
      </c>
      <c r="I122" s="34"/>
      <c r="J122" s="35"/>
      <c r="K122" s="52" t="s">
        <v>99</v>
      </c>
      <c r="L122" s="53" t="e">
        <f>IF('LV SM - typical bill'!C55,(('LV SM - typical bill'!F55-'LV SM - typical bill'!C55)/'LV SM - typical bill'!C55),"")</f>
        <v>#VALUE!</v>
      </c>
      <c r="M122" s="39" t="e">
        <f>IF('LV SM - typical bill'!C55,(('LV SM - typical bill'!G55-'LV SM - typical bill'!C55)/'LV SM - typical bill'!C55),"")</f>
        <v>#VALUE!</v>
      </c>
      <c r="N122" s="54" t="e">
        <f>IF('LV SM - typical bill'!C55,(('LV SM - typical bill'!G55-'LV SM - typical bill'!F55)/'LV SM - typical bill'!F55),"")</f>
        <v>#VALUE!</v>
      </c>
      <c r="O122" s="45" t="e">
        <f>IF('LV SM - typical bill'!C55,(('LV SM - typical bill'!F55-'LV SM - typical bill'!C55)),"")</f>
        <v>#VALUE!</v>
      </c>
      <c r="P122" s="42" t="e">
        <f>IF('LV SM - typical bill'!C55,(('LV SM - typical bill'!G55-'LV SM - typical bill'!C55)),"")</f>
        <v>#VALUE!</v>
      </c>
      <c r="Q122" s="46" t="e">
        <f>IF('LV SM - typical bill'!C55,(('LV SM - typical bill'!G55-'LV SM - typical bill'!F55)),"")</f>
        <v>#VALUE!</v>
      </c>
    </row>
    <row r="123" spans="2:17" ht="27" customHeight="1">
      <c r="B123" s="51" t="s">
        <v>129</v>
      </c>
      <c r="C123" s="53" t="str">
        <f>IF('LV SM - typical bill'!C56,(('LV SM - typical bill'!D56-'LV SM - typical bill'!C56)/'LV SM - typical bill'!C56),"")</f>
        <v/>
      </c>
      <c r="D123" s="39" t="str">
        <f>IF('LV SM - typical bill'!C56,(('LV SM - typical bill'!E56-'LV SM - typical bill'!C56)/'LV SM - typical bill'!C56),"")</f>
        <v/>
      </c>
      <c r="E123" s="54" t="str">
        <f>IF('LV SM - typical bill'!C56,(('LV SM - typical bill'!E56-'LV SM - typical bill'!D56)/'LV SM - typical bill'!D56),"")</f>
        <v/>
      </c>
      <c r="F123" s="45" t="str">
        <f>IF('LV SM - typical bill'!C56,('LV SM - typical bill'!D56-'LV SM - typical bill'!C56),"")</f>
        <v/>
      </c>
      <c r="G123" s="42" t="str">
        <f>IF('LV SM - typical bill'!C56,(('LV SM - typical bill'!E56-'LV SM - typical bill'!C56)),"")</f>
        <v/>
      </c>
      <c r="H123" s="46" t="str">
        <f>IF('LV SM - typical bill'!C56,(('LV SM - typical bill'!E56-'LV SM - typical bill'!D56)),"")</f>
        <v/>
      </c>
      <c r="I123" s="34"/>
      <c r="J123" s="35"/>
      <c r="K123" s="51" t="s">
        <v>129</v>
      </c>
      <c r="L123" s="53" t="str">
        <f>IF('LV SM - typical bill'!C56,(('LV SM - typical bill'!F56-'LV SM - typical bill'!C56)/'LV SM - typical bill'!C56),"")</f>
        <v/>
      </c>
      <c r="M123" s="39" t="str">
        <f>IF('LV SM - typical bill'!C56,(('LV SM - typical bill'!G56-'LV SM - typical bill'!C56)/'LV SM - typical bill'!C56),"")</f>
        <v/>
      </c>
      <c r="N123" s="54" t="str">
        <f>IF('LV SM - typical bill'!C56,(('LV SM - typical bill'!G56-'LV SM - typical bill'!F56)/'LV SM - typical bill'!F56),"")</f>
        <v/>
      </c>
      <c r="O123" s="45" t="str">
        <f>IF('LV SM - typical bill'!C56,(('LV SM - typical bill'!F56-'LV SM - typical bill'!C56)),"")</f>
        <v/>
      </c>
      <c r="P123" s="42" t="str">
        <f>IF('LV SM - typical bill'!C56,(('LV SM - typical bill'!G56-'LV SM - typical bill'!C56)),"")</f>
        <v/>
      </c>
      <c r="Q123" s="46" t="str">
        <f>IF('LV SM - typical bill'!C56,(('LV SM - typical bill'!G56-'LV SM - typical bill'!F56)),"")</f>
        <v/>
      </c>
    </row>
    <row r="124" spans="2:17">
      <c r="B124" s="52" t="s">
        <v>65</v>
      </c>
      <c r="C124" s="53">
        <f>IF('LV SM - typical bill'!C57,(('LV SM - typical bill'!D57-'LV SM - typical bill'!C57)/'LV SM - typical bill'!C57),"")</f>
        <v>0</v>
      </c>
      <c r="D124" s="39">
        <f>IF('LV SM - typical bill'!C57,(('LV SM - typical bill'!E57-'LV SM - typical bill'!C57)/'LV SM - typical bill'!C57),"")</f>
        <v>0</v>
      </c>
      <c r="E124" s="54">
        <f>IF('LV SM - typical bill'!C57,(('LV SM - typical bill'!E57-'LV SM - typical bill'!D57)/'LV SM - typical bill'!D57),"")</f>
        <v>0</v>
      </c>
      <c r="F124" s="45">
        <f>IF('LV SM - typical bill'!C57,('LV SM - typical bill'!D57-'LV SM - typical bill'!C57),"")</f>
        <v>0</v>
      </c>
      <c r="G124" s="42">
        <f>IF('LV SM - typical bill'!C57,(('LV SM - typical bill'!E57-'LV SM - typical bill'!C57)),"")</f>
        <v>0</v>
      </c>
      <c r="H124" s="46">
        <f>IF('LV SM - typical bill'!C57,(('LV SM - typical bill'!E57-'LV SM - typical bill'!D57)),"")</f>
        <v>0</v>
      </c>
      <c r="I124" s="34"/>
      <c r="J124" s="35"/>
      <c r="K124" s="52" t="s">
        <v>65</v>
      </c>
      <c r="L124" s="53">
        <f>IF('LV SM - typical bill'!C57,(('LV SM - typical bill'!F57-'LV SM - typical bill'!C57)/'LV SM - typical bill'!C57),"")</f>
        <v>0</v>
      </c>
      <c r="M124" s="39">
        <f>IF('LV SM - typical bill'!C57,(('LV SM - typical bill'!G57-'LV SM - typical bill'!C57)/'LV SM - typical bill'!C57),"")</f>
        <v>-3.2751091703056706E-3</v>
      </c>
      <c r="N124" s="54">
        <f>IF('LV SM - typical bill'!C57,(('LV SM - typical bill'!G57-'LV SM - typical bill'!F57)/'LV SM - typical bill'!F57),"")</f>
        <v>-3.2751091703056706E-3</v>
      </c>
      <c r="O124" s="45">
        <f>IF('LV SM - typical bill'!C57,(('LV SM - typical bill'!F57-'LV SM - typical bill'!C57)),"")</f>
        <v>0</v>
      </c>
      <c r="P124" s="42">
        <f>IF('LV SM - typical bill'!C57,(('LV SM - typical bill'!G57-'LV SM - typical bill'!C57)),"")</f>
        <v>0.34404807127508263</v>
      </c>
      <c r="Q124" s="46">
        <f>IF('LV SM - typical bill'!C57,(('LV SM - typical bill'!G57-'LV SM - typical bill'!F57)),"")</f>
        <v>0.34404807127508263</v>
      </c>
    </row>
    <row r="125" spans="2:17">
      <c r="B125" s="52" t="s">
        <v>85</v>
      </c>
      <c r="C125" s="53" t="e">
        <f>IF('LV SM - typical bill'!C58,(('LV SM - typical bill'!D58-'LV SM - typical bill'!C58)/'LV SM - typical bill'!C58),"")</f>
        <v>#VALUE!</v>
      </c>
      <c r="D125" s="39" t="e">
        <f>IF('LV SM - typical bill'!C58,(('LV SM - typical bill'!E58-'LV SM - typical bill'!C58)/'LV SM - typical bill'!C58),"")</f>
        <v>#VALUE!</v>
      </c>
      <c r="E125" s="54" t="e">
        <f>IF('LV SM - typical bill'!C58,(('LV SM - typical bill'!E58-'LV SM - typical bill'!D58)/'LV SM - typical bill'!D58),"")</f>
        <v>#VALUE!</v>
      </c>
      <c r="F125" s="45" t="e">
        <f>IF('LV SM - typical bill'!C58,('LV SM - typical bill'!D58-'LV SM - typical bill'!C58),"")</f>
        <v>#VALUE!</v>
      </c>
      <c r="G125" s="42" t="e">
        <f>IF('LV SM - typical bill'!C58,(('LV SM - typical bill'!E58-'LV SM - typical bill'!C58)),"")</f>
        <v>#VALUE!</v>
      </c>
      <c r="H125" s="46" t="e">
        <f>IF('LV SM - typical bill'!C58,(('LV SM - typical bill'!E58-'LV SM - typical bill'!D58)),"")</f>
        <v>#VALUE!</v>
      </c>
      <c r="I125" s="34"/>
      <c r="J125" s="35"/>
      <c r="K125" s="52" t="s">
        <v>85</v>
      </c>
      <c r="L125" s="53" t="e">
        <f>IF('LV SM - typical bill'!C58,(('LV SM - typical bill'!F58-'LV SM - typical bill'!C58)/'LV SM - typical bill'!C58),"")</f>
        <v>#VALUE!</v>
      </c>
      <c r="M125" s="39" t="e">
        <f>IF('LV SM - typical bill'!C58,(('LV SM - typical bill'!G58-'LV SM - typical bill'!C58)/'LV SM - typical bill'!C58),"")</f>
        <v>#VALUE!</v>
      </c>
      <c r="N125" s="54" t="e">
        <f>IF('LV SM - typical bill'!C58,(('LV SM - typical bill'!G58-'LV SM - typical bill'!F58)/'LV SM - typical bill'!F58),"")</f>
        <v>#VALUE!</v>
      </c>
      <c r="O125" s="45" t="e">
        <f>IF('LV SM - typical bill'!C58,(('LV SM - typical bill'!F58-'LV SM - typical bill'!C58)),"")</f>
        <v>#VALUE!</v>
      </c>
      <c r="P125" s="42" t="e">
        <f>IF('LV SM - typical bill'!C58,(('LV SM - typical bill'!G58-'LV SM - typical bill'!C58)),"")</f>
        <v>#VALUE!</v>
      </c>
      <c r="Q125" s="46" t="e">
        <f>IF('LV SM - typical bill'!C58,(('LV SM - typical bill'!G58-'LV SM - typical bill'!F58)),"")</f>
        <v>#VALUE!</v>
      </c>
    </row>
    <row r="126" spans="2:17">
      <c r="B126" s="52" t="s">
        <v>100</v>
      </c>
      <c r="C126" s="53" t="e">
        <f>IF('LV SM - typical bill'!C59,(('LV SM - typical bill'!D59-'LV SM - typical bill'!C59)/'LV SM - typical bill'!C59),"")</f>
        <v>#VALUE!</v>
      </c>
      <c r="D126" s="39" t="e">
        <f>IF('LV SM - typical bill'!C59,(('LV SM - typical bill'!E59-'LV SM - typical bill'!C59)/'LV SM - typical bill'!C59),"")</f>
        <v>#VALUE!</v>
      </c>
      <c r="E126" s="54" t="e">
        <f>IF('LV SM - typical bill'!C59,(('LV SM - typical bill'!E59-'LV SM - typical bill'!D59)/'LV SM - typical bill'!D59),"")</f>
        <v>#VALUE!</v>
      </c>
      <c r="F126" s="45" t="e">
        <f>IF('LV SM - typical bill'!C59,('LV SM - typical bill'!D59-'LV SM - typical bill'!C59),"")</f>
        <v>#VALUE!</v>
      </c>
      <c r="G126" s="42" t="e">
        <f>IF('LV SM - typical bill'!C59,(('LV SM - typical bill'!E59-'LV SM - typical bill'!C59)),"")</f>
        <v>#VALUE!</v>
      </c>
      <c r="H126" s="46" t="e">
        <f>IF('LV SM - typical bill'!C59,(('LV SM - typical bill'!E59-'LV SM - typical bill'!D59)),"")</f>
        <v>#VALUE!</v>
      </c>
      <c r="I126" s="34"/>
      <c r="J126" s="35"/>
      <c r="K126" s="52" t="s">
        <v>100</v>
      </c>
      <c r="L126" s="53" t="e">
        <f>IF('LV SM - typical bill'!C59,(('LV SM - typical bill'!F59-'LV SM - typical bill'!C59)/'LV SM - typical bill'!C59),"")</f>
        <v>#VALUE!</v>
      </c>
      <c r="M126" s="39" t="e">
        <f>IF('LV SM - typical bill'!C59,(('LV SM - typical bill'!G59-'LV SM - typical bill'!C59)/'LV SM - typical bill'!C59),"")</f>
        <v>#VALUE!</v>
      </c>
      <c r="N126" s="54" t="e">
        <f>IF('LV SM - typical bill'!C59,(('LV SM - typical bill'!G59-'LV SM - typical bill'!F59)/'LV SM - typical bill'!F59),"")</f>
        <v>#VALUE!</v>
      </c>
      <c r="O126" s="45" t="e">
        <f>IF('LV SM - typical bill'!C59,(('LV SM - typical bill'!F59-'LV SM - typical bill'!C59)),"")</f>
        <v>#VALUE!</v>
      </c>
      <c r="P126" s="42" t="e">
        <f>IF('LV SM - typical bill'!C59,(('LV SM - typical bill'!G59-'LV SM - typical bill'!C59)),"")</f>
        <v>#VALUE!</v>
      </c>
      <c r="Q126" s="46" t="e">
        <f>IF('LV SM - typical bill'!C59,(('LV SM - typical bill'!G59-'LV SM - typical bill'!F59)),"")</f>
        <v>#VALUE!</v>
      </c>
    </row>
    <row r="127" spans="2:17">
      <c r="B127" s="51" t="s">
        <v>130</v>
      </c>
      <c r="C127" s="53" t="str">
        <f>IF('LV SM - typical bill'!C60,(('LV SM - typical bill'!D60-'LV SM - typical bill'!C60)/'LV SM - typical bill'!C60),"")</f>
        <v/>
      </c>
      <c r="D127" s="39" t="str">
        <f>IF('LV SM - typical bill'!C60,(('LV SM - typical bill'!E60-'LV SM - typical bill'!C60)/'LV SM - typical bill'!C60),"")</f>
        <v/>
      </c>
      <c r="E127" s="54" t="str">
        <f>IF('LV SM - typical bill'!C60,(('LV SM - typical bill'!E60-'LV SM - typical bill'!D60)/'LV SM - typical bill'!D60),"")</f>
        <v/>
      </c>
      <c r="F127" s="45" t="str">
        <f>IF('LV SM - typical bill'!C60,('LV SM - typical bill'!D60-'LV SM - typical bill'!C60),"")</f>
        <v/>
      </c>
      <c r="G127" s="42" t="str">
        <f>IF('LV SM - typical bill'!C60,(('LV SM - typical bill'!E60-'LV SM - typical bill'!C60)),"")</f>
        <v/>
      </c>
      <c r="H127" s="46" t="str">
        <f>IF('LV SM - typical bill'!C60,(('LV SM - typical bill'!E60-'LV SM - typical bill'!D60)),"")</f>
        <v/>
      </c>
      <c r="I127" s="34"/>
      <c r="J127" s="59"/>
      <c r="K127" s="51" t="s">
        <v>130</v>
      </c>
      <c r="L127" s="53" t="str">
        <f>IF('LV SM - typical bill'!C60,(('LV SM - typical bill'!F60-'LV SM - typical bill'!C60)/'LV SM - typical bill'!C60),"")</f>
        <v/>
      </c>
      <c r="M127" s="39" t="str">
        <f>IF('LV SM - typical bill'!C60,(('LV SM - typical bill'!G60-'LV SM - typical bill'!C60)/'LV SM - typical bill'!C60),"")</f>
        <v/>
      </c>
      <c r="N127" s="54" t="str">
        <f>IF('LV SM - typical bill'!C60,(('LV SM - typical bill'!G60-'LV SM - typical bill'!F60)/'LV SM - typical bill'!F60),"")</f>
        <v/>
      </c>
      <c r="O127" s="45" t="str">
        <f>IF('LV SM - typical bill'!C60,(('LV SM - typical bill'!F60-'LV SM - typical bill'!C60)),"")</f>
        <v/>
      </c>
      <c r="P127" s="42" t="str">
        <f>IF('LV SM - typical bill'!C60,(('LV SM - typical bill'!G60-'LV SM - typical bill'!C60)),"")</f>
        <v/>
      </c>
      <c r="Q127" s="46" t="str">
        <f>IF('LV SM - typical bill'!C60,(('LV SM - typical bill'!G60-'LV SM - typical bill'!F60)),"")</f>
        <v/>
      </c>
    </row>
    <row r="128" spans="2:17">
      <c r="B128" s="52" t="s">
        <v>66</v>
      </c>
      <c r="C128" s="53" t="e">
        <f>IF('LV SM - typical bill'!C61,(('LV SM - typical bill'!D61-'LV SM - typical bill'!C61)/'LV SM - typical bill'!C61),"")</f>
        <v>#VALUE!</v>
      </c>
      <c r="D128" s="39" t="e">
        <f>IF('LV SM - typical bill'!C61,(('LV SM - typical bill'!E61-'LV SM - typical bill'!C61)/'LV SM - typical bill'!C61),"")</f>
        <v>#VALUE!</v>
      </c>
      <c r="E128" s="54" t="e">
        <f>IF('LV SM - typical bill'!C61,(('LV SM - typical bill'!E61-'LV SM - typical bill'!D61)/'LV SM - typical bill'!D61),"")</f>
        <v>#VALUE!</v>
      </c>
      <c r="F128" s="45" t="e">
        <f>IF('LV SM - typical bill'!C61,('LV SM - typical bill'!D61-'LV SM - typical bill'!C61),"")</f>
        <v>#VALUE!</v>
      </c>
      <c r="G128" s="42" t="e">
        <f>IF('LV SM - typical bill'!C61,(('LV SM - typical bill'!E61-'LV SM - typical bill'!C61)),"")</f>
        <v>#VALUE!</v>
      </c>
      <c r="H128" s="46" t="e">
        <f>IF('LV SM - typical bill'!C61,(('LV SM - typical bill'!E61-'LV SM - typical bill'!D61)),"")</f>
        <v>#VALUE!</v>
      </c>
      <c r="I128" s="34"/>
      <c r="J128" s="59"/>
      <c r="K128" s="52" t="s">
        <v>66</v>
      </c>
      <c r="L128" s="53" t="e">
        <f>IF('LV SM - typical bill'!C61,(('LV SM - typical bill'!F61-'LV SM - typical bill'!C61)/'LV SM - typical bill'!C61),"")</f>
        <v>#VALUE!</v>
      </c>
      <c r="M128" s="39" t="e">
        <f>IF('LV SM - typical bill'!C61,(('LV SM - typical bill'!G61-'LV SM - typical bill'!C61)/'LV SM - typical bill'!C61),"")</f>
        <v>#VALUE!</v>
      </c>
      <c r="N128" s="54" t="e">
        <f>IF('LV SM - typical bill'!C61,(('LV SM - typical bill'!G61-'LV SM - typical bill'!F61)/'LV SM - typical bill'!F61),"")</f>
        <v>#VALUE!</v>
      </c>
      <c r="O128" s="45" t="e">
        <f>IF('LV SM - typical bill'!C61,(('LV SM - typical bill'!F61-'LV SM - typical bill'!C61)),"")</f>
        <v>#VALUE!</v>
      </c>
      <c r="P128" s="42" t="e">
        <f>IF('LV SM - typical bill'!C61,(('LV SM - typical bill'!G61-'LV SM - typical bill'!C61)),"")</f>
        <v>#VALUE!</v>
      </c>
      <c r="Q128" s="46" t="e">
        <f>IF('LV SM - typical bill'!C61,(('LV SM - typical bill'!G61-'LV SM - typical bill'!F61)),"")</f>
        <v>#VALUE!</v>
      </c>
    </row>
    <row r="129" spans="2:17">
      <c r="B129" s="52" t="s">
        <v>101</v>
      </c>
      <c r="C129" s="53" t="e">
        <f>IF('LV SM - typical bill'!C62,(('LV SM - typical bill'!D62-'LV SM - typical bill'!C62)/'LV SM - typical bill'!C62),"")</f>
        <v>#VALUE!</v>
      </c>
      <c r="D129" s="39" t="e">
        <f>IF('LV SM - typical bill'!C62,(('LV SM - typical bill'!E62-'LV SM - typical bill'!C62)/'LV SM - typical bill'!C62),"")</f>
        <v>#VALUE!</v>
      </c>
      <c r="E129" s="54" t="e">
        <f>IF('LV SM - typical bill'!C62,(('LV SM - typical bill'!E62-'LV SM - typical bill'!D62)/'LV SM - typical bill'!D62),"")</f>
        <v>#VALUE!</v>
      </c>
      <c r="F129" s="45" t="e">
        <f>IF('LV SM - typical bill'!C62,('LV SM - typical bill'!D62-'LV SM - typical bill'!C62),"")</f>
        <v>#VALUE!</v>
      </c>
      <c r="G129" s="42" t="e">
        <f>IF('LV SM - typical bill'!C62,(('LV SM - typical bill'!E62-'LV SM - typical bill'!C62)),"")</f>
        <v>#VALUE!</v>
      </c>
      <c r="H129" s="46" t="e">
        <f>IF('LV SM - typical bill'!C62,(('LV SM - typical bill'!E62-'LV SM - typical bill'!D62)),"")</f>
        <v>#VALUE!</v>
      </c>
      <c r="I129" s="34"/>
      <c r="J129" s="59"/>
      <c r="K129" s="52" t="s">
        <v>101</v>
      </c>
      <c r="L129" s="53" t="e">
        <f>IF('LV SM - typical bill'!C62,(('LV SM - typical bill'!F62-'LV SM - typical bill'!C62)/'LV SM - typical bill'!C62),"")</f>
        <v>#VALUE!</v>
      </c>
      <c r="M129" s="39" t="e">
        <f>IF('LV SM - typical bill'!C62,(('LV SM - typical bill'!G62-'LV SM - typical bill'!C62)/'LV SM - typical bill'!C62),"")</f>
        <v>#VALUE!</v>
      </c>
      <c r="N129" s="54" t="e">
        <f>IF('LV SM - typical bill'!C62,(('LV SM - typical bill'!G62-'LV SM - typical bill'!F62)/'LV SM - typical bill'!F62),"")</f>
        <v>#VALUE!</v>
      </c>
      <c r="O129" s="45" t="e">
        <f>IF('LV SM - typical bill'!C62,(('LV SM - typical bill'!F62-'LV SM - typical bill'!C62)),"")</f>
        <v>#VALUE!</v>
      </c>
      <c r="P129" s="42" t="e">
        <f>IF('LV SM - typical bill'!C62,(('LV SM - typical bill'!G62-'LV SM - typical bill'!C62)),"")</f>
        <v>#VALUE!</v>
      </c>
      <c r="Q129" s="46" t="e">
        <f>IF('LV SM - typical bill'!C62,(('LV SM - typical bill'!G62-'LV SM - typical bill'!F62)),"")</f>
        <v>#VALUE!</v>
      </c>
    </row>
    <row r="130" spans="2:17">
      <c r="B130" s="51" t="s">
        <v>131</v>
      </c>
      <c r="C130" s="53" t="str">
        <f>IF('LV SM - typical bill'!C63,(('LV SM - typical bill'!D63-'LV SM - typical bill'!C63)/'LV SM - typical bill'!C63),"")</f>
        <v/>
      </c>
      <c r="D130" s="39" t="str">
        <f>IF('LV SM - typical bill'!C63,(('LV SM - typical bill'!E63-'LV SM - typical bill'!C63)/'LV SM - typical bill'!C63),"")</f>
        <v/>
      </c>
      <c r="E130" s="54" t="str">
        <f>IF('LV SM - typical bill'!C63,(('LV SM - typical bill'!E63-'LV SM - typical bill'!D63)/'LV SM - typical bill'!D63),"")</f>
        <v/>
      </c>
      <c r="F130" s="45" t="str">
        <f>IF('LV SM - typical bill'!C63,('LV SM - typical bill'!D63-'LV SM - typical bill'!C63),"")</f>
        <v/>
      </c>
      <c r="G130" s="42" t="str">
        <f>IF('LV SM - typical bill'!C63,(('LV SM - typical bill'!E63-'LV SM - typical bill'!C63)),"")</f>
        <v/>
      </c>
      <c r="H130" s="46" t="str">
        <f>IF('LV SM - typical bill'!C63,(('LV SM - typical bill'!E63-'LV SM - typical bill'!D63)),"")</f>
        <v/>
      </c>
      <c r="I130" s="34"/>
      <c r="J130" s="59"/>
      <c r="K130" s="51" t="s">
        <v>131</v>
      </c>
      <c r="L130" s="53" t="str">
        <f>IF('LV SM - typical bill'!C63,(('LV SM - typical bill'!F63-'LV SM - typical bill'!C63)/'LV SM - typical bill'!C63),"")</f>
        <v/>
      </c>
      <c r="M130" s="39" t="str">
        <f>IF('LV SM - typical bill'!C63,(('LV SM - typical bill'!G63-'LV SM - typical bill'!C63)/'LV SM - typical bill'!C63),"")</f>
        <v/>
      </c>
      <c r="N130" s="54" t="str">
        <f>IF('LV SM - typical bill'!C63,(('LV SM - typical bill'!G63-'LV SM - typical bill'!F63)/'LV SM - typical bill'!F63),"")</f>
        <v/>
      </c>
      <c r="O130" s="45" t="str">
        <f>IF('LV SM - typical bill'!C63,(('LV SM - typical bill'!F63-'LV SM - typical bill'!C63)),"")</f>
        <v/>
      </c>
      <c r="P130" s="42" t="str">
        <f>IF('LV SM - typical bill'!C63,(('LV SM - typical bill'!G63-'LV SM - typical bill'!C63)),"")</f>
        <v/>
      </c>
      <c r="Q130" s="46" t="str">
        <f>IF('LV SM - typical bill'!C63,(('LV SM - typical bill'!G63-'LV SM - typical bill'!F63)),"")</f>
        <v/>
      </c>
    </row>
    <row r="131" spans="2:17">
      <c r="B131" s="52" t="s">
        <v>67</v>
      </c>
      <c r="C131" s="53">
        <f>IF('LV SM - typical bill'!C64,(('LV SM - typical bill'!D64-'LV SM - typical bill'!C64)/'LV SM - typical bill'!C64),"")</f>
        <v>0</v>
      </c>
      <c r="D131" s="39">
        <f>IF('LV SM - typical bill'!C64,(('LV SM - typical bill'!E64-'LV SM - typical bill'!C64)/'LV SM - typical bill'!C64),"")</f>
        <v>0</v>
      </c>
      <c r="E131" s="54">
        <f>IF('LV SM - typical bill'!C64,(('LV SM - typical bill'!E64-'LV SM - typical bill'!D64)/'LV SM - typical bill'!D64),"")</f>
        <v>0</v>
      </c>
      <c r="F131" s="45">
        <f>IF('LV SM - typical bill'!C64,('LV SM - typical bill'!D64-'LV SM - typical bill'!C64),"")</f>
        <v>0</v>
      </c>
      <c r="G131" s="42">
        <f>IF('LV SM - typical bill'!C64,(('LV SM - typical bill'!E64-'LV SM - typical bill'!C64)),"")</f>
        <v>0</v>
      </c>
      <c r="H131" s="46">
        <f>IF('LV SM - typical bill'!C64,(('LV SM - typical bill'!E64-'LV SM - typical bill'!D64)),"")</f>
        <v>0</v>
      </c>
      <c r="I131" s="34"/>
      <c r="J131" s="59"/>
      <c r="K131" s="52" t="s">
        <v>67</v>
      </c>
      <c r="L131" s="53">
        <f>IF('LV SM - typical bill'!C64,(('LV SM - typical bill'!F64-'LV SM - typical bill'!C64)/'LV SM - typical bill'!C64),"")</f>
        <v>0</v>
      </c>
      <c r="M131" s="39">
        <f>IF('LV SM - typical bill'!C64,(('LV SM - typical bill'!G64-'LV SM - typical bill'!C64)/'LV SM - typical bill'!C64),"")</f>
        <v>-3.2751091703055474E-3</v>
      </c>
      <c r="N131" s="54">
        <f>IF('LV SM - typical bill'!C64,(('LV SM - typical bill'!G64-'LV SM - typical bill'!F64)/'LV SM - typical bill'!F64),"")</f>
        <v>-3.2751091703055474E-3</v>
      </c>
      <c r="O131" s="45">
        <f>IF('LV SM - typical bill'!C64,(('LV SM - typical bill'!F64-'LV SM - typical bill'!C64)),"")</f>
        <v>0</v>
      </c>
      <c r="P131" s="42">
        <f>IF('LV SM - typical bill'!C64,(('LV SM - typical bill'!G64-'LV SM - typical bill'!C64)),"")</f>
        <v>30.680575043332283</v>
      </c>
      <c r="Q131" s="46">
        <f>IF('LV SM - typical bill'!C64,(('LV SM - typical bill'!G64-'LV SM - typical bill'!F64)),"")</f>
        <v>30.680575043332283</v>
      </c>
    </row>
    <row r="132" spans="2:17">
      <c r="B132" s="52" t="s">
        <v>86</v>
      </c>
      <c r="C132" s="53" t="e">
        <f>IF('LV SM - typical bill'!C65,(('LV SM - typical bill'!D65-'LV SM - typical bill'!C65)/'LV SM - typical bill'!C65),"")</f>
        <v>#VALUE!</v>
      </c>
      <c r="D132" s="39" t="e">
        <f>IF('LV SM - typical bill'!C65,(('LV SM - typical bill'!E65-'LV SM - typical bill'!C65)/'LV SM - typical bill'!C65),"")</f>
        <v>#VALUE!</v>
      </c>
      <c r="E132" s="54" t="e">
        <f>IF('LV SM - typical bill'!C65,(('LV SM - typical bill'!E65-'LV SM - typical bill'!D65)/'LV SM - typical bill'!D65),"")</f>
        <v>#VALUE!</v>
      </c>
      <c r="F132" s="45" t="e">
        <f>IF('LV SM - typical bill'!C65,('LV SM - typical bill'!D65-'LV SM - typical bill'!C65),"")</f>
        <v>#VALUE!</v>
      </c>
      <c r="G132" s="42" t="e">
        <f>IF('LV SM - typical bill'!C65,(('LV SM - typical bill'!E65-'LV SM - typical bill'!C65)),"")</f>
        <v>#VALUE!</v>
      </c>
      <c r="H132" s="46" t="e">
        <f>IF('LV SM - typical bill'!C65,(('LV SM - typical bill'!E65-'LV SM - typical bill'!D65)),"")</f>
        <v>#VALUE!</v>
      </c>
      <c r="I132" s="34"/>
      <c r="J132" s="59"/>
      <c r="K132" s="52" t="s">
        <v>86</v>
      </c>
      <c r="L132" s="53" t="e">
        <f>IF('LV SM - typical bill'!C65,(('LV SM - typical bill'!F65-'LV SM - typical bill'!C65)/'LV SM - typical bill'!C65),"")</f>
        <v>#VALUE!</v>
      </c>
      <c r="M132" s="39" t="e">
        <f>IF('LV SM - typical bill'!C65,(('LV SM - typical bill'!G65-'LV SM - typical bill'!C65)/'LV SM - typical bill'!C65),"")</f>
        <v>#VALUE!</v>
      </c>
      <c r="N132" s="54" t="e">
        <f>IF('LV SM - typical bill'!C65,(('LV SM - typical bill'!G65-'LV SM - typical bill'!F65)/'LV SM - typical bill'!F65),"")</f>
        <v>#VALUE!</v>
      </c>
      <c r="O132" s="45" t="e">
        <f>IF('LV SM - typical bill'!C65,(('LV SM - typical bill'!F65-'LV SM - typical bill'!C65)),"")</f>
        <v>#VALUE!</v>
      </c>
      <c r="P132" s="42" t="e">
        <f>IF('LV SM - typical bill'!C65,(('LV SM - typical bill'!G65-'LV SM - typical bill'!C65)),"")</f>
        <v>#VALUE!</v>
      </c>
      <c r="Q132" s="46" t="e">
        <f>IF('LV SM - typical bill'!C65,(('LV SM - typical bill'!G65-'LV SM - typical bill'!F65)),"")</f>
        <v>#VALUE!</v>
      </c>
    </row>
    <row r="133" spans="2:17">
      <c r="B133" s="52" t="s">
        <v>102</v>
      </c>
      <c r="C133" s="53" t="e">
        <f>IF('LV SM - typical bill'!C66,(('LV SM - typical bill'!D66-'LV SM - typical bill'!C66)/'LV SM - typical bill'!C66),"")</f>
        <v>#VALUE!</v>
      </c>
      <c r="D133" s="39" t="e">
        <f>IF('LV SM - typical bill'!C66,(('LV SM - typical bill'!E66-'LV SM - typical bill'!C66)/'LV SM - typical bill'!C66),"")</f>
        <v>#VALUE!</v>
      </c>
      <c r="E133" s="54" t="e">
        <f>IF('LV SM - typical bill'!C66,(('LV SM - typical bill'!E66-'LV SM - typical bill'!D66)/'LV SM - typical bill'!D66),"")</f>
        <v>#VALUE!</v>
      </c>
      <c r="F133" s="45" t="e">
        <f>IF('LV SM - typical bill'!C66,('LV SM - typical bill'!D66-'LV SM - typical bill'!C66),"")</f>
        <v>#VALUE!</v>
      </c>
      <c r="G133" s="42" t="e">
        <f>IF('LV SM - typical bill'!C66,(('LV SM - typical bill'!E66-'LV SM - typical bill'!C66)),"")</f>
        <v>#VALUE!</v>
      </c>
      <c r="H133" s="46" t="e">
        <f>IF('LV SM - typical bill'!C66,(('LV SM - typical bill'!E66-'LV SM - typical bill'!D66)),"")</f>
        <v>#VALUE!</v>
      </c>
      <c r="I133" s="34"/>
      <c r="J133" s="59"/>
      <c r="K133" s="52" t="s">
        <v>102</v>
      </c>
      <c r="L133" s="53" t="e">
        <f>IF('LV SM - typical bill'!C66,(('LV SM - typical bill'!F66-'LV SM - typical bill'!C66)/'LV SM - typical bill'!C66),"")</f>
        <v>#VALUE!</v>
      </c>
      <c r="M133" s="39" t="e">
        <f>IF('LV SM - typical bill'!C66,(('LV SM - typical bill'!G66-'LV SM - typical bill'!C66)/'LV SM - typical bill'!C66),"")</f>
        <v>#VALUE!</v>
      </c>
      <c r="N133" s="54" t="e">
        <f>IF('LV SM - typical bill'!C66,(('LV SM - typical bill'!G66-'LV SM - typical bill'!F66)/'LV SM - typical bill'!F66),"")</f>
        <v>#VALUE!</v>
      </c>
      <c r="O133" s="45" t="e">
        <f>IF('LV SM - typical bill'!C66,(('LV SM - typical bill'!F66-'LV SM - typical bill'!C66)),"")</f>
        <v>#VALUE!</v>
      </c>
      <c r="P133" s="42" t="e">
        <f>IF('LV SM - typical bill'!C66,(('LV SM - typical bill'!G66-'LV SM - typical bill'!C66)),"")</f>
        <v>#VALUE!</v>
      </c>
      <c r="Q133" s="46" t="e">
        <f>IF('LV SM - typical bill'!C66,(('LV SM - typical bill'!G66-'LV SM - typical bill'!F66)),"")</f>
        <v>#VALUE!</v>
      </c>
    </row>
    <row r="134" spans="2:17">
      <c r="B134" s="51" t="s">
        <v>132</v>
      </c>
      <c r="C134" s="53" t="str">
        <f>IF('LV SM - typical bill'!C67,(('LV SM - typical bill'!D67-'LV SM - typical bill'!C67)/'LV SM - typical bill'!C67),"")</f>
        <v/>
      </c>
      <c r="D134" s="39" t="str">
        <f>IF('LV SM - typical bill'!C67,(('LV SM - typical bill'!E67-'LV SM - typical bill'!C67)/'LV SM - typical bill'!C67),"")</f>
        <v/>
      </c>
      <c r="E134" s="54" t="str">
        <f>IF('LV SM - typical bill'!C67,(('LV SM - typical bill'!E67-'LV SM - typical bill'!D67)/'LV SM - typical bill'!D67),"")</f>
        <v/>
      </c>
      <c r="F134" s="45" t="str">
        <f>IF('LV SM - typical bill'!C67,('LV SM - typical bill'!D67-'LV SM - typical bill'!C67),"")</f>
        <v/>
      </c>
      <c r="G134" s="42" t="str">
        <f>IF('LV SM - typical bill'!C67,(('LV SM - typical bill'!E67-'LV SM - typical bill'!C67)),"")</f>
        <v/>
      </c>
      <c r="H134" s="46" t="str">
        <f>IF('LV SM - typical bill'!C67,(('LV SM - typical bill'!E67-'LV SM - typical bill'!D67)),"")</f>
        <v/>
      </c>
      <c r="I134" s="34"/>
      <c r="J134" s="59"/>
      <c r="K134" s="51" t="s">
        <v>132</v>
      </c>
      <c r="L134" s="53" t="str">
        <f>IF('LV SM - typical bill'!C67,(('LV SM - typical bill'!F67-'LV SM - typical bill'!C67)/'LV SM - typical bill'!C67),"")</f>
        <v/>
      </c>
      <c r="M134" s="39" t="str">
        <f>IF('LV SM - typical bill'!C67,(('LV SM - typical bill'!G67-'LV SM - typical bill'!C67)/'LV SM - typical bill'!C67),"")</f>
        <v/>
      </c>
      <c r="N134" s="54" t="str">
        <f>IF('LV SM - typical bill'!C67,(('LV SM - typical bill'!G67-'LV SM - typical bill'!F67)/'LV SM - typical bill'!F67),"")</f>
        <v/>
      </c>
      <c r="O134" s="45" t="str">
        <f>IF('LV SM - typical bill'!C67,(('LV SM - typical bill'!F67-'LV SM - typical bill'!C67)),"")</f>
        <v/>
      </c>
      <c r="P134" s="42" t="str">
        <f>IF('LV SM - typical bill'!C67,(('LV SM - typical bill'!G67-'LV SM - typical bill'!C67)),"")</f>
        <v/>
      </c>
      <c r="Q134" s="46" t="str">
        <f>IF('LV SM - typical bill'!C67,(('LV SM - typical bill'!G67-'LV SM - typical bill'!F67)),"")</f>
        <v/>
      </c>
    </row>
    <row r="135" spans="2:17">
      <c r="B135" s="52" t="s">
        <v>68</v>
      </c>
      <c r="C135" s="53">
        <f>IF('LV SM - typical bill'!C68,(('LV SM - typical bill'!D68-'LV SM - typical bill'!C68)/'LV SM - typical bill'!C68),"")</f>
        <v>0</v>
      </c>
      <c r="D135" s="39">
        <f>IF('LV SM - typical bill'!C68,(('LV SM - typical bill'!E68-'LV SM - typical bill'!C68)/'LV SM - typical bill'!C68),"")</f>
        <v>0</v>
      </c>
      <c r="E135" s="54">
        <f>IF('LV SM - typical bill'!C68,(('LV SM - typical bill'!E68-'LV SM - typical bill'!D68)/'LV SM - typical bill'!D68),"")</f>
        <v>0</v>
      </c>
      <c r="F135" s="45">
        <f>IF('LV SM - typical bill'!C68,('LV SM - typical bill'!D68-'LV SM - typical bill'!C68),"")</f>
        <v>0</v>
      </c>
      <c r="G135" s="42">
        <f>IF('LV SM - typical bill'!C68,(('LV SM - typical bill'!E68-'LV SM - typical bill'!C68)),"")</f>
        <v>0</v>
      </c>
      <c r="H135" s="46">
        <f>IF('LV SM - typical bill'!C68,(('LV SM - typical bill'!E68-'LV SM - typical bill'!D68)),"")</f>
        <v>0</v>
      </c>
      <c r="I135" s="34"/>
      <c r="J135" s="59"/>
      <c r="K135" s="52" t="s">
        <v>68</v>
      </c>
      <c r="L135" s="53">
        <f>IF('LV SM - typical bill'!C68,(('LV SM - typical bill'!F68-'LV SM - typical bill'!C68)/'LV SM - typical bill'!C68),"")</f>
        <v>5.2294887427338521E-4</v>
      </c>
      <c r="M135" s="39">
        <f>IF('LV SM - typical bill'!C68,(('LV SM - typical bill'!G68-'LV SM - typical bill'!C68)/'LV SM - typical bill'!C68),"")</f>
        <v>-2.6527124311454715E-3</v>
      </c>
      <c r="N135" s="54">
        <f>IF('LV SM - typical bill'!C68,(('LV SM - typical bill'!G68-'LV SM - typical bill'!F68)/'LV SM - typical bill'!F68),"")</f>
        <v>-3.1740014649258314E-3</v>
      </c>
      <c r="O135" s="45">
        <f>IF('LV SM - typical bill'!C68,(('LV SM - typical bill'!F68-'LV SM - typical bill'!C68)),"")</f>
        <v>-6.9743474221613724</v>
      </c>
      <c r="P135" s="42">
        <f>IF('LV SM - typical bill'!C68,(('LV SM - typical bill'!G68-'LV SM - typical bill'!C68)),"")</f>
        <v>35.378101026799413</v>
      </c>
      <c r="Q135" s="46">
        <f>IF('LV SM - typical bill'!C68,(('LV SM - typical bill'!G68-'LV SM - typical bill'!F68)),"")</f>
        <v>42.352448448960786</v>
      </c>
    </row>
    <row r="136" spans="2:17">
      <c r="B136" s="52" t="s">
        <v>87</v>
      </c>
      <c r="C136" s="53" t="e">
        <f>IF('LV SM - typical bill'!C69,(('LV SM - typical bill'!D69-'LV SM - typical bill'!C69)/'LV SM - typical bill'!C69),"")</f>
        <v>#VALUE!</v>
      </c>
      <c r="D136" s="39" t="e">
        <f>IF('LV SM - typical bill'!C69,(('LV SM - typical bill'!E69-'LV SM - typical bill'!C69)/'LV SM - typical bill'!C69),"")</f>
        <v>#VALUE!</v>
      </c>
      <c r="E136" s="54" t="e">
        <f>IF('LV SM - typical bill'!C69,(('LV SM - typical bill'!E69-'LV SM - typical bill'!D69)/'LV SM - typical bill'!D69),"")</f>
        <v>#VALUE!</v>
      </c>
      <c r="F136" s="45" t="e">
        <f>IF('LV SM - typical bill'!C69,('LV SM - typical bill'!D69-'LV SM - typical bill'!C69),"")</f>
        <v>#VALUE!</v>
      </c>
      <c r="G136" s="42" t="e">
        <f>IF('LV SM - typical bill'!C69,(('LV SM - typical bill'!E69-'LV SM - typical bill'!C69)),"")</f>
        <v>#VALUE!</v>
      </c>
      <c r="H136" s="46" t="e">
        <f>IF('LV SM - typical bill'!C69,(('LV SM - typical bill'!E69-'LV SM - typical bill'!D69)),"")</f>
        <v>#VALUE!</v>
      </c>
      <c r="I136" s="34"/>
      <c r="J136" s="59"/>
      <c r="K136" s="52" t="s">
        <v>87</v>
      </c>
      <c r="L136" s="53" t="e">
        <f>IF('LV SM - typical bill'!C69,(('LV SM - typical bill'!F69-'LV SM - typical bill'!C69)/'LV SM - typical bill'!C69),"")</f>
        <v>#VALUE!</v>
      </c>
      <c r="M136" s="39" t="e">
        <f>IF('LV SM - typical bill'!C69,(('LV SM - typical bill'!G69-'LV SM - typical bill'!C69)/'LV SM - typical bill'!C69),"")</f>
        <v>#VALUE!</v>
      </c>
      <c r="N136" s="54" t="e">
        <f>IF('LV SM - typical bill'!C69,(('LV SM - typical bill'!G69-'LV SM - typical bill'!F69)/'LV SM - typical bill'!F69),"")</f>
        <v>#VALUE!</v>
      </c>
      <c r="O136" s="45" t="e">
        <f>IF('LV SM - typical bill'!C69,(('LV SM - typical bill'!F69-'LV SM - typical bill'!C69)),"")</f>
        <v>#VALUE!</v>
      </c>
      <c r="P136" s="42" t="e">
        <f>IF('LV SM - typical bill'!C69,(('LV SM - typical bill'!G69-'LV SM - typical bill'!C69)),"")</f>
        <v>#VALUE!</v>
      </c>
      <c r="Q136" s="46" t="e">
        <f>IF('LV SM - typical bill'!C69,(('LV SM - typical bill'!G69-'LV SM - typical bill'!F69)),"")</f>
        <v>#VALUE!</v>
      </c>
    </row>
    <row r="137" spans="2:17">
      <c r="B137" s="52" t="s">
        <v>103</v>
      </c>
      <c r="C137" s="53" t="e">
        <f>IF('LV SM - typical bill'!C70,(('LV SM - typical bill'!D70-'LV SM - typical bill'!C70)/'LV SM - typical bill'!C70),"")</f>
        <v>#VALUE!</v>
      </c>
      <c r="D137" s="39" t="e">
        <f>IF('LV SM - typical bill'!C70,(('LV SM - typical bill'!E70-'LV SM - typical bill'!C70)/'LV SM - typical bill'!C70),"")</f>
        <v>#VALUE!</v>
      </c>
      <c r="E137" s="54" t="e">
        <f>IF('LV SM - typical bill'!C70,(('LV SM - typical bill'!E70-'LV SM - typical bill'!D70)/'LV SM - typical bill'!D70),"")</f>
        <v>#VALUE!</v>
      </c>
      <c r="F137" s="45" t="e">
        <f>IF('LV SM - typical bill'!C70,('LV SM - typical bill'!D70-'LV SM - typical bill'!C70),"")</f>
        <v>#VALUE!</v>
      </c>
      <c r="G137" s="42" t="e">
        <f>IF('LV SM - typical bill'!C70,(('LV SM - typical bill'!E70-'LV SM - typical bill'!C70)),"")</f>
        <v>#VALUE!</v>
      </c>
      <c r="H137" s="46" t="e">
        <f>IF('LV SM - typical bill'!C70,(('LV SM - typical bill'!E70-'LV SM - typical bill'!D70)),"")</f>
        <v>#VALUE!</v>
      </c>
      <c r="I137" s="34"/>
      <c r="J137" s="59"/>
      <c r="K137" s="52" t="s">
        <v>103</v>
      </c>
      <c r="L137" s="53" t="e">
        <f>IF('LV SM - typical bill'!C70,(('LV SM - typical bill'!F70-'LV SM - typical bill'!C70)/'LV SM - typical bill'!C70),"")</f>
        <v>#VALUE!</v>
      </c>
      <c r="M137" s="39" t="e">
        <f>IF('LV SM - typical bill'!C70,(('LV SM - typical bill'!G70-'LV SM - typical bill'!C70)/'LV SM - typical bill'!C70),"")</f>
        <v>#VALUE!</v>
      </c>
      <c r="N137" s="54" t="e">
        <f>IF('LV SM - typical bill'!C70,(('LV SM - typical bill'!G70-'LV SM - typical bill'!F70)/'LV SM - typical bill'!F70),"")</f>
        <v>#VALUE!</v>
      </c>
      <c r="O137" s="45" t="e">
        <f>IF('LV SM - typical bill'!C70,(('LV SM - typical bill'!F70-'LV SM - typical bill'!C70)),"")</f>
        <v>#VALUE!</v>
      </c>
      <c r="P137" s="42" t="e">
        <f>IF('LV SM - typical bill'!C70,(('LV SM - typical bill'!G70-'LV SM - typical bill'!C70)),"")</f>
        <v>#VALUE!</v>
      </c>
      <c r="Q137" s="46" t="e">
        <f>IF('LV SM - typical bill'!C70,(('LV SM - typical bill'!G70-'LV SM - typical bill'!F70)),"")</f>
        <v>#VALUE!</v>
      </c>
    </row>
    <row r="138" spans="2:17">
      <c r="B138" s="51" t="s">
        <v>133</v>
      </c>
      <c r="C138" s="53" t="str">
        <f>IF('LV SM - typical bill'!C71,(('LV SM - typical bill'!D71-'LV SM - typical bill'!C71)/'LV SM - typical bill'!C71),"")</f>
        <v/>
      </c>
      <c r="D138" s="39" t="str">
        <f>IF('LV SM - typical bill'!C71,(('LV SM - typical bill'!E71-'LV SM - typical bill'!C71)/'LV SM - typical bill'!C71),"")</f>
        <v/>
      </c>
      <c r="E138" s="54" t="str">
        <f>IF('LV SM - typical bill'!C71,(('LV SM - typical bill'!E71-'LV SM - typical bill'!D71)/'LV SM - typical bill'!D71),"")</f>
        <v/>
      </c>
      <c r="F138" s="45" t="str">
        <f>IF('LV SM - typical bill'!C71,('LV SM - typical bill'!D71-'LV SM - typical bill'!C71),"")</f>
        <v/>
      </c>
      <c r="G138" s="42" t="str">
        <f>IF('LV SM - typical bill'!C71,(('LV SM - typical bill'!E71-'LV SM - typical bill'!C71)),"")</f>
        <v/>
      </c>
      <c r="H138" s="46" t="str">
        <f>IF('LV SM - typical bill'!C71,(('LV SM - typical bill'!E71-'LV SM - typical bill'!D71)),"")</f>
        <v/>
      </c>
      <c r="I138" s="34"/>
      <c r="J138" s="59"/>
      <c r="K138" s="51" t="s">
        <v>133</v>
      </c>
      <c r="L138" s="53" t="str">
        <f>IF('LV SM - typical bill'!C71,(('LV SM - typical bill'!F71-'LV SM - typical bill'!C71)/'LV SM - typical bill'!C71),"")</f>
        <v/>
      </c>
      <c r="M138" s="39" t="str">
        <f>IF('LV SM - typical bill'!C71,(('LV SM - typical bill'!G71-'LV SM - typical bill'!C71)/'LV SM - typical bill'!C71),"")</f>
        <v/>
      </c>
      <c r="N138" s="54" t="str">
        <f>IF('LV SM - typical bill'!C71,(('LV SM - typical bill'!G71-'LV SM - typical bill'!F71)/'LV SM - typical bill'!F71),"")</f>
        <v/>
      </c>
      <c r="O138" s="45" t="str">
        <f>IF('LV SM - typical bill'!C71,(('LV SM - typical bill'!F71-'LV SM - typical bill'!C71)),"")</f>
        <v/>
      </c>
      <c r="P138" s="42" t="str">
        <f>IF('LV SM - typical bill'!C71,(('LV SM - typical bill'!G71-'LV SM - typical bill'!C71)),"")</f>
        <v/>
      </c>
      <c r="Q138" s="46" t="str">
        <f>IF('LV SM - typical bill'!C71,(('LV SM - typical bill'!G71-'LV SM - typical bill'!F71)),"")</f>
        <v/>
      </c>
    </row>
    <row r="139" spans="2:17">
      <c r="B139" s="52" t="s">
        <v>69</v>
      </c>
      <c r="C139" s="53" t="e">
        <f>IF('LV SM - typical bill'!C72,(('LV SM - typical bill'!D72-'LV SM - typical bill'!C72)/'LV SM - typical bill'!C72),"")</f>
        <v>#VALUE!</v>
      </c>
      <c r="D139" s="39" t="e">
        <f>IF('LV SM - typical bill'!C72,(('LV SM - typical bill'!E72-'LV SM - typical bill'!C72)/'LV SM - typical bill'!C72),"")</f>
        <v>#VALUE!</v>
      </c>
      <c r="E139" s="54" t="e">
        <f>IF('LV SM - typical bill'!C72,(('LV SM - typical bill'!E72-'LV SM - typical bill'!D72)/'LV SM - typical bill'!D72),"")</f>
        <v>#VALUE!</v>
      </c>
      <c r="F139" s="45" t="e">
        <f>IF('LV SM - typical bill'!C72,('LV SM - typical bill'!D72-'LV SM - typical bill'!C72),"")</f>
        <v>#VALUE!</v>
      </c>
      <c r="G139" s="42" t="e">
        <f>IF('LV SM - typical bill'!C72,(('LV SM - typical bill'!E72-'LV SM - typical bill'!C72)),"")</f>
        <v>#VALUE!</v>
      </c>
      <c r="H139" s="46" t="e">
        <f>IF('LV SM - typical bill'!C72,(('LV SM - typical bill'!E72-'LV SM - typical bill'!D72)),"")</f>
        <v>#VALUE!</v>
      </c>
      <c r="I139" s="34"/>
      <c r="J139" s="59"/>
      <c r="K139" s="52" t="s">
        <v>69</v>
      </c>
      <c r="L139" s="53" t="e">
        <f>IF('LV SM - typical bill'!C72,(('LV SM - typical bill'!F72-'LV SM - typical bill'!C72)/'LV SM - typical bill'!C72),"")</f>
        <v>#VALUE!</v>
      </c>
      <c r="M139" s="39" t="e">
        <f>IF('LV SM - typical bill'!C72,(('LV SM - typical bill'!G72-'LV SM - typical bill'!C72)/'LV SM - typical bill'!C72),"")</f>
        <v>#VALUE!</v>
      </c>
      <c r="N139" s="54" t="e">
        <f>IF('LV SM - typical bill'!C72,(('LV SM - typical bill'!G72-'LV SM - typical bill'!F72)/'LV SM - typical bill'!F72),"")</f>
        <v>#VALUE!</v>
      </c>
      <c r="O139" s="45" t="e">
        <f>IF('LV SM - typical bill'!C72,(('LV SM - typical bill'!F72-'LV SM - typical bill'!C72)),"")</f>
        <v>#VALUE!</v>
      </c>
      <c r="P139" s="42" t="e">
        <f>IF('LV SM - typical bill'!C72,(('LV SM - typical bill'!G72-'LV SM - typical bill'!C72)),"")</f>
        <v>#VALUE!</v>
      </c>
      <c r="Q139" s="46" t="e">
        <f>IF('LV SM - typical bill'!C72,(('LV SM - typical bill'!G72-'LV SM - typical bill'!F72)),"")</f>
        <v>#VALUE!</v>
      </c>
    </row>
    <row r="140" spans="2:17">
      <c r="B140" s="52" t="s">
        <v>104</v>
      </c>
      <c r="C140" s="53" t="e">
        <f>IF('LV SM - typical bill'!C73,(('LV SM - typical bill'!D73-'LV SM - typical bill'!C73)/'LV SM - typical bill'!C73),"")</f>
        <v>#VALUE!</v>
      </c>
      <c r="D140" s="39" t="e">
        <f>IF('LV SM - typical bill'!C73,(('LV SM - typical bill'!E73-'LV SM - typical bill'!C73)/'LV SM - typical bill'!C73),"")</f>
        <v>#VALUE!</v>
      </c>
      <c r="E140" s="54" t="e">
        <f>IF('LV SM - typical bill'!C73,(('LV SM - typical bill'!E73-'LV SM - typical bill'!D73)/'LV SM - typical bill'!D73),"")</f>
        <v>#VALUE!</v>
      </c>
      <c r="F140" s="45" t="e">
        <f>IF('LV SM - typical bill'!C73,('LV SM - typical bill'!D73-'LV SM - typical bill'!C73),"")</f>
        <v>#VALUE!</v>
      </c>
      <c r="G140" s="42" t="e">
        <f>IF('LV SM - typical bill'!C73,(('LV SM - typical bill'!E73-'LV SM - typical bill'!C73)),"")</f>
        <v>#VALUE!</v>
      </c>
      <c r="H140" s="46" t="e">
        <f>IF('LV SM - typical bill'!C73,(('LV SM - typical bill'!E73-'LV SM - typical bill'!D73)),"")</f>
        <v>#VALUE!</v>
      </c>
      <c r="I140" s="34"/>
      <c r="J140" s="59"/>
      <c r="K140" s="52" t="s">
        <v>104</v>
      </c>
      <c r="L140" s="53" t="e">
        <f>IF('LV SM - typical bill'!C73,(('LV SM - typical bill'!F73-'LV SM - typical bill'!C73)/'LV SM - typical bill'!C73),"")</f>
        <v>#VALUE!</v>
      </c>
      <c r="M140" s="39" t="e">
        <f>IF('LV SM - typical bill'!C73,(('LV SM - typical bill'!G73-'LV SM - typical bill'!C73)/'LV SM - typical bill'!C73),"")</f>
        <v>#VALUE!</v>
      </c>
      <c r="N140" s="54" t="e">
        <f>IF('LV SM - typical bill'!C73,(('LV SM - typical bill'!G73-'LV SM - typical bill'!F73)/'LV SM - typical bill'!F73),"")</f>
        <v>#VALUE!</v>
      </c>
      <c r="O140" s="45" t="e">
        <f>IF('LV SM - typical bill'!C73,(('LV SM - typical bill'!F73-'LV SM - typical bill'!C73)),"")</f>
        <v>#VALUE!</v>
      </c>
      <c r="P140" s="42" t="e">
        <f>IF('LV SM - typical bill'!C73,(('LV SM - typical bill'!G73-'LV SM - typical bill'!C73)),"")</f>
        <v>#VALUE!</v>
      </c>
      <c r="Q140" s="46" t="e">
        <f>IF('LV SM - typical bill'!C73,(('LV SM - typical bill'!G73-'LV SM - typical bill'!F73)),"")</f>
        <v>#VALUE!</v>
      </c>
    </row>
    <row r="141" spans="2:17">
      <c r="B141" s="51" t="s">
        <v>134</v>
      </c>
      <c r="C141" s="53" t="str">
        <f>IF('LV SM - typical bill'!C74,(('LV SM - typical bill'!D74-'LV SM - typical bill'!C74)/'LV SM - typical bill'!C74),"")</f>
        <v/>
      </c>
      <c r="D141" s="39" t="str">
        <f>IF('LV SM - typical bill'!C74,(('LV SM - typical bill'!E74-'LV SM - typical bill'!C74)/'LV SM - typical bill'!C74),"")</f>
        <v/>
      </c>
      <c r="E141" s="54" t="str">
        <f>IF('LV SM - typical bill'!C74,(('LV SM - typical bill'!E74-'LV SM - typical bill'!D74)/'LV SM - typical bill'!D74),"")</f>
        <v/>
      </c>
      <c r="F141" s="45" t="str">
        <f>IF('LV SM - typical bill'!C74,('LV SM - typical bill'!D74-'LV SM - typical bill'!C74),"")</f>
        <v/>
      </c>
      <c r="G141" s="42" t="str">
        <f>IF('LV SM - typical bill'!C74,(('LV SM - typical bill'!E74-'LV SM - typical bill'!C74)),"")</f>
        <v/>
      </c>
      <c r="H141" s="46" t="str">
        <f>IF('LV SM - typical bill'!C74,(('LV SM - typical bill'!E74-'LV SM - typical bill'!D74)),"")</f>
        <v/>
      </c>
      <c r="I141" s="34"/>
      <c r="J141" s="59"/>
      <c r="K141" s="51" t="s">
        <v>134</v>
      </c>
      <c r="L141" s="53" t="str">
        <f>IF('LV SM - typical bill'!C74,(('LV SM - typical bill'!F74-'LV SM - typical bill'!C74)/'LV SM - typical bill'!C74),"")</f>
        <v/>
      </c>
      <c r="M141" s="39" t="str">
        <f>IF('LV SM - typical bill'!C74,(('LV SM - typical bill'!G74-'LV SM - typical bill'!C74)/'LV SM - typical bill'!C74),"")</f>
        <v/>
      </c>
      <c r="N141" s="54" t="str">
        <f>IF('LV SM - typical bill'!C74,(('LV SM - typical bill'!G74-'LV SM - typical bill'!F74)/'LV SM - typical bill'!F74),"")</f>
        <v/>
      </c>
      <c r="O141" s="45" t="str">
        <f>IF('LV SM - typical bill'!C74,(('LV SM - typical bill'!F74-'LV SM - typical bill'!C74)),"")</f>
        <v/>
      </c>
      <c r="P141" s="42" t="str">
        <f>IF('LV SM - typical bill'!C74,(('LV SM - typical bill'!G74-'LV SM - typical bill'!C74)),"")</f>
        <v/>
      </c>
      <c r="Q141" s="46" t="str">
        <f>IF('LV SM - typical bill'!C74,(('LV SM - typical bill'!G74-'LV SM - typical bill'!F74)),"")</f>
        <v/>
      </c>
    </row>
    <row r="142" spans="2:17">
      <c r="B142" s="52" t="s">
        <v>70</v>
      </c>
      <c r="C142" s="53">
        <f>IF('LV SM - typical bill'!C75,(('LV SM - typical bill'!D75-'LV SM - typical bill'!C75)/'LV SM - typical bill'!C75),"")</f>
        <v>0</v>
      </c>
      <c r="D142" s="39">
        <f>IF('LV SM - typical bill'!C75,(('LV SM - typical bill'!E75-'LV SM - typical bill'!C75)/'LV SM - typical bill'!C75),"")</f>
        <v>0</v>
      </c>
      <c r="E142" s="54">
        <f>IF('LV SM - typical bill'!C75,(('LV SM - typical bill'!E75-'LV SM - typical bill'!D75)/'LV SM - typical bill'!D75),"")</f>
        <v>0</v>
      </c>
      <c r="F142" s="45">
        <f>IF('LV SM - typical bill'!C75,('LV SM - typical bill'!D75-'LV SM - typical bill'!C75),"")</f>
        <v>0</v>
      </c>
      <c r="G142" s="42">
        <f>IF('LV SM - typical bill'!C75,(('LV SM - typical bill'!E75-'LV SM - typical bill'!C75)),"")</f>
        <v>0</v>
      </c>
      <c r="H142" s="46">
        <f>IF('LV SM - typical bill'!C75,(('LV SM - typical bill'!E75-'LV SM - typical bill'!D75)),"")</f>
        <v>0</v>
      </c>
      <c r="I142" s="34"/>
      <c r="J142" s="59"/>
      <c r="K142" s="52" t="s">
        <v>70</v>
      </c>
      <c r="L142" s="53">
        <f>IF('LV SM - typical bill'!C75,(('LV SM - typical bill'!F75-'LV SM - typical bill'!C75)/'LV SM - typical bill'!C75),"")</f>
        <v>2.2355686994060417E-4</v>
      </c>
      <c r="M142" s="39">
        <f>IF('LV SM - typical bill'!C75,(('LV SM - typical bill'!G75-'LV SM - typical bill'!C75)/'LV SM - typical bill'!C75),"")</f>
        <v>-3.2634984372467142E-3</v>
      </c>
      <c r="N142" s="54">
        <f>IF('LV SM - typical bill'!C75,(('LV SM - typical bill'!G75-'LV SM - typical bill'!F75)/'LV SM - typical bill'!F75),"")</f>
        <v>-3.4862759262534958E-3</v>
      </c>
      <c r="O142" s="45">
        <f>IF('LV SM - typical bill'!C75,(('LV SM - typical bill'!F75-'LV SM - typical bill'!C75)),"")</f>
        <v>-0.81360407463535012</v>
      </c>
      <c r="P142" s="42">
        <f>IF('LV SM - typical bill'!C75,(('LV SM - typical bill'!G75-'LV SM - typical bill'!C75)),"")</f>
        <v>11.877047781244528</v>
      </c>
      <c r="Q142" s="46">
        <f>IF('LV SM - typical bill'!C75,(('LV SM - typical bill'!G75-'LV SM - typical bill'!F75)),"")</f>
        <v>12.690651855879878</v>
      </c>
    </row>
    <row r="143" spans="2:17">
      <c r="B143" s="52" t="s">
        <v>105</v>
      </c>
      <c r="C143" s="53" t="e">
        <f>IF('LV SM - typical bill'!C76,(('LV SM - typical bill'!D76-'LV SM - typical bill'!C76)/'LV SM - typical bill'!C76),"")</f>
        <v>#VALUE!</v>
      </c>
      <c r="D143" s="39" t="e">
        <f>IF('LV SM - typical bill'!C76,(('LV SM - typical bill'!E76-'LV SM - typical bill'!C76)/'LV SM - typical bill'!C76),"")</f>
        <v>#VALUE!</v>
      </c>
      <c r="E143" s="54" t="e">
        <f>IF('LV SM - typical bill'!C76,(('LV SM - typical bill'!E76-'LV SM - typical bill'!D76)/'LV SM - typical bill'!D76),"")</f>
        <v>#VALUE!</v>
      </c>
      <c r="F143" s="45" t="e">
        <f>IF('LV SM - typical bill'!C76,('LV SM - typical bill'!D76-'LV SM - typical bill'!C76),"")</f>
        <v>#VALUE!</v>
      </c>
      <c r="G143" s="42" t="e">
        <f>IF('LV SM - typical bill'!C76,(('LV SM - typical bill'!E76-'LV SM - typical bill'!C76)),"")</f>
        <v>#VALUE!</v>
      </c>
      <c r="H143" s="46" t="e">
        <f>IF('LV SM - typical bill'!C76,(('LV SM - typical bill'!E76-'LV SM - typical bill'!D76)),"")</f>
        <v>#VALUE!</v>
      </c>
      <c r="I143" s="34"/>
      <c r="J143" s="59"/>
      <c r="K143" s="52" t="s">
        <v>105</v>
      </c>
      <c r="L143" s="53" t="e">
        <f>IF('LV SM - typical bill'!C76,(('LV SM - typical bill'!F76-'LV SM - typical bill'!C76)/'LV SM - typical bill'!C76),"")</f>
        <v>#VALUE!</v>
      </c>
      <c r="M143" s="39" t="e">
        <f>IF('LV SM - typical bill'!C76,(('LV SM - typical bill'!G76-'LV SM - typical bill'!C76)/'LV SM - typical bill'!C76),"")</f>
        <v>#VALUE!</v>
      </c>
      <c r="N143" s="54" t="e">
        <f>IF('LV SM - typical bill'!C76,(('LV SM - typical bill'!G76-'LV SM - typical bill'!F76)/'LV SM - typical bill'!F76),"")</f>
        <v>#VALUE!</v>
      </c>
      <c r="O143" s="45" t="e">
        <f>IF('LV SM - typical bill'!C76,(('LV SM - typical bill'!F76-'LV SM - typical bill'!C76)),"")</f>
        <v>#VALUE!</v>
      </c>
      <c r="P143" s="42" t="e">
        <f>IF('LV SM - typical bill'!C76,(('LV SM - typical bill'!G76-'LV SM - typical bill'!C76)),"")</f>
        <v>#VALUE!</v>
      </c>
      <c r="Q143" s="46" t="e">
        <f>IF('LV SM - typical bill'!C76,(('LV SM - typical bill'!G76-'LV SM - typical bill'!F76)),"")</f>
        <v>#VALUE!</v>
      </c>
    </row>
    <row r="144" spans="2:17">
      <c r="B144" s="51" t="s">
        <v>135</v>
      </c>
      <c r="C144" s="53" t="str">
        <f>IF('LV SM - typical bill'!C77,(('LV SM - typical bill'!D77-'LV SM - typical bill'!C77)/'LV SM - typical bill'!C77),"")</f>
        <v/>
      </c>
      <c r="D144" s="39" t="str">
        <f>IF('LV SM - typical bill'!C77,(('LV SM - typical bill'!E77-'LV SM - typical bill'!C77)/'LV SM - typical bill'!C77),"")</f>
        <v/>
      </c>
      <c r="E144" s="54" t="str">
        <f>IF('LV SM - typical bill'!C77,(('LV SM - typical bill'!E77-'LV SM - typical bill'!D77)/'LV SM - typical bill'!D77),"")</f>
        <v/>
      </c>
      <c r="F144" s="45" t="str">
        <f>IF('LV SM - typical bill'!C77,('LV SM - typical bill'!D77-'LV SM - typical bill'!C77),"")</f>
        <v/>
      </c>
      <c r="G144" s="42" t="str">
        <f>IF('LV SM - typical bill'!C77,(('LV SM - typical bill'!E77-'LV SM - typical bill'!C77)),"")</f>
        <v/>
      </c>
      <c r="H144" s="46" t="str">
        <f>IF('LV SM - typical bill'!C77,(('LV SM - typical bill'!E77-'LV SM - typical bill'!D77)),"")</f>
        <v/>
      </c>
      <c r="I144" s="34"/>
      <c r="J144" s="59"/>
      <c r="K144" s="51" t="s">
        <v>135</v>
      </c>
      <c r="L144" s="53" t="str">
        <f>IF('LV SM - typical bill'!C77,(('LV SM - typical bill'!F77-'LV SM - typical bill'!C77)/'LV SM - typical bill'!C77),"")</f>
        <v/>
      </c>
      <c r="M144" s="39" t="str">
        <f>IF('LV SM - typical bill'!C77,(('LV SM - typical bill'!G77-'LV SM - typical bill'!C77)/'LV SM - typical bill'!C77),"")</f>
        <v/>
      </c>
      <c r="N144" s="54" t="str">
        <f>IF('LV SM - typical bill'!C77,(('LV SM - typical bill'!G77-'LV SM - typical bill'!F77)/'LV SM - typical bill'!F77),"")</f>
        <v/>
      </c>
      <c r="O144" s="45" t="str">
        <f>IF('LV SM - typical bill'!C77,(('LV SM - typical bill'!F77-'LV SM - typical bill'!C77)),"")</f>
        <v/>
      </c>
      <c r="P144" s="42" t="str">
        <f>IF('LV SM - typical bill'!C77,(('LV SM - typical bill'!G77-'LV SM - typical bill'!C77)),"")</f>
        <v/>
      </c>
      <c r="Q144" s="46" t="str">
        <f>IF('LV SM - typical bill'!C77,(('LV SM - typical bill'!G77-'LV SM - typical bill'!F77)),"")</f>
        <v/>
      </c>
    </row>
    <row r="145" spans="2:17">
      <c r="B145" s="52" t="s">
        <v>71</v>
      </c>
      <c r="C145" s="53">
        <f>IF('LV SM - typical bill'!C78,(('LV SM - typical bill'!D78-'LV SM - typical bill'!C78)/'LV SM - typical bill'!C78),"")</f>
        <v>0</v>
      </c>
      <c r="D145" s="39">
        <f>IF('LV SM - typical bill'!C78,(('LV SM - typical bill'!E78-'LV SM - typical bill'!C78)/'LV SM - typical bill'!C78),"")</f>
        <v>0</v>
      </c>
      <c r="E145" s="54">
        <f>IF('LV SM - typical bill'!C78,(('LV SM - typical bill'!E78-'LV SM - typical bill'!D78)/'LV SM - typical bill'!D78),"")</f>
        <v>0</v>
      </c>
      <c r="F145" s="45">
        <f>IF('LV SM - typical bill'!C78,('LV SM - typical bill'!D78-'LV SM - typical bill'!C78),"")</f>
        <v>0</v>
      </c>
      <c r="G145" s="42">
        <f>IF('LV SM - typical bill'!C78,(('LV SM - typical bill'!E78-'LV SM - typical bill'!C78)),"")</f>
        <v>0</v>
      </c>
      <c r="H145" s="46">
        <f>IF('LV SM - typical bill'!C78,(('LV SM - typical bill'!E78-'LV SM - typical bill'!D78)),"")</f>
        <v>0</v>
      </c>
      <c r="I145" s="34"/>
      <c r="J145" s="59"/>
      <c r="K145" s="52" t="s">
        <v>71</v>
      </c>
      <c r="L145" s="53">
        <f>IF('LV SM - typical bill'!C78,(('LV SM - typical bill'!F78-'LV SM - typical bill'!C78)/'LV SM - typical bill'!C78),"")</f>
        <v>-4.3898572055483074E-5</v>
      </c>
      <c r="M145" s="39">
        <f>IF('LV SM - typical bill'!C78,(('LV SM - typical bill'!G78-'LV SM - typical bill'!C78)/'LV SM - typical bill'!C78),"")</f>
        <v>-2.0637652427543196E-3</v>
      </c>
      <c r="N145" s="54">
        <f>IF('LV SM - typical bill'!C78,(('LV SM - typical bill'!G78-'LV SM - typical bill'!F78)/'LV SM - typical bill'!F78),"")</f>
        <v>-2.0199553438540476E-3</v>
      </c>
      <c r="O145" s="45">
        <f>IF('LV SM - typical bill'!C78,(('LV SM - typical bill'!F78-'LV SM - typical bill'!C78)),"")</f>
        <v>0.54750000000058208</v>
      </c>
      <c r="P145" s="42">
        <f>IF('LV SM - typical bill'!C78,(('LV SM - typical bill'!G78-'LV SM - typical bill'!C78)),"")</f>
        <v>25.739139509620145</v>
      </c>
      <c r="Q145" s="46">
        <f>IF('LV SM - typical bill'!C78,(('LV SM - typical bill'!G78-'LV SM - typical bill'!F78)),"")</f>
        <v>25.191639509619563</v>
      </c>
    </row>
    <row r="146" spans="2:17">
      <c r="B146" s="52" t="s">
        <v>106</v>
      </c>
      <c r="C146" s="53" t="e">
        <f>IF('LV SM - typical bill'!C79,(('LV SM - typical bill'!D79-'LV SM - typical bill'!C79)/'LV SM - typical bill'!C79),"")</f>
        <v>#VALUE!</v>
      </c>
      <c r="D146" s="39" t="e">
        <f>IF('LV SM - typical bill'!C79,(('LV SM - typical bill'!E79-'LV SM - typical bill'!C79)/'LV SM - typical bill'!C79),"")</f>
        <v>#VALUE!</v>
      </c>
      <c r="E146" s="54" t="e">
        <f>IF('LV SM - typical bill'!C79,(('LV SM - typical bill'!E79-'LV SM - typical bill'!D79)/'LV SM - typical bill'!D79),"")</f>
        <v>#VALUE!</v>
      </c>
      <c r="F146" s="45" t="e">
        <f>IF('LV SM - typical bill'!C79,('LV SM - typical bill'!D79-'LV SM - typical bill'!C79),"")</f>
        <v>#VALUE!</v>
      </c>
      <c r="G146" s="42" t="e">
        <f>IF('LV SM - typical bill'!C79,(('LV SM - typical bill'!E79-'LV SM - typical bill'!C79)),"")</f>
        <v>#VALUE!</v>
      </c>
      <c r="H146" s="46" t="e">
        <f>IF('LV SM - typical bill'!C79,(('LV SM - typical bill'!E79-'LV SM - typical bill'!D79)),"")</f>
        <v>#VALUE!</v>
      </c>
      <c r="I146" s="34"/>
      <c r="J146" s="59"/>
      <c r="K146" s="52" t="s">
        <v>106</v>
      </c>
      <c r="L146" s="53" t="e">
        <f>IF('LV SM - typical bill'!C79,(('LV SM - typical bill'!F79-'LV SM - typical bill'!C79)/'LV SM - typical bill'!C79),"")</f>
        <v>#VALUE!</v>
      </c>
      <c r="M146" s="39" t="e">
        <f>IF('LV SM - typical bill'!C79,(('LV SM - typical bill'!G79-'LV SM - typical bill'!C79)/'LV SM - typical bill'!C79),"")</f>
        <v>#VALUE!</v>
      </c>
      <c r="N146" s="54" t="e">
        <f>IF('LV SM - typical bill'!C79,(('LV SM - typical bill'!G79-'LV SM - typical bill'!F79)/'LV SM - typical bill'!F79),"")</f>
        <v>#VALUE!</v>
      </c>
      <c r="O146" s="45" t="e">
        <f>IF('LV SM - typical bill'!C79,(('LV SM - typical bill'!F79-'LV SM - typical bill'!C79)),"")</f>
        <v>#VALUE!</v>
      </c>
      <c r="P146" s="42" t="e">
        <f>IF('LV SM - typical bill'!C79,(('LV SM - typical bill'!G79-'LV SM - typical bill'!C79)),"")</f>
        <v>#VALUE!</v>
      </c>
      <c r="Q146" s="46" t="e">
        <f>IF('LV SM - typical bill'!C79,(('LV SM - typical bill'!G79-'LV SM - typical bill'!F79)),"")</f>
        <v>#VALUE!</v>
      </c>
    </row>
    <row r="147" spans="2:17">
      <c r="B147" s="51" t="s">
        <v>136</v>
      </c>
      <c r="C147" s="53" t="str">
        <f>IF('LV SM - typical bill'!C80,(('LV SM - typical bill'!D80-'LV SM - typical bill'!C80)/'LV SM - typical bill'!C80),"")</f>
        <v/>
      </c>
      <c r="D147" s="39" t="str">
        <f>IF('LV SM - typical bill'!C80,(('LV SM - typical bill'!E80-'LV SM - typical bill'!C80)/'LV SM - typical bill'!C80),"")</f>
        <v/>
      </c>
      <c r="E147" s="54" t="str">
        <f>IF('LV SM - typical bill'!C80,(('LV SM - typical bill'!E80-'LV SM - typical bill'!D80)/'LV SM - typical bill'!D80),"")</f>
        <v/>
      </c>
      <c r="F147" s="45" t="str">
        <f>IF('LV SM - typical bill'!C80,('LV SM - typical bill'!D80-'LV SM - typical bill'!C80),"")</f>
        <v/>
      </c>
      <c r="G147" s="42" t="str">
        <f>IF('LV SM - typical bill'!C80,(('LV SM - typical bill'!E80-'LV SM - typical bill'!C80)),"")</f>
        <v/>
      </c>
      <c r="H147" s="46" t="str">
        <f>IF('LV SM - typical bill'!C80,(('LV SM - typical bill'!E80-'LV SM - typical bill'!D80)),"")</f>
        <v/>
      </c>
      <c r="I147" s="34"/>
      <c r="J147" s="59"/>
      <c r="K147" s="51" t="s">
        <v>136</v>
      </c>
      <c r="L147" s="53" t="str">
        <f>IF('LV SM - typical bill'!C80,(('LV SM - typical bill'!F80-'LV SM - typical bill'!C80)/'LV SM - typical bill'!C80),"")</f>
        <v/>
      </c>
      <c r="M147" s="39" t="str">
        <f>IF('LV SM - typical bill'!C80,(('LV SM - typical bill'!G80-'LV SM - typical bill'!C80)/'LV SM - typical bill'!C80),"")</f>
        <v/>
      </c>
      <c r="N147" s="54" t="str">
        <f>IF('LV SM - typical bill'!C80,(('LV SM - typical bill'!G80-'LV SM - typical bill'!F80)/'LV SM - typical bill'!F80),"")</f>
        <v/>
      </c>
      <c r="O147" s="45" t="str">
        <f>IF('LV SM - typical bill'!C80,(('LV SM - typical bill'!F80-'LV SM - typical bill'!C80)),"")</f>
        <v/>
      </c>
      <c r="P147" s="42" t="str">
        <f>IF('LV SM - typical bill'!C80,(('LV SM - typical bill'!G80-'LV SM - typical bill'!C80)),"")</f>
        <v/>
      </c>
      <c r="Q147" s="46" t="str">
        <f>IF('LV SM - typical bill'!C80,(('LV SM - typical bill'!G80-'LV SM - typical bill'!F80)),"")</f>
        <v/>
      </c>
    </row>
    <row r="148" spans="2:17">
      <c r="B148" s="52" t="s">
        <v>72</v>
      </c>
      <c r="C148" s="53">
        <f>IF('LV SM - typical bill'!C81,(('LV SM - typical bill'!D81-'LV SM - typical bill'!C81)/'LV SM - typical bill'!C81),"")</f>
        <v>0</v>
      </c>
      <c r="D148" s="39">
        <f>IF('LV SM - typical bill'!C81,(('LV SM - typical bill'!E81-'LV SM - typical bill'!C81)/'LV SM - typical bill'!C81),"")</f>
        <v>0</v>
      </c>
      <c r="E148" s="54">
        <f>IF('LV SM - typical bill'!C81,(('LV SM - typical bill'!E81-'LV SM - typical bill'!D81)/'LV SM - typical bill'!D81),"")</f>
        <v>0</v>
      </c>
      <c r="F148" s="45">
        <f>IF('LV SM - typical bill'!C81,('LV SM - typical bill'!D81-'LV SM - typical bill'!C81),"")</f>
        <v>0</v>
      </c>
      <c r="G148" s="42">
        <f>IF('LV SM - typical bill'!C81,(('LV SM - typical bill'!E81-'LV SM - typical bill'!C81)),"")</f>
        <v>0</v>
      </c>
      <c r="H148" s="46">
        <f>IF('LV SM - typical bill'!C81,(('LV SM - typical bill'!E81-'LV SM - typical bill'!D81)),"")</f>
        <v>0</v>
      </c>
      <c r="I148" s="34"/>
      <c r="J148" s="59"/>
      <c r="K148" s="52" t="s">
        <v>72</v>
      </c>
      <c r="L148" s="53">
        <f>IF('LV SM - typical bill'!C81,(('LV SM - typical bill'!F81-'LV SM - typical bill'!C81)/'LV SM - typical bill'!C81),"")</f>
        <v>-1.230082755297038E-5</v>
      </c>
      <c r="M148" s="39">
        <f>IF('LV SM - typical bill'!C81,(('LV SM - typical bill'!G81-'LV SM - typical bill'!C81)/'LV SM - typical bill'!C81),"")</f>
        <v>-1.9713805848853767E-3</v>
      </c>
      <c r="N148" s="54">
        <f>IF('LV SM - typical bill'!C81,(('LV SM - typical bill'!G81-'LV SM - typical bill'!F81)/'LV SM - typical bill'!F81),"")</f>
        <v>-1.9591038559310966E-3</v>
      </c>
      <c r="O148" s="45">
        <f>IF('LV SM - typical bill'!C81,(('LV SM - typical bill'!F81-'LV SM - typical bill'!C81)),"")</f>
        <v>0.54750000000058208</v>
      </c>
      <c r="P148" s="42">
        <f>IF('LV SM - typical bill'!C81,(('LV SM - typical bill'!G81-'LV SM - typical bill'!C81)),"")</f>
        <v>87.744573735224549</v>
      </c>
      <c r="Q148" s="46">
        <f>IF('LV SM - typical bill'!C81,(('LV SM - typical bill'!G81-'LV SM - typical bill'!F81)),"")</f>
        <v>87.197073735223967</v>
      </c>
    </row>
    <row r="149" spans="2:17">
      <c r="B149" s="52" t="s">
        <v>107</v>
      </c>
      <c r="C149" s="53" t="e">
        <f>IF('LV SM - typical bill'!C82,(('LV SM - typical bill'!D82-'LV SM - typical bill'!C82)/'LV SM - typical bill'!C82),"")</f>
        <v>#VALUE!</v>
      </c>
      <c r="D149" s="39" t="e">
        <f>IF('LV SM - typical bill'!C82,(('LV SM - typical bill'!E82-'LV SM - typical bill'!C82)/'LV SM - typical bill'!C82),"")</f>
        <v>#VALUE!</v>
      </c>
      <c r="E149" s="54" t="e">
        <f>IF('LV SM - typical bill'!C82,(('LV SM - typical bill'!E82-'LV SM - typical bill'!D82)/'LV SM - typical bill'!D82),"")</f>
        <v>#VALUE!</v>
      </c>
      <c r="F149" s="45" t="e">
        <f>IF('LV SM - typical bill'!C82,('LV SM - typical bill'!D82-'LV SM - typical bill'!C82),"")</f>
        <v>#VALUE!</v>
      </c>
      <c r="G149" s="42" t="e">
        <f>IF('LV SM - typical bill'!C82,(('LV SM - typical bill'!E82-'LV SM - typical bill'!C82)),"")</f>
        <v>#VALUE!</v>
      </c>
      <c r="H149" s="46" t="e">
        <f>IF('LV SM - typical bill'!C82,(('LV SM - typical bill'!E82-'LV SM - typical bill'!D82)),"")</f>
        <v>#VALUE!</v>
      </c>
      <c r="I149" s="34"/>
      <c r="J149" s="59"/>
      <c r="K149" s="52" t="s">
        <v>107</v>
      </c>
      <c r="L149" s="53" t="e">
        <f>IF('LV SM - typical bill'!C82,(('LV SM - typical bill'!F82-'LV SM - typical bill'!C82)/'LV SM - typical bill'!C82),"")</f>
        <v>#VALUE!</v>
      </c>
      <c r="M149" s="39" t="e">
        <f>IF('LV SM - typical bill'!C82,(('LV SM - typical bill'!G82-'LV SM - typical bill'!C82)/'LV SM - typical bill'!C82),"")</f>
        <v>#VALUE!</v>
      </c>
      <c r="N149" s="54" t="e">
        <f>IF('LV SM - typical bill'!C82,(('LV SM - typical bill'!G82-'LV SM - typical bill'!F82)/'LV SM - typical bill'!F82),"")</f>
        <v>#VALUE!</v>
      </c>
      <c r="O149" s="45" t="e">
        <f>IF('LV SM - typical bill'!C82,(('LV SM - typical bill'!F82-'LV SM - typical bill'!C82)),"")</f>
        <v>#VALUE!</v>
      </c>
      <c r="P149" s="42" t="e">
        <f>IF('LV SM - typical bill'!C82,(('LV SM - typical bill'!G82-'LV SM - typical bill'!C82)),"")</f>
        <v>#VALUE!</v>
      </c>
      <c r="Q149" s="46" t="e">
        <f>IF('LV SM - typical bill'!C82,(('LV SM - typical bill'!G82-'LV SM - typical bill'!F82)),"")</f>
        <v>#VALUE!</v>
      </c>
    </row>
    <row r="150" spans="2:17">
      <c r="B150" s="51" t="s">
        <v>137</v>
      </c>
      <c r="C150" s="53" t="str">
        <f>IF('LV SM - typical bill'!C83,(('LV SM - typical bill'!D83-'LV SM - typical bill'!C83)/'LV SM - typical bill'!C83),"")</f>
        <v/>
      </c>
      <c r="D150" s="39" t="str">
        <f>IF('LV SM - typical bill'!C83,(('LV SM - typical bill'!E83-'LV SM - typical bill'!C83)/'LV SM - typical bill'!C83),"")</f>
        <v/>
      </c>
      <c r="E150" s="54" t="str">
        <f>IF('LV SM - typical bill'!C83,(('LV SM - typical bill'!E83-'LV SM - typical bill'!D83)/'LV SM - typical bill'!D83),"")</f>
        <v/>
      </c>
      <c r="F150" s="45" t="str">
        <f>IF('LV SM - typical bill'!C83,('LV SM - typical bill'!D83-'LV SM - typical bill'!C83),"")</f>
        <v/>
      </c>
      <c r="G150" s="42" t="str">
        <f>IF('LV SM - typical bill'!C83,(('LV SM - typical bill'!E83-'LV SM - typical bill'!C83)),"")</f>
        <v/>
      </c>
      <c r="H150" s="46" t="str">
        <f>IF('LV SM - typical bill'!C83,(('LV SM - typical bill'!E83-'LV SM - typical bill'!D83)),"")</f>
        <v/>
      </c>
      <c r="I150" s="34"/>
      <c r="J150" s="59"/>
      <c r="K150" s="51" t="s">
        <v>137</v>
      </c>
      <c r="L150" s="53" t="str">
        <f>IF('LV SM - typical bill'!C83,(('LV SM - typical bill'!F83-'LV SM - typical bill'!C83)/'LV SM - typical bill'!C83),"")</f>
        <v/>
      </c>
      <c r="M150" s="39" t="str">
        <f>IF('LV SM - typical bill'!C83,(('LV SM - typical bill'!G83-'LV SM - typical bill'!C83)/'LV SM - typical bill'!C83),"")</f>
        <v/>
      </c>
      <c r="N150" s="54" t="str">
        <f>IF('LV SM - typical bill'!C83,(('LV SM - typical bill'!G83-'LV SM - typical bill'!F83)/'LV SM - typical bill'!F83),"")</f>
        <v/>
      </c>
      <c r="O150" s="45" t="str">
        <f>IF('LV SM - typical bill'!C83,(('LV SM - typical bill'!F83-'LV SM - typical bill'!C83)),"")</f>
        <v/>
      </c>
      <c r="P150" s="42" t="str">
        <f>IF('LV SM - typical bill'!C83,(('LV SM - typical bill'!G83-'LV SM - typical bill'!C83)),"")</f>
        <v/>
      </c>
      <c r="Q150" s="46" t="str">
        <f>IF('LV SM - typical bill'!C83,(('LV SM - typical bill'!G83-'LV SM - typical bill'!F83)),"")</f>
        <v/>
      </c>
    </row>
    <row r="151" spans="2:17">
      <c r="B151" s="52" t="s">
        <v>73</v>
      </c>
      <c r="C151" s="53" t="e">
        <f>IF('LV SM - typical bill'!C84,(('LV SM - typical bill'!D84-'LV SM - typical bill'!C84)/'LV SM - typical bill'!C84),"")</f>
        <v>#VALUE!</v>
      </c>
      <c r="D151" s="39" t="e">
        <f>IF('LV SM - typical bill'!C84,(('LV SM - typical bill'!E84-'LV SM - typical bill'!C84)/'LV SM - typical bill'!C84),"")</f>
        <v>#VALUE!</v>
      </c>
      <c r="E151" s="54" t="e">
        <f>IF('LV SM - typical bill'!C84,(('LV SM - typical bill'!E84-'LV SM - typical bill'!D84)/'LV SM - typical bill'!D84),"")</f>
        <v>#VALUE!</v>
      </c>
      <c r="F151" s="45" t="e">
        <f>IF('LV SM - typical bill'!C84,('LV SM - typical bill'!D84-'LV SM - typical bill'!C84),"")</f>
        <v>#VALUE!</v>
      </c>
      <c r="G151" s="42" t="e">
        <f>IF('LV SM - typical bill'!C84,(('LV SM - typical bill'!E84-'LV SM - typical bill'!C84)),"")</f>
        <v>#VALUE!</v>
      </c>
      <c r="H151" s="46" t="e">
        <f>IF('LV SM - typical bill'!C84,(('LV SM - typical bill'!E84-'LV SM - typical bill'!D84)),"")</f>
        <v>#VALUE!</v>
      </c>
      <c r="I151" s="34"/>
      <c r="J151" s="59"/>
      <c r="K151" s="52" t="s">
        <v>73</v>
      </c>
      <c r="L151" s="53" t="e">
        <f>IF('LV SM - typical bill'!C84,(('LV SM - typical bill'!F84-'LV SM - typical bill'!C84)/'LV SM - typical bill'!C84),"")</f>
        <v>#VALUE!</v>
      </c>
      <c r="M151" s="39" t="e">
        <f>IF('LV SM - typical bill'!C84,(('LV SM - typical bill'!G84-'LV SM - typical bill'!C84)/'LV SM - typical bill'!C84),"")</f>
        <v>#VALUE!</v>
      </c>
      <c r="N151" s="54" t="e">
        <f>IF('LV SM - typical bill'!C84,(('LV SM - typical bill'!G84-'LV SM - typical bill'!F84)/'LV SM - typical bill'!F84),"")</f>
        <v>#VALUE!</v>
      </c>
      <c r="O151" s="45" t="e">
        <f>IF('LV SM - typical bill'!C84,(('LV SM - typical bill'!F84-'LV SM - typical bill'!C84)),"")</f>
        <v>#VALUE!</v>
      </c>
      <c r="P151" s="42" t="e">
        <f>IF('LV SM - typical bill'!C84,(('LV SM - typical bill'!G84-'LV SM - typical bill'!C84)),"")</f>
        <v>#VALUE!</v>
      </c>
      <c r="Q151" s="46" t="e">
        <f>IF('LV SM - typical bill'!C84,(('LV SM - typical bill'!G84-'LV SM - typical bill'!F84)),"")</f>
        <v>#VALUE!</v>
      </c>
    </row>
    <row r="152" spans="2:17">
      <c r="B152" s="51" t="s">
        <v>138</v>
      </c>
      <c r="C152" s="53" t="str">
        <f>IF('LV SM - typical bill'!C85,(('LV SM - typical bill'!D85-'LV SM - typical bill'!C85)/'LV SM - typical bill'!C85),"")</f>
        <v/>
      </c>
      <c r="D152" s="39" t="str">
        <f>IF('LV SM - typical bill'!C85,(('LV SM - typical bill'!E85-'LV SM - typical bill'!C85)/'LV SM - typical bill'!C85),"")</f>
        <v/>
      </c>
      <c r="E152" s="54" t="str">
        <f>IF('LV SM - typical bill'!C85,(('LV SM - typical bill'!E85-'LV SM - typical bill'!D85)/'LV SM - typical bill'!D85),"")</f>
        <v/>
      </c>
      <c r="F152" s="45" t="str">
        <f>IF('LV SM - typical bill'!C85,('LV SM - typical bill'!D85-'LV SM - typical bill'!C85),"")</f>
        <v/>
      </c>
      <c r="G152" s="42" t="str">
        <f>IF('LV SM - typical bill'!C85,(('LV SM - typical bill'!E85-'LV SM - typical bill'!C85)),"")</f>
        <v/>
      </c>
      <c r="H152" s="46" t="str">
        <f>IF('LV SM - typical bill'!C85,(('LV SM - typical bill'!E85-'LV SM - typical bill'!D85)),"")</f>
        <v/>
      </c>
      <c r="I152" s="34"/>
      <c r="J152" s="59"/>
      <c r="K152" s="51" t="s">
        <v>138</v>
      </c>
      <c r="L152" s="53" t="str">
        <f>IF('LV SM - typical bill'!C85,(('LV SM - typical bill'!F85-'LV SM - typical bill'!C85)/'LV SM - typical bill'!C85),"")</f>
        <v/>
      </c>
      <c r="M152" s="39" t="str">
        <f>IF('LV SM - typical bill'!C85,(('LV SM - typical bill'!G85-'LV SM - typical bill'!C85)/'LV SM - typical bill'!C85),"")</f>
        <v/>
      </c>
      <c r="N152" s="54" t="str">
        <f>IF('LV SM - typical bill'!C85,(('LV SM - typical bill'!G85-'LV SM - typical bill'!F85)/'LV SM - typical bill'!F85),"")</f>
        <v/>
      </c>
      <c r="O152" s="45" t="str">
        <f>IF('LV SM - typical bill'!C85,(('LV SM - typical bill'!F85-'LV SM - typical bill'!C85)),"")</f>
        <v/>
      </c>
      <c r="P152" s="42" t="str">
        <f>IF('LV SM - typical bill'!C85,(('LV SM - typical bill'!G85-'LV SM - typical bill'!C85)),"")</f>
        <v/>
      </c>
      <c r="Q152" s="46" t="str">
        <f>IF('LV SM - typical bill'!C85,(('LV SM - typical bill'!G85-'LV SM - typical bill'!F85)),"")</f>
        <v/>
      </c>
    </row>
    <row r="153" spans="2:17" ht="15.75" thickBot="1">
      <c r="B153" s="52" t="s">
        <v>74</v>
      </c>
      <c r="C153" s="55" t="e">
        <f>IF('LV SM - typical bill'!C86,(('LV SM - typical bill'!D86-'LV SM - typical bill'!C86)/'LV SM - typical bill'!C86),"")</f>
        <v>#VALUE!</v>
      </c>
      <c r="D153" s="56" t="e">
        <f>IF('LV SM - typical bill'!C86,(('LV SM - typical bill'!E86-'LV SM - typical bill'!C86)/'LV SM - typical bill'!C86),"")</f>
        <v>#VALUE!</v>
      </c>
      <c r="E153" s="57" t="e">
        <f>IF('LV SM - typical bill'!C86,(('LV SM - typical bill'!E86-'LV SM - typical bill'!D86)/'LV SM - typical bill'!D86),"")</f>
        <v>#VALUE!</v>
      </c>
      <c r="F153" s="47" t="e">
        <f>IF('LV SM - typical bill'!C86,('LV SM - typical bill'!D86-'LV SM - typical bill'!C86),"")</f>
        <v>#VALUE!</v>
      </c>
      <c r="G153" s="48" t="e">
        <f>IF('LV SM - typical bill'!C86,(('LV SM - typical bill'!E86-'LV SM - typical bill'!C86)),"")</f>
        <v>#VALUE!</v>
      </c>
      <c r="H153" s="49" t="e">
        <f>IF('LV SM - typical bill'!C86,(('LV SM - typical bill'!E86-'LV SM - typical bill'!D86)),"")</f>
        <v>#VALUE!</v>
      </c>
      <c r="I153" s="34"/>
      <c r="J153" s="59"/>
      <c r="K153" s="52" t="s">
        <v>74</v>
      </c>
      <c r="L153" s="55" t="e">
        <f>IF('LV SM - typical bill'!C86,(('LV SM - typical bill'!F86-'LV SM - typical bill'!C86)/'LV SM - typical bill'!C86),"")</f>
        <v>#VALUE!</v>
      </c>
      <c r="M153" s="56" t="e">
        <f>IF('LV SM - typical bill'!C86,(('LV SM - typical bill'!G86-'LV SM - typical bill'!C86)/'LV SM - typical bill'!C86),"")</f>
        <v>#VALUE!</v>
      </c>
      <c r="N153" s="57" t="e">
        <f>IF('LV SM - typical bill'!C86,(('LV SM - typical bill'!G86-'LV SM - typical bill'!F86)/'LV SM - typical bill'!F86),"")</f>
        <v>#VALUE!</v>
      </c>
      <c r="O153" s="47" t="e">
        <f>IF('LV SM - typical bill'!C86,(('LV SM - typical bill'!F86-'LV SM - typical bill'!C86)),"")</f>
        <v>#VALUE!</v>
      </c>
      <c r="P153" s="48" t="e">
        <f>IF('LV SM - typical bill'!C86,(('LV SM - typical bill'!G86-'LV SM - typical bill'!C86)),"")</f>
        <v>#VALUE!</v>
      </c>
      <c r="Q153" s="49" t="e">
        <f>IF('LV SM - typical bill'!C86,(('LV SM - typical bill'!G86-'LV SM - typical bill'!F86)),"")</f>
        <v>#VALUE!</v>
      </c>
    </row>
    <row r="154" spans="2:17">
      <c r="F154" s="8"/>
      <c r="G154" s="8"/>
      <c r="H154" s="8"/>
    </row>
    <row r="155" spans="2:17">
      <c r="F155" s="8"/>
      <c r="G155" s="8"/>
      <c r="H155" s="8"/>
    </row>
    <row r="156" spans="2:17">
      <c r="F156" s="8"/>
      <c r="G156" s="8"/>
      <c r="H156" s="8"/>
    </row>
    <row r="157" spans="2:17">
      <c r="F157" s="8"/>
      <c r="G157" s="8"/>
      <c r="H157" s="8"/>
    </row>
    <row r="158" spans="2:17">
      <c r="F158" s="8"/>
      <c r="G158" s="8"/>
      <c r="H158" s="8"/>
    </row>
    <row r="159" spans="2:17">
      <c r="F159" s="8"/>
      <c r="G159" s="8"/>
      <c r="H159" s="8"/>
    </row>
  </sheetData>
  <mergeCells count="6">
    <mergeCell ref="B2:Q2"/>
    <mergeCell ref="B65:Q65"/>
    <mergeCell ref="O69:Q69"/>
    <mergeCell ref="F69:H69"/>
    <mergeCell ref="C69:E69"/>
    <mergeCell ref="L69:N69"/>
  </mergeCells>
  <conditionalFormatting sqref="C71:E153">
    <cfRule type="expression" dxfId="11" priority="7">
      <formula>ISERROR(C71)</formula>
    </cfRule>
  </conditionalFormatting>
  <conditionalFormatting sqref="L71:N153">
    <cfRule type="expression" dxfId="10" priority="6">
      <formula>ISERROR(L71)</formula>
    </cfRule>
  </conditionalFormatting>
  <conditionalFormatting sqref="F72:F154">
    <cfRule type="expression" dxfId="9" priority="5">
      <formula>ISERROR(F72)</formula>
    </cfRule>
  </conditionalFormatting>
  <conditionalFormatting sqref="F72:H154">
    <cfRule type="expression" dxfId="8" priority="4">
      <formula>ISERROR(F72)</formula>
    </cfRule>
  </conditionalFormatting>
  <conditionalFormatting sqref="O71:Q153">
    <cfRule type="expression" dxfId="7" priority="3">
      <formula>ISERROR(O71)</formula>
    </cfRule>
  </conditionalFormatting>
  <conditionalFormatting sqref="F71:F153">
    <cfRule type="expression" dxfId="6" priority="2">
      <formula>ISERROR(F71)</formula>
    </cfRule>
  </conditionalFormatting>
  <conditionalFormatting sqref="F71:H153">
    <cfRule type="expression" dxfId="5" priority="1">
      <formula>ISERROR(F71)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B2:K331"/>
  <sheetViews>
    <sheetView showGridLines="0" topLeftCell="A265" zoomScale="60" zoomScaleNormal="60" workbookViewId="0">
      <selection activeCell="O291" sqref="O291"/>
    </sheetView>
  </sheetViews>
  <sheetFormatPr defaultRowHeight="15"/>
  <cols>
    <col min="2" max="2" width="50.7109375" customWidth="1"/>
    <col min="3" max="11" width="20.5703125" customWidth="1"/>
  </cols>
  <sheetData>
    <row r="2" spans="2:11" ht="26.25">
      <c r="B2" s="68" t="s">
        <v>38</v>
      </c>
      <c r="C2" s="68"/>
      <c r="D2" s="68"/>
      <c r="E2" s="68"/>
      <c r="F2" s="68"/>
      <c r="G2" s="68"/>
      <c r="H2" s="8"/>
      <c r="I2" s="8"/>
      <c r="J2" s="8"/>
      <c r="K2" s="8"/>
    </row>
    <row r="3" spans="2:11">
      <c r="B3" s="9"/>
      <c r="C3" s="8"/>
      <c r="D3" s="8"/>
      <c r="E3" s="8"/>
      <c r="F3" s="8"/>
      <c r="G3" s="8"/>
      <c r="H3" s="8"/>
      <c r="I3" s="8"/>
      <c r="J3" s="8"/>
      <c r="K3" s="8"/>
    </row>
    <row r="4" spans="2:11">
      <c r="B4" s="9"/>
      <c r="C4" s="8"/>
      <c r="D4" s="8"/>
      <c r="E4" s="8"/>
      <c r="F4" s="8"/>
      <c r="G4" s="8"/>
      <c r="H4" s="8"/>
      <c r="I4" s="8"/>
      <c r="J4" s="8"/>
      <c r="K4" s="8"/>
    </row>
    <row r="5" spans="2:11" ht="25.5">
      <c r="B5" s="1"/>
      <c r="C5" s="10" t="s">
        <v>39</v>
      </c>
      <c r="D5" s="10" t="s">
        <v>40</v>
      </c>
      <c r="E5" s="10" t="s">
        <v>41</v>
      </c>
      <c r="F5" s="10" t="s">
        <v>42</v>
      </c>
      <c r="G5" s="10" t="s">
        <v>43</v>
      </c>
      <c r="H5" s="10" t="s">
        <v>44</v>
      </c>
      <c r="I5" s="10" t="s">
        <v>45</v>
      </c>
      <c r="J5" s="10" t="s">
        <v>46</v>
      </c>
      <c r="K5" s="10" t="s">
        <v>47</v>
      </c>
    </row>
    <row r="6" spans="2:11" ht="27.75" customHeight="1">
      <c r="B6" s="11" t="s">
        <v>48</v>
      </c>
      <c r="C6" s="69" t="s">
        <v>180</v>
      </c>
      <c r="D6" s="70">
        <v>1</v>
      </c>
      <c r="E6" s="71">
        <v>3.56</v>
      </c>
      <c r="F6" s="71">
        <v>0</v>
      </c>
      <c r="G6" s="71">
        <v>0</v>
      </c>
      <c r="H6" s="72">
        <v>6.25</v>
      </c>
      <c r="I6" s="72">
        <v>0</v>
      </c>
      <c r="J6" s="71">
        <v>0</v>
      </c>
      <c r="K6" s="69"/>
    </row>
    <row r="7" spans="2:11" ht="27.75" customHeight="1">
      <c r="B7" s="11" t="s">
        <v>49</v>
      </c>
      <c r="C7" s="69" t="s">
        <v>177</v>
      </c>
      <c r="D7" s="70">
        <v>2</v>
      </c>
      <c r="E7" s="71">
        <v>4.12</v>
      </c>
      <c r="F7" s="71">
        <v>2.1389999999999998</v>
      </c>
      <c r="G7" s="71">
        <v>0</v>
      </c>
      <c r="H7" s="72">
        <v>6.25</v>
      </c>
      <c r="I7" s="72">
        <v>0</v>
      </c>
      <c r="J7" s="71">
        <v>0</v>
      </c>
      <c r="K7" s="69"/>
    </row>
    <row r="8" spans="2:11" ht="27.75" customHeight="1">
      <c r="B8" s="11" t="s">
        <v>50</v>
      </c>
      <c r="C8" s="69" t="s">
        <v>169</v>
      </c>
      <c r="D8" s="70">
        <v>2</v>
      </c>
      <c r="E8" s="71">
        <v>1.593</v>
      </c>
      <c r="F8" s="71">
        <v>0</v>
      </c>
      <c r="G8" s="71">
        <v>0</v>
      </c>
      <c r="H8" s="72">
        <v>0</v>
      </c>
      <c r="I8" s="72">
        <v>0</v>
      </c>
      <c r="J8" s="71">
        <v>0</v>
      </c>
      <c r="K8" s="69" t="s">
        <v>170</v>
      </c>
    </row>
    <row r="9" spans="2:11" ht="27.75" customHeight="1">
      <c r="B9" s="11" t="s">
        <v>51</v>
      </c>
      <c r="C9" s="69" t="s">
        <v>181</v>
      </c>
      <c r="D9" s="70">
        <v>3</v>
      </c>
      <c r="E9" s="71">
        <v>2.972</v>
      </c>
      <c r="F9" s="71">
        <v>0</v>
      </c>
      <c r="G9" s="71">
        <v>0</v>
      </c>
      <c r="H9" s="72">
        <v>9.7200000000000006</v>
      </c>
      <c r="I9" s="72">
        <v>0</v>
      </c>
      <c r="J9" s="71">
        <v>0</v>
      </c>
      <c r="K9" s="69"/>
    </row>
    <row r="10" spans="2:11" ht="27.75" customHeight="1">
      <c r="B10" s="11" t="s">
        <v>52</v>
      </c>
      <c r="C10" s="69" t="s">
        <v>182</v>
      </c>
      <c r="D10" s="70">
        <v>4</v>
      </c>
      <c r="E10" s="71">
        <v>4.1500000000000004</v>
      </c>
      <c r="F10" s="71">
        <v>1.034</v>
      </c>
      <c r="G10" s="71">
        <v>0</v>
      </c>
      <c r="H10" s="72">
        <v>9.7200000000000006</v>
      </c>
      <c r="I10" s="72">
        <v>0</v>
      </c>
      <c r="J10" s="71">
        <v>0</v>
      </c>
      <c r="K10" s="69"/>
    </row>
    <row r="11" spans="2:11" ht="27.75" customHeight="1">
      <c r="B11" s="11" t="s">
        <v>53</v>
      </c>
      <c r="C11" s="69" t="s">
        <v>171</v>
      </c>
      <c r="D11" s="70">
        <v>4</v>
      </c>
      <c r="E11" s="71">
        <v>1.431</v>
      </c>
      <c r="F11" s="71">
        <v>0</v>
      </c>
      <c r="G11" s="71">
        <v>0</v>
      </c>
      <c r="H11" s="72">
        <v>0</v>
      </c>
      <c r="I11" s="72">
        <v>0</v>
      </c>
      <c r="J11" s="71">
        <v>0</v>
      </c>
      <c r="K11" s="69" t="s">
        <v>172</v>
      </c>
    </row>
    <row r="12" spans="2:11" ht="27.75" customHeight="1">
      <c r="B12" s="11" t="s">
        <v>54</v>
      </c>
      <c r="C12" s="69">
        <v>501</v>
      </c>
      <c r="D12" s="70" t="s">
        <v>55</v>
      </c>
      <c r="E12" s="71">
        <v>3.407</v>
      </c>
      <c r="F12" s="71">
        <v>1.1180000000000001</v>
      </c>
      <c r="G12" s="71">
        <v>0</v>
      </c>
      <c r="H12" s="72">
        <v>60.6</v>
      </c>
      <c r="I12" s="72">
        <v>0</v>
      </c>
      <c r="J12" s="71">
        <v>0</v>
      </c>
      <c r="K12" s="69">
        <v>502</v>
      </c>
    </row>
    <row r="13" spans="2:11" ht="27.75" customHeight="1">
      <c r="B13" s="11" t="s">
        <v>56</v>
      </c>
      <c r="C13" s="69">
        <v>504</v>
      </c>
      <c r="D13" s="70" t="s">
        <v>55</v>
      </c>
      <c r="E13" s="71">
        <v>2.0409999999999999</v>
      </c>
      <c r="F13" s="71">
        <v>0.67500000000000004</v>
      </c>
      <c r="G13" s="71">
        <v>0</v>
      </c>
      <c r="H13" s="72">
        <v>7.62</v>
      </c>
      <c r="I13" s="72">
        <v>0</v>
      </c>
      <c r="J13" s="71">
        <v>0</v>
      </c>
      <c r="K13" s="69"/>
    </row>
    <row r="14" spans="2:11" ht="27.75" customHeight="1">
      <c r="B14" s="11" t="s">
        <v>57</v>
      </c>
      <c r="C14" s="69"/>
      <c r="D14" s="70" t="s">
        <v>55</v>
      </c>
      <c r="E14" s="71">
        <v>1.9430000000000001</v>
      </c>
      <c r="F14" s="71">
        <v>0.50700000000000001</v>
      </c>
      <c r="G14" s="71">
        <v>0</v>
      </c>
      <c r="H14" s="72">
        <v>569.36</v>
      </c>
      <c r="I14" s="72">
        <v>0</v>
      </c>
      <c r="J14" s="71">
        <v>0</v>
      </c>
      <c r="K14" s="69" t="s">
        <v>167</v>
      </c>
    </row>
    <row r="15" spans="2:11" ht="27.75" customHeight="1">
      <c r="B15" s="11" t="s">
        <v>58</v>
      </c>
      <c r="C15" s="69">
        <v>500</v>
      </c>
      <c r="D15" s="70">
        <v>0</v>
      </c>
      <c r="E15" s="71">
        <v>6.3869999999999996</v>
      </c>
      <c r="F15" s="71">
        <v>1.865</v>
      </c>
      <c r="G15" s="71">
        <v>0.53500000000000003</v>
      </c>
      <c r="H15" s="72">
        <v>19.34</v>
      </c>
      <c r="I15" s="72">
        <v>3.48</v>
      </c>
      <c r="J15" s="71">
        <v>0.41199999999999998</v>
      </c>
      <c r="K15" s="69"/>
    </row>
    <row r="16" spans="2:11" ht="27.75" customHeight="1">
      <c r="B16" s="11" t="s">
        <v>59</v>
      </c>
      <c r="C16" s="69">
        <v>505</v>
      </c>
      <c r="D16" s="70">
        <v>0</v>
      </c>
      <c r="E16" s="71">
        <v>5.2370000000000001</v>
      </c>
      <c r="F16" s="71">
        <v>1.554</v>
      </c>
      <c r="G16" s="71">
        <v>0.48299999999999998</v>
      </c>
      <c r="H16" s="72">
        <v>7.62</v>
      </c>
      <c r="I16" s="72">
        <v>6.31</v>
      </c>
      <c r="J16" s="71">
        <v>0.32600000000000001</v>
      </c>
      <c r="K16" s="69"/>
    </row>
    <row r="17" spans="2:11" ht="27.75" customHeight="1">
      <c r="B17" s="11" t="s">
        <v>60</v>
      </c>
      <c r="C17" s="69">
        <v>600</v>
      </c>
      <c r="D17" s="70">
        <v>0</v>
      </c>
      <c r="E17" s="71">
        <v>3.6949999999999998</v>
      </c>
      <c r="F17" s="71">
        <v>1.115</v>
      </c>
      <c r="G17" s="71">
        <v>0.372</v>
      </c>
      <c r="H17" s="72">
        <v>185.62</v>
      </c>
      <c r="I17" s="72">
        <v>9.2200000000000006</v>
      </c>
      <c r="J17" s="71">
        <v>0.23300000000000001</v>
      </c>
      <c r="K17" s="69"/>
    </row>
    <row r="18" spans="2:11" ht="27.75" customHeight="1">
      <c r="B18" s="11" t="s">
        <v>61</v>
      </c>
      <c r="C18" s="69">
        <v>605</v>
      </c>
      <c r="D18" s="70">
        <v>0</v>
      </c>
      <c r="E18" s="71">
        <v>2.9590000000000001</v>
      </c>
      <c r="F18" s="71">
        <v>0.90500000000000003</v>
      </c>
      <c r="G18" s="71">
        <v>0.31900000000000001</v>
      </c>
      <c r="H18" s="72">
        <v>312.08999999999997</v>
      </c>
      <c r="I18" s="72">
        <v>6.16</v>
      </c>
      <c r="J18" s="71">
        <v>0.20599999999999999</v>
      </c>
      <c r="K18" s="69"/>
    </row>
    <row r="19" spans="2:11" ht="27.75" customHeight="1">
      <c r="B19" s="11" t="s">
        <v>62</v>
      </c>
      <c r="C19" s="69" t="s">
        <v>168</v>
      </c>
      <c r="D19" s="70" t="s">
        <v>63</v>
      </c>
      <c r="E19" s="71">
        <v>4.335</v>
      </c>
      <c r="F19" s="71">
        <v>0</v>
      </c>
      <c r="G19" s="71">
        <v>0</v>
      </c>
      <c r="H19" s="72">
        <v>0</v>
      </c>
      <c r="I19" s="72">
        <v>0</v>
      </c>
      <c r="J19" s="71">
        <v>0</v>
      </c>
      <c r="K19" s="69"/>
    </row>
    <row r="20" spans="2:11" ht="27.75" customHeight="1">
      <c r="B20" s="11" t="s">
        <v>64</v>
      </c>
      <c r="C20" s="69">
        <v>804</v>
      </c>
      <c r="D20" s="70">
        <v>0</v>
      </c>
      <c r="E20" s="71">
        <v>17.175999999999998</v>
      </c>
      <c r="F20" s="71">
        <v>5.4779999999999998</v>
      </c>
      <c r="G20" s="71">
        <v>2.02</v>
      </c>
      <c r="H20" s="72">
        <v>0</v>
      </c>
      <c r="I20" s="72">
        <v>0</v>
      </c>
      <c r="J20" s="71">
        <v>0</v>
      </c>
      <c r="K20" s="69"/>
    </row>
    <row r="21" spans="2:11" ht="27.75" customHeight="1">
      <c r="B21" s="11" t="s">
        <v>65</v>
      </c>
      <c r="C21" s="69">
        <v>951</v>
      </c>
      <c r="D21" s="70">
        <v>8</v>
      </c>
      <c r="E21" s="71">
        <v>-0.91600000000000004</v>
      </c>
      <c r="F21" s="71">
        <v>0</v>
      </c>
      <c r="G21" s="71">
        <v>0</v>
      </c>
      <c r="H21" s="72">
        <v>0</v>
      </c>
      <c r="I21" s="72">
        <v>0</v>
      </c>
      <c r="J21" s="71">
        <v>0</v>
      </c>
      <c r="K21" s="69"/>
    </row>
    <row r="22" spans="2:11" ht="27.75" customHeight="1">
      <c r="B22" s="11" t="s">
        <v>66</v>
      </c>
      <c r="C22" s="69">
        <v>952</v>
      </c>
      <c r="D22" s="70">
        <v>8</v>
      </c>
      <c r="E22" s="71">
        <v>-0.81599999999999995</v>
      </c>
      <c r="F22" s="71">
        <v>0</v>
      </c>
      <c r="G22" s="71">
        <v>0</v>
      </c>
      <c r="H22" s="72">
        <v>0</v>
      </c>
      <c r="I22" s="72">
        <v>0</v>
      </c>
      <c r="J22" s="71">
        <v>0</v>
      </c>
      <c r="K22" s="69"/>
    </row>
    <row r="23" spans="2:11" ht="27.75" customHeight="1">
      <c r="B23" s="11" t="s">
        <v>67</v>
      </c>
      <c r="C23" s="69" t="s">
        <v>173</v>
      </c>
      <c r="D23" s="70">
        <v>0</v>
      </c>
      <c r="E23" s="71">
        <v>-0.91600000000000004</v>
      </c>
      <c r="F23" s="71">
        <v>0</v>
      </c>
      <c r="G23" s="71">
        <v>0</v>
      </c>
      <c r="H23" s="72">
        <v>0</v>
      </c>
      <c r="I23" s="72">
        <v>0</v>
      </c>
      <c r="J23" s="71">
        <v>0.19500000000000001</v>
      </c>
      <c r="K23" s="69"/>
    </row>
    <row r="24" spans="2:11" ht="27.75" customHeight="1">
      <c r="B24" s="11" t="s">
        <v>68</v>
      </c>
      <c r="C24" s="69">
        <v>2</v>
      </c>
      <c r="D24" s="70">
        <v>0</v>
      </c>
      <c r="E24" s="71">
        <v>-3.0649999999999999</v>
      </c>
      <c r="F24" s="71">
        <v>-0.84499999999999997</v>
      </c>
      <c r="G24" s="71">
        <v>-0.17100000000000001</v>
      </c>
      <c r="H24" s="72">
        <v>0</v>
      </c>
      <c r="I24" s="72">
        <v>0</v>
      </c>
      <c r="J24" s="71">
        <v>0.19500000000000001</v>
      </c>
      <c r="K24" s="69"/>
    </row>
    <row r="25" spans="2:11" ht="27.75" customHeight="1">
      <c r="B25" s="11" t="s">
        <v>69</v>
      </c>
      <c r="C25" s="69">
        <v>3</v>
      </c>
      <c r="D25" s="70">
        <v>0</v>
      </c>
      <c r="E25" s="71">
        <v>-0.81599999999999995</v>
      </c>
      <c r="F25" s="71">
        <v>0</v>
      </c>
      <c r="G25" s="71">
        <v>0</v>
      </c>
      <c r="H25" s="72">
        <v>0</v>
      </c>
      <c r="I25" s="72">
        <v>0</v>
      </c>
      <c r="J25" s="71">
        <v>0.17</v>
      </c>
      <c r="K25" s="69"/>
    </row>
    <row r="26" spans="2:11" ht="27.75" customHeight="1">
      <c r="B26" s="11" t="s">
        <v>70</v>
      </c>
      <c r="C26" s="69">
        <v>4</v>
      </c>
      <c r="D26" s="70">
        <v>0</v>
      </c>
      <c r="E26" s="71">
        <v>-2.7280000000000002</v>
      </c>
      <c r="F26" s="71">
        <v>-0.753</v>
      </c>
      <c r="G26" s="71">
        <v>-0.154</v>
      </c>
      <c r="H26" s="72">
        <v>0</v>
      </c>
      <c r="I26" s="72">
        <v>0</v>
      </c>
      <c r="J26" s="71">
        <v>0.17</v>
      </c>
      <c r="K26" s="69"/>
    </row>
    <row r="27" spans="2:11" ht="27.75" customHeight="1">
      <c r="B27" s="11" t="s">
        <v>71</v>
      </c>
      <c r="C27" s="69" t="s">
        <v>174</v>
      </c>
      <c r="D27" s="70">
        <v>0</v>
      </c>
      <c r="E27" s="71">
        <v>-0.42199999999999999</v>
      </c>
      <c r="F27" s="71">
        <v>0</v>
      </c>
      <c r="G27" s="71">
        <v>0</v>
      </c>
      <c r="H27" s="72">
        <v>229.88</v>
      </c>
      <c r="I27" s="72">
        <v>0</v>
      </c>
      <c r="J27" s="71">
        <v>0.154</v>
      </c>
      <c r="K27" s="69"/>
    </row>
    <row r="28" spans="2:11" ht="27.75" customHeight="1">
      <c r="B28" s="11" t="s">
        <v>72</v>
      </c>
      <c r="C28" s="69">
        <v>6</v>
      </c>
      <c r="D28" s="70">
        <v>0</v>
      </c>
      <c r="E28" s="71">
        <v>-1.393</v>
      </c>
      <c r="F28" s="71">
        <v>-0.38900000000000001</v>
      </c>
      <c r="G28" s="71">
        <v>-8.5999999999999993E-2</v>
      </c>
      <c r="H28" s="72">
        <v>229.88</v>
      </c>
      <c r="I28" s="72">
        <v>0</v>
      </c>
      <c r="J28" s="71">
        <v>0.154</v>
      </c>
      <c r="K28" s="69"/>
    </row>
    <row r="29" spans="2:11" ht="27.75" customHeight="1">
      <c r="B29" s="11" t="s">
        <v>73</v>
      </c>
      <c r="C29" s="69" t="s">
        <v>175</v>
      </c>
      <c r="D29" s="70">
        <v>0</v>
      </c>
      <c r="E29" s="71">
        <v>-0.79700000000000004</v>
      </c>
      <c r="F29" s="71">
        <v>-0.22700000000000001</v>
      </c>
      <c r="G29" s="71">
        <v>-5.6000000000000001E-2</v>
      </c>
      <c r="H29" s="72">
        <v>229.88</v>
      </c>
      <c r="I29" s="72">
        <v>0</v>
      </c>
      <c r="J29" s="71">
        <v>4.7E-2</v>
      </c>
      <c r="K29" s="69"/>
    </row>
    <row r="30" spans="2:11" ht="27.75" customHeight="1">
      <c r="B30" s="11" t="s">
        <v>74</v>
      </c>
      <c r="C30" s="69" t="s">
        <v>176</v>
      </c>
      <c r="D30" s="70">
        <v>0</v>
      </c>
      <c r="E30" s="71">
        <v>-0.246</v>
      </c>
      <c r="F30" s="71">
        <v>0</v>
      </c>
      <c r="G30" s="71">
        <v>0</v>
      </c>
      <c r="H30" s="72">
        <v>229.88</v>
      </c>
      <c r="I30" s="72">
        <v>0</v>
      </c>
      <c r="J30" s="71">
        <v>4.7E-2</v>
      </c>
      <c r="K30" s="69"/>
    </row>
    <row r="31" spans="2:11" ht="27.75" customHeight="1">
      <c r="B31" s="11" t="s">
        <v>75</v>
      </c>
      <c r="C31" s="69">
        <v>100</v>
      </c>
      <c r="D31" s="70">
        <v>1</v>
      </c>
      <c r="E31" s="71">
        <v>2.6379600000000001</v>
      </c>
      <c r="F31" s="71">
        <v>0</v>
      </c>
      <c r="G31" s="71">
        <v>0</v>
      </c>
      <c r="H31" s="72">
        <v>4.6312499999999996</v>
      </c>
      <c r="I31" s="72">
        <v>0</v>
      </c>
      <c r="J31" s="71">
        <v>0</v>
      </c>
      <c r="K31" s="69"/>
    </row>
    <row r="32" spans="2:11" ht="27.75" customHeight="1">
      <c r="B32" s="11" t="s">
        <v>76</v>
      </c>
      <c r="C32" s="69">
        <v>101</v>
      </c>
      <c r="D32" s="70">
        <v>2</v>
      </c>
      <c r="E32" s="71">
        <v>3.0529199999999999</v>
      </c>
      <c r="F32" s="71">
        <v>1.5849989999999998</v>
      </c>
      <c r="G32" s="71">
        <v>0</v>
      </c>
      <c r="H32" s="72">
        <v>4.6312499999999996</v>
      </c>
      <c r="I32" s="72">
        <v>0</v>
      </c>
      <c r="J32" s="71">
        <v>0</v>
      </c>
      <c r="K32" s="69"/>
    </row>
    <row r="33" spans="2:11" ht="27.75" customHeight="1">
      <c r="B33" s="11" t="s">
        <v>77</v>
      </c>
      <c r="C33" s="69" t="s">
        <v>178</v>
      </c>
      <c r="D33" s="70">
        <v>2</v>
      </c>
      <c r="E33" s="71">
        <v>1.1804129999999999</v>
      </c>
      <c r="F33" s="71">
        <v>0</v>
      </c>
      <c r="G33" s="71">
        <v>0</v>
      </c>
      <c r="H33" s="72">
        <v>0</v>
      </c>
      <c r="I33" s="72">
        <v>0</v>
      </c>
      <c r="J33" s="71">
        <v>0</v>
      </c>
      <c r="K33" s="69"/>
    </row>
    <row r="34" spans="2:11" ht="27.75" customHeight="1">
      <c r="B34" s="11" t="s">
        <v>78</v>
      </c>
      <c r="C34" s="69">
        <v>150</v>
      </c>
      <c r="D34" s="70">
        <v>3</v>
      </c>
      <c r="E34" s="71">
        <v>2.2022520000000001</v>
      </c>
      <c r="F34" s="71">
        <v>0</v>
      </c>
      <c r="G34" s="71">
        <v>0</v>
      </c>
      <c r="H34" s="72">
        <v>7.2025200000000007</v>
      </c>
      <c r="I34" s="72">
        <v>0</v>
      </c>
      <c r="J34" s="71">
        <v>0</v>
      </c>
      <c r="K34" s="69"/>
    </row>
    <row r="35" spans="2:11" ht="27.75" customHeight="1">
      <c r="B35" s="11" t="s">
        <v>79</v>
      </c>
      <c r="C35" s="69">
        <v>151</v>
      </c>
      <c r="D35" s="70">
        <v>4</v>
      </c>
      <c r="E35" s="71">
        <v>3.0751500000000003</v>
      </c>
      <c r="F35" s="71">
        <v>0.76619400000000004</v>
      </c>
      <c r="G35" s="71">
        <v>0</v>
      </c>
      <c r="H35" s="72">
        <v>7.2025200000000007</v>
      </c>
      <c r="I35" s="72">
        <v>0</v>
      </c>
      <c r="J35" s="71">
        <v>0</v>
      </c>
      <c r="K35" s="69"/>
    </row>
    <row r="36" spans="2:11" ht="27.75" customHeight="1">
      <c r="B36" s="11" t="s">
        <v>80</v>
      </c>
      <c r="C36" s="69" t="s">
        <v>179</v>
      </c>
      <c r="D36" s="70">
        <v>4</v>
      </c>
      <c r="E36" s="71">
        <v>1.060371</v>
      </c>
      <c r="F36" s="71">
        <v>0</v>
      </c>
      <c r="G36" s="71">
        <v>0</v>
      </c>
      <c r="H36" s="72">
        <v>0</v>
      </c>
      <c r="I36" s="72">
        <v>0</v>
      </c>
      <c r="J36" s="71">
        <v>0</v>
      </c>
      <c r="K36" s="69"/>
    </row>
    <row r="37" spans="2:11" ht="27.75" customHeight="1">
      <c r="B37" s="11" t="s">
        <v>81</v>
      </c>
      <c r="C37" s="69">
        <v>501</v>
      </c>
      <c r="D37" s="70" t="s">
        <v>55</v>
      </c>
      <c r="E37" s="71">
        <v>2.5245869999999999</v>
      </c>
      <c r="F37" s="71">
        <v>0.82843800000000012</v>
      </c>
      <c r="G37" s="71">
        <v>0</v>
      </c>
      <c r="H37" s="72">
        <v>44.904600000000002</v>
      </c>
      <c r="I37" s="72">
        <v>0</v>
      </c>
      <c r="J37" s="71">
        <v>0</v>
      </c>
      <c r="K37" s="69"/>
    </row>
    <row r="38" spans="2:11" ht="27.75" customHeight="1">
      <c r="B38" s="11" t="s">
        <v>82</v>
      </c>
      <c r="C38" s="69">
        <v>500</v>
      </c>
      <c r="D38" s="70">
        <v>0</v>
      </c>
      <c r="E38" s="71">
        <v>4.7327669999999999</v>
      </c>
      <c r="F38" s="71">
        <v>1.3819649999999999</v>
      </c>
      <c r="G38" s="71">
        <v>0.39643500000000004</v>
      </c>
      <c r="H38" s="72">
        <v>14.33094</v>
      </c>
      <c r="I38" s="72">
        <v>2.5786799999999999</v>
      </c>
      <c r="J38" s="71">
        <v>0.30529199999999995</v>
      </c>
      <c r="K38" s="69"/>
    </row>
    <row r="39" spans="2:11" ht="27.75" customHeight="1">
      <c r="B39" s="11" t="s">
        <v>83</v>
      </c>
      <c r="C39" s="69">
        <v>800</v>
      </c>
      <c r="D39" s="70" t="s">
        <v>63</v>
      </c>
      <c r="E39" s="71">
        <v>3.2122349999999997</v>
      </c>
      <c r="F39" s="71">
        <v>0</v>
      </c>
      <c r="G39" s="71">
        <v>0</v>
      </c>
      <c r="H39" s="72">
        <v>0</v>
      </c>
      <c r="I39" s="72">
        <v>0</v>
      </c>
      <c r="J39" s="71">
        <v>0</v>
      </c>
      <c r="K39" s="69"/>
    </row>
    <row r="40" spans="2:11" ht="27.75" customHeight="1">
      <c r="B40" s="11" t="s">
        <v>84</v>
      </c>
      <c r="C40" s="69">
        <v>804</v>
      </c>
      <c r="D40" s="70">
        <v>0</v>
      </c>
      <c r="E40" s="71">
        <v>12.727415999999998</v>
      </c>
      <c r="F40" s="71">
        <v>4.0591979999999994</v>
      </c>
      <c r="G40" s="71">
        <v>1.49682</v>
      </c>
      <c r="H40" s="72">
        <v>0</v>
      </c>
      <c r="I40" s="72">
        <v>0</v>
      </c>
      <c r="J40" s="71">
        <v>0</v>
      </c>
      <c r="K40" s="69"/>
    </row>
    <row r="41" spans="2:11" ht="27.75" customHeight="1">
      <c r="B41" s="11" t="s">
        <v>85</v>
      </c>
      <c r="C41" s="69">
        <v>951</v>
      </c>
      <c r="D41" s="70">
        <v>8</v>
      </c>
      <c r="E41" s="71">
        <v>-0.91600000000000004</v>
      </c>
      <c r="F41" s="71">
        <v>0</v>
      </c>
      <c r="G41" s="71">
        <v>0</v>
      </c>
      <c r="H41" s="72">
        <v>0</v>
      </c>
      <c r="I41" s="72">
        <v>0</v>
      </c>
      <c r="J41" s="71">
        <v>0</v>
      </c>
      <c r="K41" s="69"/>
    </row>
    <row r="42" spans="2:11" ht="27.75" customHeight="1">
      <c r="B42" s="11" t="s">
        <v>86</v>
      </c>
      <c r="C42" s="69">
        <v>1</v>
      </c>
      <c r="D42" s="70">
        <v>0</v>
      </c>
      <c r="E42" s="71">
        <v>-0.91600000000000004</v>
      </c>
      <c r="F42" s="71">
        <v>0</v>
      </c>
      <c r="G42" s="71">
        <v>0</v>
      </c>
      <c r="H42" s="72">
        <v>0</v>
      </c>
      <c r="I42" s="72">
        <v>0</v>
      </c>
      <c r="J42" s="71">
        <v>0.19500000000000001</v>
      </c>
      <c r="K42" s="69"/>
    </row>
    <row r="43" spans="2:11" ht="27.75" customHeight="1">
      <c r="B43" s="11" t="s">
        <v>87</v>
      </c>
      <c r="C43" s="69">
        <v>2</v>
      </c>
      <c r="D43" s="70">
        <v>0</v>
      </c>
      <c r="E43" s="71">
        <v>-3.0649999999999999</v>
      </c>
      <c r="F43" s="71">
        <v>-0.84499999999999997</v>
      </c>
      <c r="G43" s="71">
        <v>-0.17100000000000001</v>
      </c>
      <c r="H43" s="72">
        <v>0</v>
      </c>
      <c r="I43" s="72">
        <v>0</v>
      </c>
      <c r="J43" s="71">
        <v>0.19500000000000001</v>
      </c>
      <c r="K43" s="69"/>
    </row>
    <row r="44" spans="2:11" ht="27.75" customHeight="1">
      <c r="B44" s="11" t="s">
        <v>88</v>
      </c>
      <c r="C44" s="69">
        <v>100</v>
      </c>
      <c r="D44" s="70">
        <v>1</v>
      </c>
      <c r="E44" s="71">
        <v>1.4987600000000001</v>
      </c>
      <c r="F44" s="71">
        <v>0</v>
      </c>
      <c r="G44" s="71">
        <v>0</v>
      </c>
      <c r="H44" s="72">
        <v>2.6312500000000001</v>
      </c>
      <c r="I44" s="72">
        <v>0</v>
      </c>
      <c r="J44" s="71">
        <v>0</v>
      </c>
      <c r="K44" s="69"/>
    </row>
    <row r="45" spans="2:11" ht="27.75" customHeight="1">
      <c r="B45" s="11" t="s">
        <v>89</v>
      </c>
      <c r="C45" s="69">
        <v>101</v>
      </c>
      <c r="D45" s="70">
        <v>2</v>
      </c>
      <c r="E45" s="71">
        <v>1.7345200000000003</v>
      </c>
      <c r="F45" s="71">
        <v>0.90051899999999996</v>
      </c>
      <c r="G45" s="71">
        <v>0</v>
      </c>
      <c r="H45" s="72">
        <v>2.6312500000000001</v>
      </c>
      <c r="I45" s="72">
        <v>0</v>
      </c>
      <c r="J45" s="71">
        <v>0</v>
      </c>
      <c r="K45" s="69"/>
    </row>
    <row r="46" spans="2:11" ht="27.75" customHeight="1">
      <c r="B46" s="11" t="s">
        <v>90</v>
      </c>
      <c r="C46" s="69" t="s">
        <v>178</v>
      </c>
      <c r="D46" s="70">
        <v>2</v>
      </c>
      <c r="E46" s="71">
        <v>0.67065300000000005</v>
      </c>
      <c r="F46" s="71">
        <v>0</v>
      </c>
      <c r="G46" s="71">
        <v>0</v>
      </c>
      <c r="H46" s="72">
        <v>0</v>
      </c>
      <c r="I46" s="72">
        <v>0</v>
      </c>
      <c r="J46" s="71">
        <v>0</v>
      </c>
      <c r="K46" s="69"/>
    </row>
    <row r="47" spans="2:11" ht="27.75" customHeight="1">
      <c r="B47" s="11" t="s">
        <v>91</v>
      </c>
      <c r="C47" s="69">
        <v>150</v>
      </c>
      <c r="D47" s="70">
        <v>3</v>
      </c>
      <c r="E47" s="71">
        <v>1.2512120000000002</v>
      </c>
      <c r="F47" s="71">
        <v>0</v>
      </c>
      <c r="G47" s="71">
        <v>0</v>
      </c>
      <c r="H47" s="72">
        <v>4.0921200000000004</v>
      </c>
      <c r="I47" s="72">
        <v>0</v>
      </c>
      <c r="J47" s="71">
        <v>0</v>
      </c>
      <c r="K47" s="69"/>
    </row>
    <row r="48" spans="2:11" ht="27.75" customHeight="1">
      <c r="B48" s="11" t="s">
        <v>92</v>
      </c>
      <c r="C48" s="69">
        <v>151</v>
      </c>
      <c r="D48" s="70">
        <v>4</v>
      </c>
      <c r="E48" s="71">
        <v>1.7471500000000004</v>
      </c>
      <c r="F48" s="71">
        <v>0.43531400000000003</v>
      </c>
      <c r="G48" s="71">
        <v>0</v>
      </c>
      <c r="H48" s="72">
        <v>4.0921200000000004</v>
      </c>
      <c r="I48" s="72">
        <v>0</v>
      </c>
      <c r="J48" s="71">
        <v>0</v>
      </c>
      <c r="K48" s="69"/>
    </row>
    <row r="49" spans="2:11" ht="27.75" customHeight="1">
      <c r="B49" s="11" t="s">
        <v>93</v>
      </c>
      <c r="C49" s="69" t="s">
        <v>179</v>
      </c>
      <c r="D49" s="70">
        <v>4</v>
      </c>
      <c r="E49" s="71">
        <v>0.60245100000000007</v>
      </c>
      <c r="F49" s="71">
        <v>0</v>
      </c>
      <c r="G49" s="71">
        <v>0</v>
      </c>
      <c r="H49" s="72">
        <v>0</v>
      </c>
      <c r="I49" s="72">
        <v>0</v>
      </c>
      <c r="J49" s="71">
        <v>0</v>
      </c>
      <c r="K49" s="69"/>
    </row>
    <row r="50" spans="2:11" ht="27.75" customHeight="1">
      <c r="B50" s="11" t="s">
        <v>94</v>
      </c>
      <c r="C50" s="69">
        <v>501</v>
      </c>
      <c r="D50" s="70" t="s">
        <v>55</v>
      </c>
      <c r="E50" s="71">
        <v>1.4343470000000003</v>
      </c>
      <c r="F50" s="71">
        <v>0.4706780000000001</v>
      </c>
      <c r="G50" s="71">
        <v>0</v>
      </c>
      <c r="H50" s="72">
        <v>25.512600000000003</v>
      </c>
      <c r="I50" s="72">
        <v>0</v>
      </c>
      <c r="J50" s="71">
        <v>0</v>
      </c>
      <c r="K50" s="69"/>
    </row>
    <row r="51" spans="2:11" ht="27.75" customHeight="1">
      <c r="B51" s="11" t="s">
        <v>95</v>
      </c>
      <c r="C51" s="69">
        <v>500</v>
      </c>
      <c r="D51" s="70">
        <v>0</v>
      </c>
      <c r="E51" s="71">
        <v>2.6889270000000001</v>
      </c>
      <c r="F51" s="71">
        <v>0.78516500000000011</v>
      </c>
      <c r="G51" s="71">
        <v>0.22523500000000005</v>
      </c>
      <c r="H51" s="72">
        <v>8.1421400000000013</v>
      </c>
      <c r="I51" s="72">
        <v>1.4650800000000002</v>
      </c>
      <c r="J51" s="71">
        <v>0.173452</v>
      </c>
      <c r="K51" s="69"/>
    </row>
    <row r="52" spans="2:11" ht="27.75" customHeight="1">
      <c r="B52" s="11" t="s">
        <v>96</v>
      </c>
      <c r="C52" s="69">
        <v>505</v>
      </c>
      <c r="D52" s="70">
        <v>0</v>
      </c>
      <c r="E52" s="71">
        <v>3.0008009999999996</v>
      </c>
      <c r="F52" s="71">
        <v>0.89044199999999996</v>
      </c>
      <c r="G52" s="71">
        <v>0.27675899999999998</v>
      </c>
      <c r="H52" s="72">
        <v>4.3662599999999996</v>
      </c>
      <c r="I52" s="72">
        <v>3.6156299999999995</v>
      </c>
      <c r="J52" s="71">
        <v>0.18679799999999999</v>
      </c>
      <c r="K52" s="69"/>
    </row>
    <row r="53" spans="2:11" ht="27.75" customHeight="1">
      <c r="B53" s="11" t="s">
        <v>97</v>
      </c>
      <c r="C53" s="69">
        <v>600</v>
      </c>
      <c r="D53" s="70">
        <v>0</v>
      </c>
      <c r="E53" s="71">
        <v>2.3093749999999997</v>
      </c>
      <c r="F53" s="71">
        <v>0.69687500000000002</v>
      </c>
      <c r="G53" s="71">
        <v>0.23249999999999998</v>
      </c>
      <c r="H53" s="72">
        <v>116.0125</v>
      </c>
      <c r="I53" s="72">
        <v>5.7625000000000002</v>
      </c>
      <c r="J53" s="71">
        <v>0.145625</v>
      </c>
      <c r="K53" s="69"/>
    </row>
    <row r="54" spans="2:11" ht="27.75" customHeight="1">
      <c r="B54" s="11" t="s">
        <v>98</v>
      </c>
      <c r="C54" s="69">
        <v>800</v>
      </c>
      <c r="D54" s="70" t="s">
        <v>63</v>
      </c>
      <c r="E54" s="71">
        <v>1.8250350000000002</v>
      </c>
      <c r="F54" s="71">
        <v>0</v>
      </c>
      <c r="G54" s="71">
        <v>0</v>
      </c>
      <c r="H54" s="72">
        <v>0</v>
      </c>
      <c r="I54" s="72">
        <v>0</v>
      </c>
      <c r="J54" s="71">
        <v>0</v>
      </c>
      <c r="K54" s="69"/>
    </row>
    <row r="55" spans="2:11" ht="27.75" customHeight="1">
      <c r="B55" s="11" t="s">
        <v>99</v>
      </c>
      <c r="C55" s="69">
        <v>804</v>
      </c>
      <c r="D55" s="70">
        <v>0</v>
      </c>
      <c r="E55" s="71">
        <v>7.231096</v>
      </c>
      <c r="F55" s="71">
        <v>2.306238</v>
      </c>
      <c r="G55" s="71">
        <v>0.85042000000000006</v>
      </c>
      <c r="H55" s="72">
        <v>0</v>
      </c>
      <c r="I55" s="72">
        <v>0</v>
      </c>
      <c r="J55" s="71">
        <v>0</v>
      </c>
      <c r="K55" s="69"/>
    </row>
    <row r="56" spans="2:11" ht="27.75" customHeight="1">
      <c r="B56" s="11" t="s">
        <v>100</v>
      </c>
      <c r="C56" s="69">
        <v>951</v>
      </c>
      <c r="D56" s="70">
        <v>8</v>
      </c>
      <c r="E56" s="71">
        <v>-0.91600000000000004</v>
      </c>
      <c r="F56" s="71">
        <v>0</v>
      </c>
      <c r="G56" s="71">
        <v>0</v>
      </c>
      <c r="H56" s="72">
        <v>0</v>
      </c>
      <c r="I56" s="72">
        <v>0</v>
      </c>
      <c r="J56" s="71">
        <v>0</v>
      </c>
      <c r="K56" s="69"/>
    </row>
    <row r="57" spans="2:11" ht="27.75" customHeight="1">
      <c r="B57" s="11" t="s">
        <v>101</v>
      </c>
      <c r="C57" s="69">
        <v>952</v>
      </c>
      <c r="D57" s="70">
        <v>8</v>
      </c>
      <c r="E57" s="71">
        <v>-0.81599999999999995</v>
      </c>
      <c r="F57" s="71">
        <v>0</v>
      </c>
      <c r="G57" s="71">
        <v>0</v>
      </c>
      <c r="H57" s="72">
        <v>0</v>
      </c>
      <c r="I57" s="72">
        <v>0</v>
      </c>
      <c r="J57" s="71">
        <v>0</v>
      </c>
      <c r="K57" s="69"/>
    </row>
    <row r="58" spans="2:11" ht="27.75" customHeight="1">
      <c r="B58" s="11" t="s">
        <v>102</v>
      </c>
      <c r="C58" s="69">
        <v>1</v>
      </c>
      <c r="D58" s="70">
        <v>0</v>
      </c>
      <c r="E58" s="71">
        <v>-0.91600000000000004</v>
      </c>
      <c r="F58" s="71">
        <v>0</v>
      </c>
      <c r="G58" s="71">
        <v>0</v>
      </c>
      <c r="H58" s="72">
        <v>0</v>
      </c>
      <c r="I58" s="72">
        <v>0</v>
      </c>
      <c r="J58" s="71">
        <v>0.19500000000000001</v>
      </c>
      <c r="K58" s="69"/>
    </row>
    <row r="59" spans="2:11" ht="27.75" customHeight="1">
      <c r="B59" s="11" t="s">
        <v>103</v>
      </c>
      <c r="C59" s="69">
        <v>2</v>
      </c>
      <c r="D59" s="70">
        <v>0</v>
      </c>
      <c r="E59" s="71">
        <v>-3.0649999999999999</v>
      </c>
      <c r="F59" s="71">
        <v>-0.84499999999999997</v>
      </c>
      <c r="G59" s="71">
        <v>-0.17100000000000001</v>
      </c>
      <c r="H59" s="72">
        <v>0</v>
      </c>
      <c r="I59" s="72">
        <v>0</v>
      </c>
      <c r="J59" s="71">
        <v>0.19500000000000001</v>
      </c>
      <c r="K59" s="69"/>
    </row>
    <row r="60" spans="2:11" ht="27.75" customHeight="1">
      <c r="B60" s="11" t="s">
        <v>104</v>
      </c>
      <c r="C60" s="69">
        <v>3</v>
      </c>
      <c r="D60" s="70">
        <v>0</v>
      </c>
      <c r="E60" s="71">
        <v>-0.81599999999999995</v>
      </c>
      <c r="F60" s="71">
        <v>0</v>
      </c>
      <c r="G60" s="71">
        <v>0</v>
      </c>
      <c r="H60" s="72">
        <v>0</v>
      </c>
      <c r="I60" s="72">
        <v>0</v>
      </c>
      <c r="J60" s="71">
        <v>0.17</v>
      </c>
      <c r="K60" s="69"/>
    </row>
    <row r="61" spans="2:11" ht="27.75" customHeight="1">
      <c r="B61" s="11" t="s">
        <v>105</v>
      </c>
      <c r="C61" s="69">
        <v>4</v>
      </c>
      <c r="D61" s="70">
        <v>0</v>
      </c>
      <c r="E61" s="71">
        <v>-2.7280000000000002</v>
      </c>
      <c r="F61" s="71">
        <v>-0.753</v>
      </c>
      <c r="G61" s="71">
        <v>-0.154</v>
      </c>
      <c r="H61" s="72">
        <v>0</v>
      </c>
      <c r="I61" s="72">
        <v>0</v>
      </c>
      <c r="J61" s="71">
        <v>0.17</v>
      </c>
      <c r="K61" s="69"/>
    </row>
    <row r="62" spans="2:11" ht="27.75" customHeight="1">
      <c r="B62" s="11" t="s">
        <v>106</v>
      </c>
      <c r="C62" s="69">
        <v>5</v>
      </c>
      <c r="D62" s="70">
        <v>0</v>
      </c>
      <c r="E62" s="71">
        <v>-0.42199999999999999</v>
      </c>
      <c r="F62" s="71">
        <v>0</v>
      </c>
      <c r="G62" s="71">
        <v>0</v>
      </c>
      <c r="H62" s="72">
        <v>0</v>
      </c>
      <c r="I62" s="72">
        <v>0</v>
      </c>
      <c r="J62" s="71">
        <v>0.154</v>
      </c>
      <c r="K62" s="69"/>
    </row>
    <row r="63" spans="2:11" ht="27.75" customHeight="1">
      <c r="B63" s="11" t="s">
        <v>107</v>
      </c>
      <c r="C63" s="69">
        <v>6</v>
      </c>
      <c r="D63" s="70">
        <v>0</v>
      </c>
      <c r="E63" s="71">
        <v>-1.393</v>
      </c>
      <c r="F63" s="71">
        <v>-0.38900000000000001</v>
      </c>
      <c r="G63" s="71">
        <v>-8.5999999999999993E-2</v>
      </c>
      <c r="H63" s="72">
        <v>0</v>
      </c>
      <c r="I63" s="72">
        <v>0</v>
      </c>
      <c r="J63" s="71">
        <v>0.154</v>
      </c>
      <c r="K63" s="69"/>
    </row>
    <row r="64" spans="2:11" ht="27.75" customHeight="1" thickBot="1">
      <c r="B64" s="12"/>
      <c r="C64" s="12"/>
      <c r="D64" s="12"/>
      <c r="E64" s="12"/>
      <c r="F64" s="12"/>
      <c r="G64" s="12"/>
      <c r="H64" s="12"/>
      <c r="I64" s="12"/>
      <c r="J64" s="12"/>
      <c r="K64" s="12"/>
    </row>
    <row r="65" spans="2:11" ht="27.75" customHeight="1"/>
    <row r="66" spans="2:11" ht="27.75" customHeight="1"/>
    <row r="67" spans="2:11" ht="27.75" customHeight="1" thickBot="1"/>
    <row r="68" spans="2:11" ht="27.75" customHeight="1">
      <c r="B68" s="13"/>
      <c r="C68" s="14"/>
      <c r="D68" s="14"/>
      <c r="E68" s="14"/>
      <c r="F68" s="14"/>
      <c r="G68" s="14"/>
      <c r="H68" s="14"/>
      <c r="I68" s="14"/>
      <c r="J68" s="14"/>
      <c r="K68" s="14"/>
    </row>
    <row r="69" spans="2:11" ht="27.75" customHeight="1">
      <c r="B69" s="29" t="s">
        <v>108</v>
      </c>
      <c r="C69" s="29"/>
      <c r="D69" s="29"/>
      <c r="E69" s="29"/>
      <c r="F69" s="29"/>
      <c r="G69" s="29"/>
      <c r="H69" s="8"/>
      <c r="I69" s="8"/>
      <c r="J69" s="8"/>
      <c r="K69" s="8"/>
    </row>
    <row r="70" spans="2:11" ht="27.75" customHeight="1">
      <c r="B70" s="9"/>
      <c r="C70" s="8"/>
      <c r="D70" s="8"/>
      <c r="E70" s="8"/>
      <c r="F70" s="8"/>
      <c r="G70" s="8"/>
      <c r="H70" s="8"/>
      <c r="I70" s="8"/>
      <c r="J70" s="8"/>
      <c r="K70" s="8"/>
    </row>
    <row r="71" spans="2:11" ht="27.75" customHeight="1">
      <c r="B71" s="9"/>
      <c r="C71" s="8"/>
      <c r="D71" s="8"/>
      <c r="E71" s="8"/>
      <c r="F71" s="8"/>
      <c r="G71" s="8"/>
      <c r="H71" s="8"/>
      <c r="I71" s="8"/>
      <c r="J71" s="8"/>
      <c r="K71" s="8"/>
    </row>
    <row r="72" spans="2:11" ht="27.75" customHeight="1">
      <c r="B72" s="1"/>
      <c r="C72" s="10" t="s">
        <v>39</v>
      </c>
      <c r="D72" s="10" t="s">
        <v>40</v>
      </c>
      <c r="E72" s="10" t="s">
        <v>41</v>
      </c>
      <c r="F72" s="10" t="s">
        <v>42</v>
      </c>
      <c r="G72" s="10" t="s">
        <v>43</v>
      </c>
      <c r="H72" s="10" t="s">
        <v>44</v>
      </c>
      <c r="I72" s="10" t="s">
        <v>45</v>
      </c>
      <c r="J72" s="10" t="s">
        <v>46</v>
      </c>
      <c r="K72" s="10" t="s">
        <v>47</v>
      </c>
    </row>
    <row r="73" spans="2:11" ht="27.75" customHeight="1">
      <c r="B73" s="11" t="s">
        <v>48</v>
      </c>
      <c r="C73" s="69" t="s">
        <v>180</v>
      </c>
      <c r="D73" s="70">
        <v>1</v>
      </c>
      <c r="E73" s="71">
        <v>3.56</v>
      </c>
      <c r="F73" s="71">
        <v>0</v>
      </c>
      <c r="G73" s="71">
        <v>0</v>
      </c>
      <c r="H73" s="72">
        <v>6.25</v>
      </c>
      <c r="I73" s="72">
        <v>0</v>
      </c>
      <c r="J73" s="71">
        <v>0</v>
      </c>
      <c r="K73" s="69"/>
    </row>
    <row r="74" spans="2:11" ht="27.75" customHeight="1">
      <c r="B74" s="11" t="s">
        <v>49</v>
      </c>
      <c r="C74" s="69" t="s">
        <v>177</v>
      </c>
      <c r="D74" s="70">
        <v>2</v>
      </c>
      <c r="E74" s="71">
        <v>4.12</v>
      </c>
      <c r="F74" s="71">
        <v>2.1389999999999998</v>
      </c>
      <c r="G74" s="71">
        <v>0</v>
      </c>
      <c r="H74" s="72">
        <v>6.25</v>
      </c>
      <c r="I74" s="72">
        <v>0</v>
      </c>
      <c r="J74" s="71">
        <v>0</v>
      </c>
      <c r="K74" s="69"/>
    </row>
    <row r="75" spans="2:11" ht="27.75" customHeight="1">
      <c r="B75" s="11" t="s">
        <v>50</v>
      </c>
      <c r="C75" s="69" t="s">
        <v>169</v>
      </c>
      <c r="D75" s="70">
        <v>2</v>
      </c>
      <c r="E75" s="71">
        <v>1.593</v>
      </c>
      <c r="F75" s="71">
        <v>0</v>
      </c>
      <c r="G75" s="71">
        <v>0</v>
      </c>
      <c r="H75" s="72">
        <v>0</v>
      </c>
      <c r="I75" s="72">
        <v>0</v>
      </c>
      <c r="J75" s="71">
        <v>0</v>
      </c>
      <c r="K75" s="69" t="s">
        <v>170</v>
      </c>
    </row>
    <row r="76" spans="2:11" ht="27.75" customHeight="1">
      <c r="B76" s="11" t="s">
        <v>51</v>
      </c>
      <c r="C76" s="69" t="s">
        <v>181</v>
      </c>
      <c r="D76" s="70">
        <v>3</v>
      </c>
      <c r="E76" s="71">
        <v>2.972</v>
      </c>
      <c r="F76" s="71">
        <v>0</v>
      </c>
      <c r="G76" s="71">
        <v>0</v>
      </c>
      <c r="H76" s="72">
        <v>9.7200000000000006</v>
      </c>
      <c r="I76" s="72">
        <v>0</v>
      </c>
      <c r="J76" s="71">
        <v>0</v>
      </c>
      <c r="K76" s="69"/>
    </row>
    <row r="77" spans="2:11" ht="27.75" customHeight="1">
      <c r="B77" s="11" t="s">
        <v>52</v>
      </c>
      <c r="C77" s="69" t="s">
        <v>182</v>
      </c>
      <c r="D77" s="70">
        <v>4</v>
      </c>
      <c r="E77" s="71">
        <v>4.1500000000000004</v>
      </c>
      <c r="F77" s="71">
        <v>1.034</v>
      </c>
      <c r="G77" s="71">
        <v>0</v>
      </c>
      <c r="H77" s="72">
        <v>9.7200000000000006</v>
      </c>
      <c r="I77" s="72">
        <v>0</v>
      </c>
      <c r="J77" s="71">
        <v>0</v>
      </c>
      <c r="K77" s="69"/>
    </row>
    <row r="78" spans="2:11" ht="27.75" customHeight="1">
      <c r="B78" s="11" t="s">
        <v>53</v>
      </c>
      <c r="C78" s="69" t="s">
        <v>171</v>
      </c>
      <c r="D78" s="70">
        <v>4</v>
      </c>
      <c r="E78" s="71">
        <v>1.431</v>
      </c>
      <c r="F78" s="71">
        <v>0</v>
      </c>
      <c r="G78" s="71">
        <v>0</v>
      </c>
      <c r="H78" s="72">
        <v>0</v>
      </c>
      <c r="I78" s="72">
        <v>0</v>
      </c>
      <c r="J78" s="71">
        <v>0</v>
      </c>
      <c r="K78" s="69" t="s">
        <v>172</v>
      </c>
    </row>
    <row r="79" spans="2:11" ht="27.75" customHeight="1">
      <c r="B79" s="11" t="s">
        <v>54</v>
      </c>
      <c r="C79" s="69">
        <v>501</v>
      </c>
      <c r="D79" s="70" t="s">
        <v>55</v>
      </c>
      <c r="E79" s="71">
        <v>3.407</v>
      </c>
      <c r="F79" s="71">
        <v>1.1180000000000001</v>
      </c>
      <c r="G79" s="71">
        <v>0</v>
      </c>
      <c r="H79" s="72">
        <v>60.6</v>
      </c>
      <c r="I79" s="72">
        <v>0</v>
      </c>
      <c r="J79" s="71">
        <v>0</v>
      </c>
      <c r="K79" s="69">
        <v>502</v>
      </c>
    </row>
    <row r="80" spans="2:11" ht="27.75" customHeight="1">
      <c r="B80" s="11" t="s">
        <v>56</v>
      </c>
      <c r="C80" s="69">
        <v>504</v>
      </c>
      <c r="D80" s="70" t="s">
        <v>55</v>
      </c>
      <c r="E80" s="71">
        <v>2.0409999999999999</v>
      </c>
      <c r="F80" s="71">
        <v>0.67500000000000004</v>
      </c>
      <c r="G80" s="71">
        <v>0</v>
      </c>
      <c r="H80" s="72">
        <v>7.62</v>
      </c>
      <c r="I80" s="72">
        <v>0</v>
      </c>
      <c r="J80" s="71">
        <v>0</v>
      </c>
      <c r="K80" s="69"/>
    </row>
    <row r="81" spans="2:11" ht="27.75" customHeight="1">
      <c r="B81" s="11" t="s">
        <v>57</v>
      </c>
      <c r="C81" s="69"/>
      <c r="D81" s="70" t="s">
        <v>55</v>
      </c>
      <c r="E81" s="71">
        <v>1.9430000000000001</v>
      </c>
      <c r="F81" s="71">
        <v>0.50700000000000001</v>
      </c>
      <c r="G81" s="71">
        <v>0</v>
      </c>
      <c r="H81" s="72">
        <v>569.36</v>
      </c>
      <c r="I81" s="72">
        <v>0</v>
      </c>
      <c r="J81" s="71">
        <v>0</v>
      </c>
      <c r="K81" s="69" t="s">
        <v>167</v>
      </c>
    </row>
    <row r="82" spans="2:11" ht="27.75" customHeight="1">
      <c r="B82" s="11" t="s">
        <v>58</v>
      </c>
      <c r="C82" s="69">
        <v>500</v>
      </c>
      <c r="D82" s="70">
        <v>0</v>
      </c>
      <c r="E82" s="71">
        <v>6.3869999999999996</v>
      </c>
      <c r="F82" s="71">
        <v>1.865</v>
      </c>
      <c r="G82" s="71">
        <v>0.53500000000000003</v>
      </c>
      <c r="H82" s="72">
        <v>19.34</v>
      </c>
      <c r="I82" s="72">
        <v>3.48</v>
      </c>
      <c r="J82" s="71">
        <v>0.41199999999999998</v>
      </c>
      <c r="K82" s="69"/>
    </row>
    <row r="83" spans="2:11" ht="27.75" customHeight="1">
      <c r="B83" s="11" t="s">
        <v>59</v>
      </c>
      <c r="C83" s="69">
        <v>505</v>
      </c>
      <c r="D83" s="70">
        <v>0</v>
      </c>
      <c r="E83" s="71">
        <v>5.2370000000000001</v>
      </c>
      <c r="F83" s="71">
        <v>1.554</v>
      </c>
      <c r="G83" s="71">
        <v>0.48299999999999998</v>
      </c>
      <c r="H83" s="72">
        <v>7.62</v>
      </c>
      <c r="I83" s="72">
        <v>6.31</v>
      </c>
      <c r="J83" s="71">
        <v>0.32600000000000001</v>
      </c>
      <c r="K83" s="69"/>
    </row>
    <row r="84" spans="2:11" ht="27.75" customHeight="1">
      <c r="B84" s="11" t="s">
        <v>60</v>
      </c>
      <c r="C84" s="69">
        <v>600</v>
      </c>
      <c r="D84" s="70">
        <v>0</v>
      </c>
      <c r="E84" s="71">
        <v>3.6949999999999998</v>
      </c>
      <c r="F84" s="71">
        <v>1.115</v>
      </c>
      <c r="G84" s="71">
        <v>0.372</v>
      </c>
      <c r="H84" s="72">
        <v>185.62</v>
      </c>
      <c r="I84" s="72">
        <v>9.2200000000000006</v>
      </c>
      <c r="J84" s="71">
        <v>0.23300000000000001</v>
      </c>
      <c r="K84" s="69"/>
    </row>
    <row r="85" spans="2:11" ht="27.75" customHeight="1">
      <c r="B85" s="11" t="s">
        <v>61</v>
      </c>
      <c r="C85" s="69">
        <v>605</v>
      </c>
      <c r="D85" s="70">
        <v>0</v>
      </c>
      <c r="E85" s="71">
        <v>2.9590000000000001</v>
      </c>
      <c r="F85" s="71">
        <v>0.90500000000000003</v>
      </c>
      <c r="G85" s="71">
        <v>0.31900000000000001</v>
      </c>
      <c r="H85" s="72">
        <v>312.08999999999997</v>
      </c>
      <c r="I85" s="72">
        <v>6.16</v>
      </c>
      <c r="J85" s="71">
        <v>0.20599999999999999</v>
      </c>
      <c r="K85" s="69"/>
    </row>
    <row r="86" spans="2:11" ht="27.75" customHeight="1">
      <c r="B86" s="11" t="s">
        <v>62</v>
      </c>
      <c r="C86" s="69" t="s">
        <v>168</v>
      </c>
      <c r="D86" s="70" t="s">
        <v>63</v>
      </c>
      <c r="E86" s="71">
        <v>4.335</v>
      </c>
      <c r="F86" s="71">
        <v>0</v>
      </c>
      <c r="G86" s="71">
        <v>0</v>
      </c>
      <c r="H86" s="72">
        <v>0</v>
      </c>
      <c r="I86" s="72">
        <v>0</v>
      </c>
      <c r="J86" s="71">
        <v>0</v>
      </c>
      <c r="K86" s="69"/>
    </row>
    <row r="87" spans="2:11" ht="27.75" customHeight="1">
      <c r="B87" s="11" t="s">
        <v>64</v>
      </c>
      <c r="C87" s="69">
        <v>804</v>
      </c>
      <c r="D87" s="70">
        <v>0</v>
      </c>
      <c r="E87" s="71">
        <v>17.175999999999998</v>
      </c>
      <c r="F87" s="71">
        <v>5.4779999999999998</v>
      </c>
      <c r="G87" s="71">
        <v>2.02</v>
      </c>
      <c r="H87" s="72">
        <v>0</v>
      </c>
      <c r="I87" s="72">
        <v>0</v>
      </c>
      <c r="J87" s="71">
        <v>0</v>
      </c>
      <c r="K87" s="69"/>
    </row>
    <row r="88" spans="2:11" ht="27.75" customHeight="1">
      <c r="B88" s="11" t="s">
        <v>65</v>
      </c>
      <c r="C88" s="69">
        <v>951</v>
      </c>
      <c r="D88" s="70">
        <v>8</v>
      </c>
      <c r="E88" s="71">
        <v>-0.91600000000000004</v>
      </c>
      <c r="F88" s="71">
        <v>0</v>
      </c>
      <c r="G88" s="71">
        <v>0</v>
      </c>
      <c r="H88" s="72">
        <v>0</v>
      </c>
      <c r="I88" s="72">
        <v>0</v>
      </c>
      <c r="J88" s="71">
        <v>0</v>
      </c>
      <c r="K88" s="69"/>
    </row>
    <row r="89" spans="2:11" ht="27.75" customHeight="1">
      <c r="B89" s="11" t="s">
        <v>66</v>
      </c>
      <c r="C89" s="69">
        <v>952</v>
      </c>
      <c r="D89" s="70">
        <v>8</v>
      </c>
      <c r="E89" s="71">
        <v>-0.81599999999999995</v>
      </c>
      <c r="F89" s="71">
        <v>0</v>
      </c>
      <c r="G89" s="71">
        <v>0</v>
      </c>
      <c r="H89" s="72">
        <v>0</v>
      </c>
      <c r="I89" s="72">
        <v>0</v>
      </c>
      <c r="J89" s="71">
        <v>0</v>
      </c>
      <c r="K89" s="69"/>
    </row>
    <row r="90" spans="2:11" ht="27.75" customHeight="1">
      <c r="B90" s="11" t="s">
        <v>67</v>
      </c>
      <c r="C90" s="69" t="s">
        <v>173</v>
      </c>
      <c r="D90" s="70">
        <v>0</v>
      </c>
      <c r="E90" s="71">
        <v>-0.91600000000000004</v>
      </c>
      <c r="F90" s="71">
        <v>0</v>
      </c>
      <c r="G90" s="71">
        <v>0</v>
      </c>
      <c r="H90" s="72">
        <v>0</v>
      </c>
      <c r="I90" s="72">
        <v>0</v>
      </c>
      <c r="J90" s="71">
        <v>0.19500000000000001</v>
      </c>
      <c r="K90" s="69"/>
    </row>
    <row r="91" spans="2:11" ht="27.75" customHeight="1">
      <c r="B91" s="11" t="s">
        <v>68</v>
      </c>
      <c r="C91" s="69">
        <v>2</v>
      </c>
      <c r="D91" s="70">
        <v>0</v>
      </c>
      <c r="E91" s="71">
        <v>-3.0649999999999999</v>
      </c>
      <c r="F91" s="71">
        <v>-0.84499999999999997</v>
      </c>
      <c r="G91" s="71">
        <v>-0.17100000000000001</v>
      </c>
      <c r="H91" s="72">
        <v>0</v>
      </c>
      <c r="I91" s="72">
        <v>0</v>
      </c>
      <c r="J91" s="71">
        <v>0.19500000000000001</v>
      </c>
      <c r="K91" s="69"/>
    </row>
    <row r="92" spans="2:11" ht="27.75" customHeight="1">
      <c r="B92" s="11" t="s">
        <v>69</v>
      </c>
      <c r="C92" s="69">
        <v>3</v>
      </c>
      <c r="D92" s="70">
        <v>0</v>
      </c>
      <c r="E92" s="71">
        <v>-0.81599999999999995</v>
      </c>
      <c r="F92" s="71">
        <v>0</v>
      </c>
      <c r="G92" s="71">
        <v>0</v>
      </c>
      <c r="H92" s="72">
        <v>0</v>
      </c>
      <c r="I92" s="72">
        <v>0</v>
      </c>
      <c r="J92" s="71">
        <v>0.17</v>
      </c>
      <c r="K92" s="69"/>
    </row>
    <row r="93" spans="2:11" ht="27.75" customHeight="1">
      <c r="B93" s="11" t="s">
        <v>70</v>
      </c>
      <c r="C93" s="69">
        <v>4</v>
      </c>
      <c r="D93" s="70">
        <v>0</v>
      </c>
      <c r="E93" s="71">
        <v>-2.7280000000000002</v>
      </c>
      <c r="F93" s="71">
        <v>-0.753</v>
      </c>
      <c r="G93" s="71">
        <v>-0.154</v>
      </c>
      <c r="H93" s="72">
        <v>0</v>
      </c>
      <c r="I93" s="72">
        <v>0</v>
      </c>
      <c r="J93" s="71">
        <v>0.17</v>
      </c>
      <c r="K93" s="69"/>
    </row>
    <row r="94" spans="2:11" ht="27.75" customHeight="1">
      <c r="B94" s="11" t="s">
        <v>71</v>
      </c>
      <c r="C94" s="69" t="s">
        <v>174</v>
      </c>
      <c r="D94" s="70">
        <v>0</v>
      </c>
      <c r="E94" s="71">
        <v>-0.42199999999999999</v>
      </c>
      <c r="F94" s="71">
        <v>0</v>
      </c>
      <c r="G94" s="71">
        <v>0</v>
      </c>
      <c r="H94" s="72">
        <v>229.88</v>
      </c>
      <c r="I94" s="72">
        <v>0</v>
      </c>
      <c r="J94" s="71">
        <v>0.154</v>
      </c>
      <c r="K94" s="69"/>
    </row>
    <row r="95" spans="2:11" ht="27.75" customHeight="1">
      <c r="B95" s="11" t="s">
        <v>72</v>
      </c>
      <c r="C95" s="69">
        <v>6</v>
      </c>
      <c r="D95" s="70">
        <v>0</v>
      </c>
      <c r="E95" s="71">
        <v>-1.393</v>
      </c>
      <c r="F95" s="71">
        <v>-0.38900000000000001</v>
      </c>
      <c r="G95" s="71">
        <v>-8.5999999999999993E-2</v>
      </c>
      <c r="H95" s="72">
        <v>229.88</v>
      </c>
      <c r="I95" s="72">
        <v>0</v>
      </c>
      <c r="J95" s="71">
        <v>0.154</v>
      </c>
      <c r="K95" s="69"/>
    </row>
    <row r="96" spans="2:11" ht="27.75" customHeight="1">
      <c r="B96" s="11" t="s">
        <v>73</v>
      </c>
      <c r="C96" s="69" t="s">
        <v>175</v>
      </c>
      <c r="D96" s="70">
        <v>0</v>
      </c>
      <c r="E96" s="71">
        <v>-0.79700000000000004</v>
      </c>
      <c r="F96" s="71">
        <v>-0.22700000000000001</v>
      </c>
      <c r="G96" s="71">
        <v>-5.6000000000000001E-2</v>
      </c>
      <c r="H96" s="72">
        <v>229.88</v>
      </c>
      <c r="I96" s="72">
        <v>0</v>
      </c>
      <c r="J96" s="71">
        <v>4.7E-2</v>
      </c>
      <c r="K96" s="69"/>
    </row>
    <row r="97" spans="2:11" ht="27.75" customHeight="1">
      <c r="B97" s="11" t="s">
        <v>74</v>
      </c>
      <c r="C97" s="69" t="s">
        <v>176</v>
      </c>
      <c r="D97" s="70">
        <v>0</v>
      </c>
      <c r="E97" s="71">
        <v>-0.246</v>
      </c>
      <c r="F97" s="71">
        <v>0</v>
      </c>
      <c r="G97" s="71">
        <v>0</v>
      </c>
      <c r="H97" s="72">
        <v>229.88</v>
      </c>
      <c r="I97" s="72">
        <v>0</v>
      </c>
      <c r="J97" s="71">
        <v>4.7E-2</v>
      </c>
      <c r="K97" s="69"/>
    </row>
    <row r="98" spans="2:11" ht="27.75" customHeight="1">
      <c r="B98" s="11" t="s">
        <v>75</v>
      </c>
      <c r="C98" s="69">
        <v>100</v>
      </c>
      <c r="D98" s="70">
        <v>1</v>
      </c>
      <c r="E98" s="71">
        <v>2.6379600000000001</v>
      </c>
      <c r="F98" s="71">
        <v>0</v>
      </c>
      <c r="G98" s="71">
        <v>0</v>
      </c>
      <c r="H98" s="72">
        <v>4.6312499999999996</v>
      </c>
      <c r="I98" s="72">
        <v>0</v>
      </c>
      <c r="J98" s="71">
        <v>0</v>
      </c>
      <c r="K98" s="69"/>
    </row>
    <row r="99" spans="2:11" ht="27.75" customHeight="1">
      <c r="B99" s="11" t="s">
        <v>76</v>
      </c>
      <c r="C99" s="69">
        <v>101</v>
      </c>
      <c r="D99" s="70">
        <v>2</v>
      </c>
      <c r="E99" s="71">
        <v>3.0529199999999999</v>
      </c>
      <c r="F99" s="71">
        <v>1.5849989999999998</v>
      </c>
      <c r="G99" s="71">
        <v>0</v>
      </c>
      <c r="H99" s="72">
        <v>4.6312499999999996</v>
      </c>
      <c r="I99" s="72">
        <v>0</v>
      </c>
      <c r="J99" s="71">
        <v>0</v>
      </c>
      <c r="K99" s="69"/>
    </row>
    <row r="100" spans="2:11" ht="27.75" customHeight="1">
      <c r="B100" s="11" t="s">
        <v>77</v>
      </c>
      <c r="C100" s="69" t="s">
        <v>178</v>
      </c>
      <c r="D100" s="70">
        <v>2</v>
      </c>
      <c r="E100" s="71">
        <v>1.1804129999999999</v>
      </c>
      <c r="F100" s="71">
        <v>0</v>
      </c>
      <c r="G100" s="71">
        <v>0</v>
      </c>
      <c r="H100" s="72">
        <v>0</v>
      </c>
      <c r="I100" s="72">
        <v>0</v>
      </c>
      <c r="J100" s="71">
        <v>0</v>
      </c>
      <c r="K100" s="69"/>
    </row>
    <row r="101" spans="2:11" ht="27.75" customHeight="1">
      <c r="B101" s="11" t="s">
        <v>78</v>
      </c>
      <c r="C101" s="69">
        <v>150</v>
      </c>
      <c r="D101" s="70">
        <v>3</v>
      </c>
      <c r="E101" s="71">
        <v>2.2022520000000001</v>
      </c>
      <c r="F101" s="71">
        <v>0</v>
      </c>
      <c r="G101" s="71">
        <v>0</v>
      </c>
      <c r="H101" s="72">
        <v>7.2025200000000007</v>
      </c>
      <c r="I101" s="72">
        <v>0</v>
      </c>
      <c r="J101" s="71">
        <v>0</v>
      </c>
      <c r="K101" s="69"/>
    </row>
    <row r="102" spans="2:11" ht="27.75" customHeight="1">
      <c r="B102" s="11" t="s">
        <v>79</v>
      </c>
      <c r="C102" s="69">
        <v>151</v>
      </c>
      <c r="D102" s="70">
        <v>4</v>
      </c>
      <c r="E102" s="71">
        <v>3.0751500000000003</v>
      </c>
      <c r="F102" s="71">
        <v>0.76619400000000004</v>
      </c>
      <c r="G102" s="71">
        <v>0</v>
      </c>
      <c r="H102" s="72">
        <v>7.2025200000000007</v>
      </c>
      <c r="I102" s="72">
        <v>0</v>
      </c>
      <c r="J102" s="71">
        <v>0</v>
      </c>
      <c r="K102" s="69"/>
    </row>
    <row r="103" spans="2:11" ht="27.75" customHeight="1">
      <c r="B103" s="11" t="s">
        <v>80</v>
      </c>
      <c r="C103" s="69" t="s">
        <v>179</v>
      </c>
      <c r="D103" s="70">
        <v>4</v>
      </c>
      <c r="E103" s="71">
        <v>1.060371</v>
      </c>
      <c r="F103" s="71">
        <v>0</v>
      </c>
      <c r="G103" s="71">
        <v>0</v>
      </c>
      <c r="H103" s="72">
        <v>0</v>
      </c>
      <c r="I103" s="72">
        <v>0</v>
      </c>
      <c r="J103" s="71">
        <v>0</v>
      </c>
      <c r="K103" s="69"/>
    </row>
    <row r="104" spans="2:11" ht="27.75" customHeight="1">
      <c r="B104" s="11" t="s">
        <v>81</v>
      </c>
      <c r="C104" s="69">
        <v>501</v>
      </c>
      <c r="D104" s="70" t="s">
        <v>55</v>
      </c>
      <c r="E104" s="71">
        <v>2.5245869999999999</v>
      </c>
      <c r="F104" s="71">
        <v>0.82843800000000012</v>
      </c>
      <c r="G104" s="71">
        <v>0</v>
      </c>
      <c r="H104" s="72">
        <v>44.904600000000002</v>
      </c>
      <c r="I104" s="72">
        <v>0</v>
      </c>
      <c r="J104" s="71">
        <v>0</v>
      </c>
      <c r="K104" s="69"/>
    </row>
    <row r="105" spans="2:11" ht="27.75" customHeight="1">
      <c r="B105" s="11" t="s">
        <v>82</v>
      </c>
      <c r="C105" s="69">
        <v>500</v>
      </c>
      <c r="D105" s="70">
        <v>0</v>
      </c>
      <c r="E105" s="71">
        <v>4.7327669999999999</v>
      </c>
      <c r="F105" s="71">
        <v>1.3819649999999999</v>
      </c>
      <c r="G105" s="71">
        <v>0.39643500000000004</v>
      </c>
      <c r="H105" s="72">
        <v>14.33094</v>
      </c>
      <c r="I105" s="72">
        <v>2.5786799999999999</v>
      </c>
      <c r="J105" s="71">
        <v>0.30529199999999995</v>
      </c>
      <c r="K105" s="69"/>
    </row>
    <row r="106" spans="2:11" ht="27.75" customHeight="1">
      <c r="B106" s="11" t="s">
        <v>83</v>
      </c>
      <c r="C106" s="69">
        <v>800</v>
      </c>
      <c r="D106" s="70" t="s">
        <v>63</v>
      </c>
      <c r="E106" s="71">
        <v>3.2122349999999997</v>
      </c>
      <c r="F106" s="71">
        <v>0</v>
      </c>
      <c r="G106" s="71">
        <v>0</v>
      </c>
      <c r="H106" s="72">
        <v>0</v>
      </c>
      <c r="I106" s="72">
        <v>0</v>
      </c>
      <c r="J106" s="71">
        <v>0</v>
      </c>
      <c r="K106" s="69"/>
    </row>
    <row r="107" spans="2:11" ht="27.75" customHeight="1">
      <c r="B107" s="11" t="s">
        <v>84</v>
      </c>
      <c r="C107" s="69">
        <v>804</v>
      </c>
      <c r="D107" s="70">
        <v>0</v>
      </c>
      <c r="E107" s="71">
        <v>12.727415999999998</v>
      </c>
      <c r="F107" s="71">
        <v>4.0591979999999994</v>
      </c>
      <c r="G107" s="71">
        <v>1.49682</v>
      </c>
      <c r="H107" s="72">
        <v>0</v>
      </c>
      <c r="I107" s="72">
        <v>0</v>
      </c>
      <c r="J107" s="71">
        <v>0</v>
      </c>
      <c r="K107" s="69"/>
    </row>
    <row r="108" spans="2:11" ht="27.75" customHeight="1">
      <c r="B108" s="11" t="s">
        <v>85</v>
      </c>
      <c r="C108" s="69">
        <v>951</v>
      </c>
      <c r="D108" s="70">
        <v>8</v>
      </c>
      <c r="E108" s="71">
        <v>-0.91600000000000004</v>
      </c>
      <c r="F108" s="71">
        <v>0</v>
      </c>
      <c r="G108" s="71">
        <v>0</v>
      </c>
      <c r="H108" s="72">
        <v>0</v>
      </c>
      <c r="I108" s="72">
        <v>0</v>
      </c>
      <c r="J108" s="71">
        <v>0</v>
      </c>
      <c r="K108" s="69"/>
    </row>
    <row r="109" spans="2:11" ht="27.75" customHeight="1">
      <c r="B109" s="11" t="s">
        <v>86</v>
      </c>
      <c r="C109" s="69">
        <v>1</v>
      </c>
      <c r="D109" s="70">
        <v>0</v>
      </c>
      <c r="E109" s="71">
        <v>-0.91600000000000004</v>
      </c>
      <c r="F109" s="71">
        <v>0</v>
      </c>
      <c r="G109" s="71">
        <v>0</v>
      </c>
      <c r="H109" s="72">
        <v>0</v>
      </c>
      <c r="I109" s="72">
        <v>0</v>
      </c>
      <c r="J109" s="71">
        <v>0.19500000000000001</v>
      </c>
      <c r="K109" s="69"/>
    </row>
    <row r="110" spans="2:11" ht="27.75" customHeight="1">
      <c r="B110" s="11" t="s">
        <v>87</v>
      </c>
      <c r="C110" s="69">
        <v>2</v>
      </c>
      <c r="D110" s="70">
        <v>0</v>
      </c>
      <c r="E110" s="71">
        <v>-3.0649999999999999</v>
      </c>
      <c r="F110" s="71">
        <v>-0.84499999999999997</v>
      </c>
      <c r="G110" s="71">
        <v>-0.17100000000000001</v>
      </c>
      <c r="H110" s="72">
        <v>0</v>
      </c>
      <c r="I110" s="72">
        <v>0</v>
      </c>
      <c r="J110" s="71">
        <v>0.19500000000000001</v>
      </c>
      <c r="K110" s="69"/>
    </row>
    <row r="111" spans="2:11" ht="27.75" customHeight="1">
      <c r="B111" s="11" t="s">
        <v>88</v>
      </c>
      <c r="C111" s="69">
        <v>100</v>
      </c>
      <c r="D111" s="70">
        <v>1</v>
      </c>
      <c r="E111" s="71">
        <v>1.4987600000000001</v>
      </c>
      <c r="F111" s="71">
        <v>0</v>
      </c>
      <c r="G111" s="71">
        <v>0</v>
      </c>
      <c r="H111" s="72">
        <v>2.6312500000000001</v>
      </c>
      <c r="I111" s="72">
        <v>0</v>
      </c>
      <c r="J111" s="71">
        <v>0</v>
      </c>
      <c r="K111" s="69"/>
    </row>
    <row r="112" spans="2:11" ht="27.75" customHeight="1">
      <c r="B112" s="11" t="s">
        <v>89</v>
      </c>
      <c r="C112" s="69">
        <v>101</v>
      </c>
      <c r="D112" s="70">
        <v>2</v>
      </c>
      <c r="E112" s="71">
        <v>1.7345200000000003</v>
      </c>
      <c r="F112" s="71">
        <v>0.90051899999999996</v>
      </c>
      <c r="G112" s="71">
        <v>0</v>
      </c>
      <c r="H112" s="72">
        <v>2.6312500000000001</v>
      </c>
      <c r="I112" s="72">
        <v>0</v>
      </c>
      <c r="J112" s="71">
        <v>0</v>
      </c>
      <c r="K112" s="69"/>
    </row>
    <row r="113" spans="2:11" ht="27.75" customHeight="1">
      <c r="B113" s="11" t="s">
        <v>90</v>
      </c>
      <c r="C113" s="69" t="s">
        <v>178</v>
      </c>
      <c r="D113" s="70">
        <v>2</v>
      </c>
      <c r="E113" s="71">
        <v>0.67065300000000005</v>
      </c>
      <c r="F113" s="71">
        <v>0</v>
      </c>
      <c r="G113" s="71">
        <v>0</v>
      </c>
      <c r="H113" s="72">
        <v>0</v>
      </c>
      <c r="I113" s="72">
        <v>0</v>
      </c>
      <c r="J113" s="71">
        <v>0</v>
      </c>
      <c r="K113" s="69"/>
    </row>
    <row r="114" spans="2:11" ht="27.75" customHeight="1">
      <c r="B114" s="11" t="s">
        <v>91</v>
      </c>
      <c r="C114" s="69">
        <v>150</v>
      </c>
      <c r="D114" s="70">
        <v>3</v>
      </c>
      <c r="E114" s="71">
        <v>1.2512120000000002</v>
      </c>
      <c r="F114" s="71">
        <v>0</v>
      </c>
      <c r="G114" s="71">
        <v>0</v>
      </c>
      <c r="H114" s="72">
        <v>4.0921200000000004</v>
      </c>
      <c r="I114" s="72">
        <v>0</v>
      </c>
      <c r="J114" s="71">
        <v>0</v>
      </c>
      <c r="K114" s="69"/>
    </row>
    <row r="115" spans="2:11" ht="27.75" customHeight="1">
      <c r="B115" s="11" t="s">
        <v>92</v>
      </c>
      <c r="C115" s="69">
        <v>151</v>
      </c>
      <c r="D115" s="70">
        <v>4</v>
      </c>
      <c r="E115" s="71">
        <v>1.7471500000000004</v>
      </c>
      <c r="F115" s="71">
        <v>0.43531400000000003</v>
      </c>
      <c r="G115" s="71">
        <v>0</v>
      </c>
      <c r="H115" s="72">
        <v>4.0921200000000004</v>
      </c>
      <c r="I115" s="72">
        <v>0</v>
      </c>
      <c r="J115" s="71">
        <v>0</v>
      </c>
      <c r="K115" s="69"/>
    </row>
    <row r="116" spans="2:11" ht="27.75" customHeight="1">
      <c r="B116" s="11" t="s">
        <v>93</v>
      </c>
      <c r="C116" s="69" t="s">
        <v>179</v>
      </c>
      <c r="D116" s="70">
        <v>4</v>
      </c>
      <c r="E116" s="71">
        <v>0.60245100000000007</v>
      </c>
      <c r="F116" s="71">
        <v>0</v>
      </c>
      <c r="G116" s="71">
        <v>0</v>
      </c>
      <c r="H116" s="72">
        <v>0</v>
      </c>
      <c r="I116" s="72">
        <v>0</v>
      </c>
      <c r="J116" s="71">
        <v>0</v>
      </c>
      <c r="K116" s="69"/>
    </row>
    <row r="117" spans="2:11" ht="27.75" customHeight="1">
      <c r="B117" s="11" t="s">
        <v>94</v>
      </c>
      <c r="C117" s="69">
        <v>501</v>
      </c>
      <c r="D117" s="70" t="s">
        <v>55</v>
      </c>
      <c r="E117" s="71">
        <v>1.4343470000000003</v>
      </c>
      <c r="F117" s="71">
        <v>0.4706780000000001</v>
      </c>
      <c r="G117" s="71">
        <v>0</v>
      </c>
      <c r="H117" s="72">
        <v>25.512600000000003</v>
      </c>
      <c r="I117" s="72">
        <v>0</v>
      </c>
      <c r="J117" s="71">
        <v>0</v>
      </c>
      <c r="K117" s="69"/>
    </row>
    <row r="118" spans="2:11" ht="27.75" customHeight="1">
      <c r="B118" s="11" t="s">
        <v>95</v>
      </c>
      <c r="C118" s="69">
        <v>500</v>
      </c>
      <c r="D118" s="70">
        <v>0</v>
      </c>
      <c r="E118" s="71">
        <v>2.6889270000000001</v>
      </c>
      <c r="F118" s="71">
        <v>0.78516500000000011</v>
      </c>
      <c r="G118" s="71">
        <v>0.22523500000000005</v>
      </c>
      <c r="H118" s="72">
        <v>8.1421400000000013</v>
      </c>
      <c r="I118" s="72">
        <v>1.4650800000000002</v>
      </c>
      <c r="J118" s="71">
        <v>0.173452</v>
      </c>
      <c r="K118" s="69"/>
    </row>
    <row r="119" spans="2:11" ht="27.75" customHeight="1">
      <c r="B119" s="11" t="s">
        <v>96</v>
      </c>
      <c r="C119" s="69">
        <v>505</v>
      </c>
      <c r="D119" s="70">
        <v>0</v>
      </c>
      <c r="E119" s="71">
        <v>3.0008009999999996</v>
      </c>
      <c r="F119" s="71">
        <v>0.89044199999999996</v>
      </c>
      <c r="G119" s="71">
        <v>0.27675899999999998</v>
      </c>
      <c r="H119" s="72">
        <v>4.3662599999999996</v>
      </c>
      <c r="I119" s="72">
        <v>3.6156299999999995</v>
      </c>
      <c r="J119" s="71">
        <v>0.18679799999999999</v>
      </c>
      <c r="K119" s="69"/>
    </row>
    <row r="120" spans="2:11" ht="27.75" customHeight="1">
      <c r="B120" s="11" t="s">
        <v>97</v>
      </c>
      <c r="C120" s="69">
        <v>600</v>
      </c>
      <c r="D120" s="70">
        <v>0</v>
      </c>
      <c r="E120" s="71">
        <v>2.3093749999999997</v>
      </c>
      <c r="F120" s="71">
        <v>0.69687500000000002</v>
      </c>
      <c r="G120" s="71">
        <v>0.23249999999999998</v>
      </c>
      <c r="H120" s="72">
        <v>116.0125</v>
      </c>
      <c r="I120" s="72">
        <v>5.7625000000000002</v>
      </c>
      <c r="J120" s="71">
        <v>0.145625</v>
      </c>
      <c r="K120" s="69"/>
    </row>
    <row r="121" spans="2:11" ht="27.75" customHeight="1">
      <c r="B121" s="11" t="s">
        <v>98</v>
      </c>
      <c r="C121" s="69">
        <v>800</v>
      </c>
      <c r="D121" s="70" t="s">
        <v>63</v>
      </c>
      <c r="E121" s="71">
        <v>1.8250350000000002</v>
      </c>
      <c r="F121" s="71">
        <v>0</v>
      </c>
      <c r="G121" s="71">
        <v>0</v>
      </c>
      <c r="H121" s="72">
        <v>0</v>
      </c>
      <c r="I121" s="72">
        <v>0</v>
      </c>
      <c r="J121" s="71">
        <v>0</v>
      </c>
      <c r="K121" s="69"/>
    </row>
    <row r="122" spans="2:11" ht="27.75" customHeight="1">
      <c r="B122" s="11" t="s">
        <v>99</v>
      </c>
      <c r="C122" s="69">
        <v>804</v>
      </c>
      <c r="D122" s="70">
        <v>0</v>
      </c>
      <c r="E122" s="71">
        <v>7.231096</v>
      </c>
      <c r="F122" s="71">
        <v>2.306238</v>
      </c>
      <c r="G122" s="71">
        <v>0.85042000000000006</v>
      </c>
      <c r="H122" s="72">
        <v>0</v>
      </c>
      <c r="I122" s="72">
        <v>0</v>
      </c>
      <c r="J122" s="71">
        <v>0</v>
      </c>
      <c r="K122" s="69"/>
    </row>
    <row r="123" spans="2:11" ht="27.75" customHeight="1">
      <c r="B123" s="11" t="s">
        <v>100</v>
      </c>
      <c r="C123" s="69">
        <v>951</v>
      </c>
      <c r="D123" s="70">
        <v>8</v>
      </c>
      <c r="E123" s="71">
        <v>-0.91600000000000004</v>
      </c>
      <c r="F123" s="71">
        <v>0</v>
      </c>
      <c r="G123" s="71">
        <v>0</v>
      </c>
      <c r="H123" s="72">
        <v>0</v>
      </c>
      <c r="I123" s="72">
        <v>0</v>
      </c>
      <c r="J123" s="71">
        <v>0</v>
      </c>
      <c r="K123" s="69"/>
    </row>
    <row r="124" spans="2:11" ht="27.75" customHeight="1">
      <c r="B124" s="11" t="s">
        <v>101</v>
      </c>
      <c r="C124" s="69">
        <v>952</v>
      </c>
      <c r="D124" s="70">
        <v>8</v>
      </c>
      <c r="E124" s="71">
        <v>-0.81599999999999995</v>
      </c>
      <c r="F124" s="71">
        <v>0</v>
      </c>
      <c r="G124" s="71">
        <v>0</v>
      </c>
      <c r="H124" s="72">
        <v>0</v>
      </c>
      <c r="I124" s="72">
        <v>0</v>
      </c>
      <c r="J124" s="71">
        <v>0</v>
      </c>
      <c r="K124" s="69"/>
    </row>
    <row r="125" spans="2:11" ht="27.75" customHeight="1">
      <c r="B125" s="11" t="s">
        <v>102</v>
      </c>
      <c r="C125" s="69">
        <v>1</v>
      </c>
      <c r="D125" s="70">
        <v>0</v>
      </c>
      <c r="E125" s="71">
        <v>-0.91600000000000004</v>
      </c>
      <c r="F125" s="71">
        <v>0</v>
      </c>
      <c r="G125" s="71">
        <v>0</v>
      </c>
      <c r="H125" s="72">
        <v>0</v>
      </c>
      <c r="I125" s="72">
        <v>0</v>
      </c>
      <c r="J125" s="71">
        <v>0.19500000000000001</v>
      </c>
      <c r="K125" s="69"/>
    </row>
    <row r="126" spans="2:11" ht="27.75" customHeight="1">
      <c r="B126" s="11" t="s">
        <v>103</v>
      </c>
      <c r="C126" s="69">
        <v>2</v>
      </c>
      <c r="D126" s="70">
        <v>0</v>
      </c>
      <c r="E126" s="71">
        <v>-3.0649999999999999</v>
      </c>
      <c r="F126" s="71">
        <v>-0.84499999999999997</v>
      </c>
      <c r="G126" s="71">
        <v>-0.17100000000000001</v>
      </c>
      <c r="H126" s="72">
        <v>0</v>
      </c>
      <c r="I126" s="72">
        <v>0</v>
      </c>
      <c r="J126" s="71">
        <v>0.19500000000000001</v>
      </c>
      <c r="K126" s="69"/>
    </row>
    <row r="127" spans="2:11" ht="27.75" customHeight="1">
      <c r="B127" s="11" t="s">
        <v>104</v>
      </c>
      <c r="C127" s="69">
        <v>3</v>
      </c>
      <c r="D127" s="70">
        <v>0</v>
      </c>
      <c r="E127" s="71">
        <v>-0.81599999999999995</v>
      </c>
      <c r="F127" s="71">
        <v>0</v>
      </c>
      <c r="G127" s="71">
        <v>0</v>
      </c>
      <c r="H127" s="72">
        <v>0</v>
      </c>
      <c r="I127" s="72">
        <v>0</v>
      </c>
      <c r="J127" s="71">
        <v>0.17</v>
      </c>
      <c r="K127" s="69"/>
    </row>
    <row r="128" spans="2:11" ht="27.75" customHeight="1">
      <c r="B128" s="11" t="s">
        <v>105</v>
      </c>
      <c r="C128" s="69">
        <v>4</v>
      </c>
      <c r="D128" s="70">
        <v>0</v>
      </c>
      <c r="E128" s="71">
        <v>-2.7280000000000002</v>
      </c>
      <c r="F128" s="71">
        <v>-0.753</v>
      </c>
      <c r="G128" s="71">
        <v>-0.154</v>
      </c>
      <c r="H128" s="72">
        <v>0</v>
      </c>
      <c r="I128" s="72">
        <v>0</v>
      </c>
      <c r="J128" s="71">
        <v>0.17</v>
      </c>
      <c r="K128" s="69"/>
    </row>
    <row r="129" spans="2:11" ht="27.75" customHeight="1">
      <c r="B129" s="11" t="s">
        <v>106</v>
      </c>
      <c r="C129" s="69">
        <v>5</v>
      </c>
      <c r="D129" s="70">
        <v>0</v>
      </c>
      <c r="E129" s="71">
        <v>-0.42199999999999999</v>
      </c>
      <c r="F129" s="71">
        <v>0</v>
      </c>
      <c r="G129" s="71">
        <v>0</v>
      </c>
      <c r="H129" s="72">
        <v>0</v>
      </c>
      <c r="I129" s="72">
        <v>0</v>
      </c>
      <c r="J129" s="71">
        <v>0.154</v>
      </c>
      <c r="K129" s="69"/>
    </row>
    <row r="130" spans="2:11" ht="27.75" customHeight="1">
      <c r="B130" s="11" t="s">
        <v>107</v>
      </c>
      <c r="C130" s="69">
        <v>6</v>
      </c>
      <c r="D130" s="70">
        <v>0</v>
      </c>
      <c r="E130" s="71">
        <v>-1.393</v>
      </c>
      <c r="F130" s="71">
        <v>-0.38900000000000001</v>
      </c>
      <c r="G130" s="71">
        <v>-8.5999999999999993E-2</v>
      </c>
      <c r="H130" s="72">
        <v>0</v>
      </c>
      <c r="I130" s="72">
        <v>0</v>
      </c>
      <c r="J130" s="71">
        <v>0.154</v>
      </c>
      <c r="K130" s="69"/>
    </row>
    <row r="131" spans="2:11" ht="27.75" customHeight="1" thickBot="1">
      <c r="B131" s="12"/>
      <c r="C131" s="12"/>
      <c r="D131" s="12"/>
      <c r="E131" s="12"/>
      <c r="F131" s="12"/>
      <c r="G131" s="12"/>
      <c r="H131" s="12"/>
      <c r="I131" s="12"/>
      <c r="J131" s="12"/>
      <c r="K131" s="12"/>
    </row>
    <row r="132" spans="2:11" ht="27.75" customHeight="1"/>
    <row r="133" spans="2:11" ht="27.75" customHeight="1"/>
    <row r="134" spans="2:11" ht="27.75" customHeight="1" thickBot="1"/>
    <row r="135" spans="2:11" ht="27.75" customHeight="1">
      <c r="B135" s="13"/>
      <c r="C135" s="14"/>
      <c r="D135" s="14"/>
      <c r="E135" s="14"/>
      <c r="F135" s="14"/>
      <c r="G135" s="14"/>
      <c r="H135" s="14"/>
      <c r="I135" s="14"/>
      <c r="J135" s="14"/>
      <c r="K135" s="14"/>
    </row>
    <row r="136" spans="2:11" ht="27.75" customHeight="1">
      <c r="B136" s="29" t="s">
        <v>109</v>
      </c>
      <c r="C136" s="29"/>
      <c r="D136" s="29"/>
      <c r="E136" s="29"/>
      <c r="F136" s="29"/>
      <c r="G136" s="29"/>
      <c r="H136" s="8"/>
      <c r="I136" s="8"/>
      <c r="J136" s="8"/>
      <c r="K136" s="8"/>
    </row>
    <row r="137" spans="2:11" ht="27.75" customHeight="1">
      <c r="B137" s="9"/>
      <c r="C137" s="8"/>
      <c r="D137" s="8"/>
      <c r="E137" s="8"/>
      <c r="F137" s="8"/>
      <c r="G137" s="8"/>
      <c r="H137" s="8"/>
      <c r="I137" s="8"/>
      <c r="J137" s="8"/>
      <c r="K137" s="8"/>
    </row>
    <row r="138" spans="2:11" ht="27.75" customHeight="1">
      <c r="B138" s="9"/>
      <c r="C138" s="8"/>
      <c r="D138" s="8"/>
      <c r="E138" s="8"/>
      <c r="F138" s="8"/>
      <c r="G138" s="8"/>
      <c r="H138" s="8"/>
      <c r="I138" s="8"/>
      <c r="J138" s="8"/>
      <c r="K138" s="8"/>
    </row>
    <row r="139" spans="2:11" ht="27.75" customHeight="1">
      <c r="B139" s="1"/>
      <c r="C139" s="10" t="s">
        <v>39</v>
      </c>
      <c r="D139" s="10" t="s">
        <v>40</v>
      </c>
      <c r="E139" s="10" t="s">
        <v>41</v>
      </c>
      <c r="F139" s="10" t="s">
        <v>42</v>
      </c>
      <c r="G139" s="10" t="s">
        <v>43</v>
      </c>
      <c r="H139" s="10" t="s">
        <v>44</v>
      </c>
      <c r="I139" s="10" t="s">
        <v>45</v>
      </c>
      <c r="J139" s="10" t="s">
        <v>46</v>
      </c>
      <c r="K139" s="10" t="s">
        <v>47</v>
      </c>
    </row>
    <row r="140" spans="2:11" ht="27.75" customHeight="1">
      <c r="B140" s="11" t="s">
        <v>48</v>
      </c>
      <c r="C140" s="69" t="s">
        <v>180</v>
      </c>
      <c r="D140" s="70">
        <v>1</v>
      </c>
      <c r="E140" s="71">
        <v>3.56</v>
      </c>
      <c r="F140" s="71">
        <v>0</v>
      </c>
      <c r="G140" s="71">
        <v>0</v>
      </c>
      <c r="H140" s="72">
        <v>6.25</v>
      </c>
      <c r="I140" s="72">
        <v>0</v>
      </c>
      <c r="J140" s="71">
        <v>0</v>
      </c>
      <c r="K140" s="69"/>
    </row>
    <row r="141" spans="2:11" ht="27.75" customHeight="1">
      <c r="B141" s="11" t="s">
        <v>49</v>
      </c>
      <c r="C141" s="69" t="s">
        <v>177</v>
      </c>
      <c r="D141" s="70">
        <v>2</v>
      </c>
      <c r="E141" s="71">
        <v>4.12</v>
      </c>
      <c r="F141" s="71">
        <v>2.1389999999999998</v>
      </c>
      <c r="G141" s="71">
        <v>0</v>
      </c>
      <c r="H141" s="72">
        <v>6.25</v>
      </c>
      <c r="I141" s="72">
        <v>0</v>
      </c>
      <c r="J141" s="71">
        <v>0</v>
      </c>
      <c r="K141" s="69"/>
    </row>
    <row r="142" spans="2:11" ht="27.75" customHeight="1">
      <c r="B142" s="11" t="s">
        <v>50</v>
      </c>
      <c r="C142" s="69" t="s">
        <v>169</v>
      </c>
      <c r="D142" s="70">
        <v>2</v>
      </c>
      <c r="E142" s="71">
        <v>1.593</v>
      </c>
      <c r="F142" s="71">
        <v>0</v>
      </c>
      <c r="G142" s="71">
        <v>0</v>
      </c>
      <c r="H142" s="72">
        <v>0</v>
      </c>
      <c r="I142" s="72">
        <v>0</v>
      </c>
      <c r="J142" s="71">
        <v>0</v>
      </c>
      <c r="K142" s="69" t="s">
        <v>170</v>
      </c>
    </row>
    <row r="143" spans="2:11" ht="27.75" customHeight="1">
      <c r="B143" s="11" t="s">
        <v>51</v>
      </c>
      <c r="C143" s="69" t="s">
        <v>181</v>
      </c>
      <c r="D143" s="70">
        <v>3</v>
      </c>
      <c r="E143" s="71">
        <v>2.972</v>
      </c>
      <c r="F143" s="71">
        <v>0</v>
      </c>
      <c r="G143" s="71">
        <v>0</v>
      </c>
      <c r="H143" s="72">
        <v>9.7200000000000006</v>
      </c>
      <c r="I143" s="72">
        <v>0</v>
      </c>
      <c r="J143" s="71">
        <v>0</v>
      </c>
      <c r="K143" s="69"/>
    </row>
    <row r="144" spans="2:11" ht="27.75" customHeight="1">
      <c r="B144" s="11" t="s">
        <v>52</v>
      </c>
      <c r="C144" s="69" t="s">
        <v>182</v>
      </c>
      <c r="D144" s="70">
        <v>4</v>
      </c>
      <c r="E144" s="71">
        <v>4.1500000000000004</v>
      </c>
      <c r="F144" s="71">
        <v>1.034</v>
      </c>
      <c r="G144" s="71">
        <v>0</v>
      </c>
      <c r="H144" s="72">
        <v>9.7200000000000006</v>
      </c>
      <c r="I144" s="72">
        <v>0</v>
      </c>
      <c r="J144" s="71">
        <v>0</v>
      </c>
      <c r="K144" s="69"/>
    </row>
    <row r="145" spans="2:11" ht="27.75" customHeight="1">
      <c r="B145" s="11" t="s">
        <v>53</v>
      </c>
      <c r="C145" s="69" t="s">
        <v>171</v>
      </c>
      <c r="D145" s="70">
        <v>4</v>
      </c>
      <c r="E145" s="71">
        <v>1.431</v>
      </c>
      <c r="F145" s="71">
        <v>0</v>
      </c>
      <c r="G145" s="71">
        <v>0</v>
      </c>
      <c r="H145" s="72">
        <v>0</v>
      </c>
      <c r="I145" s="72">
        <v>0</v>
      </c>
      <c r="J145" s="71">
        <v>0</v>
      </c>
      <c r="K145" s="69" t="s">
        <v>172</v>
      </c>
    </row>
    <row r="146" spans="2:11" ht="27.75" customHeight="1">
      <c r="B146" s="11" t="s">
        <v>54</v>
      </c>
      <c r="C146" s="69">
        <v>501</v>
      </c>
      <c r="D146" s="70" t="s">
        <v>55</v>
      </c>
      <c r="E146" s="71">
        <v>3.407</v>
      </c>
      <c r="F146" s="71">
        <v>1.1180000000000001</v>
      </c>
      <c r="G146" s="71">
        <v>0</v>
      </c>
      <c r="H146" s="72">
        <v>60.6</v>
      </c>
      <c r="I146" s="72">
        <v>0</v>
      </c>
      <c r="J146" s="71">
        <v>0</v>
      </c>
      <c r="K146" s="69">
        <v>502</v>
      </c>
    </row>
    <row r="147" spans="2:11" ht="27.75" customHeight="1">
      <c r="B147" s="11" t="s">
        <v>56</v>
      </c>
      <c r="C147" s="69">
        <v>504</v>
      </c>
      <c r="D147" s="70" t="s">
        <v>55</v>
      </c>
      <c r="E147" s="71">
        <v>2.0409999999999999</v>
      </c>
      <c r="F147" s="71">
        <v>0.67500000000000004</v>
      </c>
      <c r="G147" s="71">
        <v>0</v>
      </c>
      <c r="H147" s="72">
        <v>7.62</v>
      </c>
      <c r="I147" s="72">
        <v>0</v>
      </c>
      <c r="J147" s="71">
        <v>0</v>
      </c>
      <c r="K147" s="69"/>
    </row>
    <row r="148" spans="2:11" ht="27.75" customHeight="1">
      <c r="B148" s="11" t="s">
        <v>57</v>
      </c>
      <c r="C148" s="69"/>
      <c r="D148" s="70" t="s">
        <v>55</v>
      </c>
      <c r="E148" s="71">
        <v>1.9430000000000001</v>
      </c>
      <c r="F148" s="71">
        <v>0.50700000000000001</v>
      </c>
      <c r="G148" s="71">
        <v>0</v>
      </c>
      <c r="H148" s="72">
        <v>569.36</v>
      </c>
      <c r="I148" s="72">
        <v>0</v>
      </c>
      <c r="J148" s="71">
        <v>0</v>
      </c>
      <c r="K148" s="69" t="s">
        <v>167</v>
      </c>
    </row>
    <row r="149" spans="2:11" ht="27.75" customHeight="1">
      <c r="B149" s="11" t="s">
        <v>58</v>
      </c>
      <c r="C149" s="69">
        <v>500</v>
      </c>
      <c r="D149" s="70">
        <v>0</v>
      </c>
      <c r="E149" s="71">
        <v>6.3869999999999996</v>
      </c>
      <c r="F149" s="71">
        <v>1.865</v>
      </c>
      <c r="G149" s="71">
        <v>0.53500000000000003</v>
      </c>
      <c r="H149" s="72">
        <v>19.34</v>
      </c>
      <c r="I149" s="72">
        <v>3.48</v>
      </c>
      <c r="J149" s="71">
        <v>0.41199999999999998</v>
      </c>
      <c r="K149" s="69"/>
    </row>
    <row r="150" spans="2:11" ht="27.75" customHeight="1">
      <c r="B150" s="11" t="s">
        <v>59</v>
      </c>
      <c r="C150" s="69">
        <v>505</v>
      </c>
      <c r="D150" s="70">
        <v>0</v>
      </c>
      <c r="E150" s="71">
        <v>5.2370000000000001</v>
      </c>
      <c r="F150" s="71">
        <v>1.554</v>
      </c>
      <c r="G150" s="71">
        <v>0.48299999999999998</v>
      </c>
      <c r="H150" s="72">
        <v>7.62</v>
      </c>
      <c r="I150" s="72">
        <v>6.31</v>
      </c>
      <c r="J150" s="71">
        <v>0.32600000000000001</v>
      </c>
      <c r="K150" s="69"/>
    </row>
    <row r="151" spans="2:11" ht="27.75" customHeight="1">
      <c r="B151" s="11" t="s">
        <v>60</v>
      </c>
      <c r="C151" s="69">
        <v>600</v>
      </c>
      <c r="D151" s="70">
        <v>0</v>
      </c>
      <c r="E151" s="71">
        <v>3.6949999999999998</v>
      </c>
      <c r="F151" s="71">
        <v>1.115</v>
      </c>
      <c r="G151" s="71">
        <v>0.372</v>
      </c>
      <c r="H151" s="72">
        <v>185.62</v>
      </c>
      <c r="I151" s="72">
        <v>9.2200000000000006</v>
      </c>
      <c r="J151" s="71">
        <v>0.23300000000000001</v>
      </c>
      <c r="K151" s="69"/>
    </row>
    <row r="152" spans="2:11" ht="27.75" customHeight="1">
      <c r="B152" s="11" t="s">
        <v>61</v>
      </c>
      <c r="C152" s="69">
        <v>605</v>
      </c>
      <c r="D152" s="70">
        <v>0</v>
      </c>
      <c r="E152" s="71">
        <v>2.9590000000000001</v>
      </c>
      <c r="F152" s="71">
        <v>0.90500000000000003</v>
      </c>
      <c r="G152" s="71">
        <v>0.31900000000000001</v>
      </c>
      <c r="H152" s="72">
        <v>312.08999999999997</v>
      </c>
      <c r="I152" s="72">
        <v>6.16</v>
      </c>
      <c r="J152" s="71">
        <v>0.20599999999999999</v>
      </c>
      <c r="K152" s="69"/>
    </row>
    <row r="153" spans="2:11" ht="27.75" customHeight="1">
      <c r="B153" s="11" t="s">
        <v>62</v>
      </c>
      <c r="C153" s="69" t="s">
        <v>168</v>
      </c>
      <c r="D153" s="70" t="s">
        <v>63</v>
      </c>
      <c r="E153" s="71">
        <v>4.335</v>
      </c>
      <c r="F153" s="71">
        <v>0</v>
      </c>
      <c r="G153" s="71">
        <v>0</v>
      </c>
      <c r="H153" s="72">
        <v>0</v>
      </c>
      <c r="I153" s="72">
        <v>0</v>
      </c>
      <c r="J153" s="71">
        <v>0</v>
      </c>
      <c r="K153" s="69"/>
    </row>
    <row r="154" spans="2:11" ht="27.75" customHeight="1">
      <c r="B154" s="11" t="s">
        <v>64</v>
      </c>
      <c r="C154" s="69">
        <v>804</v>
      </c>
      <c r="D154" s="70">
        <v>0</v>
      </c>
      <c r="E154" s="71">
        <v>17.175999999999998</v>
      </c>
      <c r="F154" s="71">
        <v>5.4779999999999998</v>
      </c>
      <c r="G154" s="71">
        <v>2.02</v>
      </c>
      <c r="H154" s="72">
        <v>0</v>
      </c>
      <c r="I154" s="72">
        <v>0</v>
      </c>
      <c r="J154" s="71">
        <v>0</v>
      </c>
      <c r="K154" s="69"/>
    </row>
    <row r="155" spans="2:11" ht="27.75" customHeight="1">
      <c r="B155" s="11" t="s">
        <v>65</v>
      </c>
      <c r="C155" s="69">
        <v>951</v>
      </c>
      <c r="D155" s="70">
        <v>8</v>
      </c>
      <c r="E155" s="71">
        <v>-0.91600000000000004</v>
      </c>
      <c r="F155" s="71">
        <v>0</v>
      </c>
      <c r="G155" s="71">
        <v>0</v>
      </c>
      <c r="H155" s="72">
        <v>0</v>
      </c>
      <c r="I155" s="72">
        <v>0</v>
      </c>
      <c r="J155" s="71">
        <v>0</v>
      </c>
      <c r="K155" s="69"/>
    </row>
    <row r="156" spans="2:11" ht="27.75" customHeight="1">
      <c r="B156" s="11" t="s">
        <v>66</v>
      </c>
      <c r="C156" s="69">
        <v>952</v>
      </c>
      <c r="D156" s="70">
        <v>8</v>
      </c>
      <c r="E156" s="71">
        <v>-0.81599999999999995</v>
      </c>
      <c r="F156" s="71">
        <v>0</v>
      </c>
      <c r="G156" s="71">
        <v>0</v>
      </c>
      <c r="H156" s="72">
        <v>0</v>
      </c>
      <c r="I156" s="72">
        <v>0</v>
      </c>
      <c r="J156" s="71">
        <v>0</v>
      </c>
      <c r="K156" s="69"/>
    </row>
    <row r="157" spans="2:11" ht="27.75" customHeight="1">
      <c r="B157" s="11" t="s">
        <v>67</v>
      </c>
      <c r="C157" s="69" t="s">
        <v>173</v>
      </c>
      <c r="D157" s="70">
        <v>0</v>
      </c>
      <c r="E157" s="71">
        <v>-0.91600000000000004</v>
      </c>
      <c r="F157" s="71">
        <v>0</v>
      </c>
      <c r="G157" s="71">
        <v>0</v>
      </c>
      <c r="H157" s="72">
        <v>0</v>
      </c>
      <c r="I157" s="72">
        <v>0</v>
      </c>
      <c r="J157" s="71">
        <v>0.19500000000000001</v>
      </c>
      <c r="K157" s="69"/>
    </row>
    <row r="158" spans="2:11" ht="27.75" customHeight="1">
      <c r="B158" s="11" t="s">
        <v>68</v>
      </c>
      <c r="C158" s="69">
        <v>2</v>
      </c>
      <c r="D158" s="70">
        <v>0</v>
      </c>
      <c r="E158" s="71">
        <v>-3.0649999999999999</v>
      </c>
      <c r="F158" s="71">
        <v>-0.84499999999999997</v>
      </c>
      <c r="G158" s="71">
        <v>-0.17100000000000001</v>
      </c>
      <c r="H158" s="72">
        <v>0</v>
      </c>
      <c r="I158" s="72">
        <v>0</v>
      </c>
      <c r="J158" s="71">
        <v>0.19500000000000001</v>
      </c>
      <c r="K158" s="69"/>
    </row>
    <row r="159" spans="2:11" ht="27.75" customHeight="1">
      <c r="B159" s="11" t="s">
        <v>69</v>
      </c>
      <c r="C159" s="69">
        <v>3</v>
      </c>
      <c r="D159" s="70">
        <v>0</v>
      </c>
      <c r="E159" s="71">
        <v>-0.81599999999999995</v>
      </c>
      <c r="F159" s="71">
        <v>0</v>
      </c>
      <c r="G159" s="71">
        <v>0</v>
      </c>
      <c r="H159" s="72">
        <v>0</v>
      </c>
      <c r="I159" s="72">
        <v>0</v>
      </c>
      <c r="J159" s="71">
        <v>0.17</v>
      </c>
      <c r="K159" s="69"/>
    </row>
    <row r="160" spans="2:11" ht="27.75" customHeight="1">
      <c r="B160" s="11" t="s">
        <v>70</v>
      </c>
      <c r="C160" s="69">
        <v>4</v>
      </c>
      <c r="D160" s="70">
        <v>0</v>
      </c>
      <c r="E160" s="71">
        <v>-2.7280000000000002</v>
      </c>
      <c r="F160" s="71">
        <v>-0.753</v>
      </c>
      <c r="G160" s="71">
        <v>-0.154</v>
      </c>
      <c r="H160" s="72">
        <v>0</v>
      </c>
      <c r="I160" s="72">
        <v>0</v>
      </c>
      <c r="J160" s="71">
        <v>0.17</v>
      </c>
      <c r="K160" s="69"/>
    </row>
    <row r="161" spans="2:11" ht="27.75" customHeight="1">
      <c r="B161" s="11" t="s">
        <v>71</v>
      </c>
      <c r="C161" s="69" t="s">
        <v>174</v>
      </c>
      <c r="D161" s="70">
        <v>0</v>
      </c>
      <c r="E161" s="71">
        <v>-0.42199999999999999</v>
      </c>
      <c r="F161" s="71">
        <v>0</v>
      </c>
      <c r="G161" s="71">
        <v>0</v>
      </c>
      <c r="H161" s="72">
        <v>229.88</v>
      </c>
      <c r="I161" s="72">
        <v>0</v>
      </c>
      <c r="J161" s="71">
        <v>0.154</v>
      </c>
      <c r="K161" s="69"/>
    </row>
    <row r="162" spans="2:11" ht="27.75" customHeight="1">
      <c r="B162" s="11" t="s">
        <v>72</v>
      </c>
      <c r="C162" s="69">
        <v>6</v>
      </c>
      <c r="D162" s="70">
        <v>0</v>
      </c>
      <c r="E162" s="71">
        <v>-1.393</v>
      </c>
      <c r="F162" s="71">
        <v>-0.38900000000000001</v>
      </c>
      <c r="G162" s="71">
        <v>-8.5999999999999993E-2</v>
      </c>
      <c r="H162" s="72">
        <v>229.88</v>
      </c>
      <c r="I162" s="72">
        <v>0</v>
      </c>
      <c r="J162" s="71">
        <v>0.154</v>
      </c>
      <c r="K162" s="69"/>
    </row>
    <row r="163" spans="2:11" ht="27.75" customHeight="1">
      <c r="B163" s="11" t="s">
        <v>73</v>
      </c>
      <c r="C163" s="69" t="s">
        <v>175</v>
      </c>
      <c r="D163" s="70">
        <v>0</v>
      </c>
      <c r="E163" s="71">
        <v>-0.79700000000000004</v>
      </c>
      <c r="F163" s="71">
        <v>-0.22700000000000001</v>
      </c>
      <c r="G163" s="71">
        <v>-5.6000000000000001E-2</v>
      </c>
      <c r="H163" s="72">
        <v>229.88</v>
      </c>
      <c r="I163" s="72">
        <v>0</v>
      </c>
      <c r="J163" s="71">
        <v>4.7E-2</v>
      </c>
      <c r="K163" s="69"/>
    </row>
    <row r="164" spans="2:11" ht="27.75" customHeight="1">
      <c r="B164" s="11" t="s">
        <v>74</v>
      </c>
      <c r="C164" s="69" t="s">
        <v>176</v>
      </c>
      <c r="D164" s="70">
        <v>0</v>
      </c>
      <c r="E164" s="71">
        <v>-0.246</v>
      </c>
      <c r="F164" s="71">
        <v>0</v>
      </c>
      <c r="G164" s="71">
        <v>0</v>
      </c>
      <c r="H164" s="72">
        <v>229.88</v>
      </c>
      <c r="I164" s="72">
        <v>0</v>
      </c>
      <c r="J164" s="71">
        <v>4.7E-2</v>
      </c>
      <c r="K164" s="69"/>
    </row>
    <row r="165" spans="2:11" ht="27.75" customHeight="1">
      <c r="B165" s="11" t="s">
        <v>75</v>
      </c>
      <c r="C165" s="69">
        <v>100</v>
      </c>
      <c r="D165" s="70">
        <v>1</v>
      </c>
      <c r="E165" s="71">
        <v>2.6379600000000001</v>
      </c>
      <c r="F165" s="71">
        <v>0</v>
      </c>
      <c r="G165" s="71">
        <v>0</v>
      </c>
      <c r="H165" s="72">
        <v>4.6312499999999996</v>
      </c>
      <c r="I165" s="72">
        <v>0</v>
      </c>
      <c r="J165" s="71">
        <v>0</v>
      </c>
      <c r="K165" s="69"/>
    </row>
    <row r="166" spans="2:11" ht="27.75" customHeight="1">
      <c r="B166" s="11" t="s">
        <v>76</v>
      </c>
      <c r="C166" s="69">
        <v>101</v>
      </c>
      <c r="D166" s="70">
        <v>2</v>
      </c>
      <c r="E166" s="71">
        <v>3.0529199999999999</v>
      </c>
      <c r="F166" s="71">
        <v>1.5849989999999998</v>
      </c>
      <c r="G166" s="71">
        <v>0</v>
      </c>
      <c r="H166" s="72">
        <v>4.6312499999999996</v>
      </c>
      <c r="I166" s="72">
        <v>0</v>
      </c>
      <c r="J166" s="71">
        <v>0</v>
      </c>
      <c r="K166" s="69"/>
    </row>
    <row r="167" spans="2:11" ht="27.75" customHeight="1">
      <c r="B167" s="11" t="s">
        <v>77</v>
      </c>
      <c r="C167" s="69" t="s">
        <v>178</v>
      </c>
      <c r="D167" s="70">
        <v>2</v>
      </c>
      <c r="E167" s="71">
        <v>1.1804129999999999</v>
      </c>
      <c r="F167" s="71">
        <v>0</v>
      </c>
      <c r="G167" s="71">
        <v>0</v>
      </c>
      <c r="H167" s="72">
        <v>0</v>
      </c>
      <c r="I167" s="72">
        <v>0</v>
      </c>
      <c r="J167" s="71">
        <v>0</v>
      </c>
      <c r="K167" s="69"/>
    </row>
    <row r="168" spans="2:11" ht="27.75" customHeight="1">
      <c r="B168" s="11" t="s">
        <v>78</v>
      </c>
      <c r="C168" s="69">
        <v>150</v>
      </c>
      <c r="D168" s="70">
        <v>3</v>
      </c>
      <c r="E168" s="71">
        <v>2.2022520000000001</v>
      </c>
      <c r="F168" s="71">
        <v>0</v>
      </c>
      <c r="G168" s="71">
        <v>0</v>
      </c>
      <c r="H168" s="72">
        <v>7.2025200000000007</v>
      </c>
      <c r="I168" s="72">
        <v>0</v>
      </c>
      <c r="J168" s="71">
        <v>0</v>
      </c>
      <c r="K168" s="69"/>
    </row>
    <row r="169" spans="2:11" ht="27.75" customHeight="1">
      <c r="B169" s="11" t="s">
        <v>79</v>
      </c>
      <c r="C169" s="69">
        <v>151</v>
      </c>
      <c r="D169" s="70">
        <v>4</v>
      </c>
      <c r="E169" s="71">
        <v>3.0751500000000003</v>
      </c>
      <c r="F169" s="71">
        <v>0.76619400000000004</v>
      </c>
      <c r="G169" s="71">
        <v>0</v>
      </c>
      <c r="H169" s="72">
        <v>7.2025200000000007</v>
      </c>
      <c r="I169" s="72">
        <v>0</v>
      </c>
      <c r="J169" s="71">
        <v>0</v>
      </c>
      <c r="K169" s="69"/>
    </row>
    <row r="170" spans="2:11" ht="27.75" customHeight="1">
      <c r="B170" s="11" t="s">
        <v>80</v>
      </c>
      <c r="C170" s="69" t="s">
        <v>179</v>
      </c>
      <c r="D170" s="70">
        <v>4</v>
      </c>
      <c r="E170" s="71">
        <v>1.060371</v>
      </c>
      <c r="F170" s="71">
        <v>0</v>
      </c>
      <c r="G170" s="71">
        <v>0</v>
      </c>
      <c r="H170" s="72">
        <v>0</v>
      </c>
      <c r="I170" s="72">
        <v>0</v>
      </c>
      <c r="J170" s="71">
        <v>0</v>
      </c>
      <c r="K170" s="69"/>
    </row>
    <row r="171" spans="2:11" ht="27.75" customHeight="1">
      <c r="B171" s="11" t="s">
        <v>81</v>
      </c>
      <c r="C171" s="69">
        <v>501</v>
      </c>
      <c r="D171" s="70" t="s">
        <v>55</v>
      </c>
      <c r="E171" s="71">
        <v>2.5245869999999999</v>
      </c>
      <c r="F171" s="71">
        <v>0.82843800000000012</v>
      </c>
      <c r="G171" s="71">
        <v>0</v>
      </c>
      <c r="H171" s="72">
        <v>44.904600000000002</v>
      </c>
      <c r="I171" s="72">
        <v>0</v>
      </c>
      <c r="J171" s="71">
        <v>0</v>
      </c>
      <c r="K171" s="69"/>
    </row>
    <row r="172" spans="2:11" ht="27.75" customHeight="1">
      <c r="B172" s="11" t="s">
        <v>82</v>
      </c>
      <c r="C172" s="69">
        <v>500</v>
      </c>
      <c r="D172" s="70">
        <v>0</v>
      </c>
      <c r="E172" s="71">
        <v>4.7327669999999999</v>
      </c>
      <c r="F172" s="71">
        <v>1.3819649999999999</v>
      </c>
      <c r="G172" s="71">
        <v>0.39643500000000004</v>
      </c>
      <c r="H172" s="72">
        <v>14.33094</v>
      </c>
      <c r="I172" s="72">
        <v>2.5786799999999999</v>
      </c>
      <c r="J172" s="71">
        <v>0.30529199999999995</v>
      </c>
      <c r="K172" s="69"/>
    </row>
    <row r="173" spans="2:11" ht="27.75" customHeight="1">
      <c r="B173" s="11" t="s">
        <v>83</v>
      </c>
      <c r="C173" s="69">
        <v>800</v>
      </c>
      <c r="D173" s="70" t="s">
        <v>63</v>
      </c>
      <c r="E173" s="71">
        <v>3.2122349999999997</v>
      </c>
      <c r="F173" s="71">
        <v>0</v>
      </c>
      <c r="G173" s="71">
        <v>0</v>
      </c>
      <c r="H173" s="72">
        <v>0</v>
      </c>
      <c r="I173" s="72">
        <v>0</v>
      </c>
      <c r="J173" s="71">
        <v>0</v>
      </c>
      <c r="K173" s="69"/>
    </row>
    <row r="174" spans="2:11" ht="27.75" customHeight="1">
      <c r="B174" s="11" t="s">
        <v>84</v>
      </c>
      <c r="C174" s="69">
        <v>804</v>
      </c>
      <c r="D174" s="70">
        <v>0</v>
      </c>
      <c r="E174" s="71">
        <v>12.727415999999998</v>
      </c>
      <c r="F174" s="71">
        <v>4.0591979999999994</v>
      </c>
      <c r="G174" s="71">
        <v>1.49682</v>
      </c>
      <c r="H174" s="72">
        <v>0</v>
      </c>
      <c r="I174" s="72">
        <v>0</v>
      </c>
      <c r="J174" s="71">
        <v>0</v>
      </c>
      <c r="K174" s="69"/>
    </row>
    <row r="175" spans="2:11" ht="27.75" customHeight="1">
      <c r="B175" s="11" t="s">
        <v>85</v>
      </c>
      <c r="C175" s="69">
        <v>951</v>
      </c>
      <c r="D175" s="70">
        <v>8</v>
      </c>
      <c r="E175" s="71">
        <v>-0.91600000000000004</v>
      </c>
      <c r="F175" s="71">
        <v>0</v>
      </c>
      <c r="G175" s="71">
        <v>0</v>
      </c>
      <c r="H175" s="72">
        <v>0</v>
      </c>
      <c r="I175" s="72">
        <v>0</v>
      </c>
      <c r="J175" s="71">
        <v>0</v>
      </c>
      <c r="K175" s="69"/>
    </row>
    <row r="176" spans="2:11" ht="27.75" customHeight="1">
      <c r="B176" s="11" t="s">
        <v>86</v>
      </c>
      <c r="C176" s="69">
        <v>1</v>
      </c>
      <c r="D176" s="70">
        <v>0</v>
      </c>
      <c r="E176" s="71">
        <v>-0.91600000000000004</v>
      </c>
      <c r="F176" s="71">
        <v>0</v>
      </c>
      <c r="G176" s="71">
        <v>0</v>
      </c>
      <c r="H176" s="72">
        <v>0</v>
      </c>
      <c r="I176" s="72">
        <v>0</v>
      </c>
      <c r="J176" s="71">
        <v>0.19500000000000001</v>
      </c>
      <c r="K176" s="69"/>
    </row>
    <row r="177" spans="2:11" ht="27.75" customHeight="1">
      <c r="B177" s="11" t="s">
        <v>87</v>
      </c>
      <c r="C177" s="69">
        <v>2</v>
      </c>
      <c r="D177" s="70">
        <v>0</v>
      </c>
      <c r="E177" s="71">
        <v>-3.0649999999999999</v>
      </c>
      <c r="F177" s="71">
        <v>-0.84499999999999997</v>
      </c>
      <c r="G177" s="71">
        <v>-0.17100000000000001</v>
      </c>
      <c r="H177" s="72">
        <v>0</v>
      </c>
      <c r="I177" s="72">
        <v>0</v>
      </c>
      <c r="J177" s="71">
        <v>0.19500000000000001</v>
      </c>
      <c r="K177" s="69"/>
    </row>
    <row r="178" spans="2:11" ht="27.75" customHeight="1">
      <c r="B178" s="11" t="s">
        <v>88</v>
      </c>
      <c r="C178" s="69">
        <v>100</v>
      </c>
      <c r="D178" s="70">
        <v>1</v>
      </c>
      <c r="E178" s="71">
        <v>1.4987600000000001</v>
      </c>
      <c r="F178" s="71">
        <v>0</v>
      </c>
      <c r="G178" s="71">
        <v>0</v>
      </c>
      <c r="H178" s="72">
        <v>2.6312500000000001</v>
      </c>
      <c r="I178" s="72">
        <v>0</v>
      </c>
      <c r="J178" s="71">
        <v>0</v>
      </c>
      <c r="K178" s="69"/>
    </row>
    <row r="179" spans="2:11" ht="27.75" customHeight="1">
      <c r="B179" s="11" t="s">
        <v>89</v>
      </c>
      <c r="C179" s="69">
        <v>101</v>
      </c>
      <c r="D179" s="70">
        <v>2</v>
      </c>
      <c r="E179" s="71">
        <v>1.7345200000000003</v>
      </c>
      <c r="F179" s="71">
        <v>0.90051899999999996</v>
      </c>
      <c r="G179" s="71">
        <v>0</v>
      </c>
      <c r="H179" s="72">
        <v>2.6312500000000001</v>
      </c>
      <c r="I179" s="72">
        <v>0</v>
      </c>
      <c r="J179" s="71">
        <v>0</v>
      </c>
      <c r="K179" s="69"/>
    </row>
    <row r="180" spans="2:11" ht="27.75" customHeight="1">
      <c r="B180" s="11" t="s">
        <v>90</v>
      </c>
      <c r="C180" s="69" t="s">
        <v>178</v>
      </c>
      <c r="D180" s="70">
        <v>2</v>
      </c>
      <c r="E180" s="71">
        <v>0.67065300000000005</v>
      </c>
      <c r="F180" s="71">
        <v>0</v>
      </c>
      <c r="G180" s="71">
        <v>0</v>
      </c>
      <c r="H180" s="72">
        <v>0</v>
      </c>
      <c r="I180" s="72">
        <v>0</v>
      </c>
      <c r="J180" s="71">
        <v>0</v>
      </c>
      <c r="K180" s="69"/>
    </row>
    <row r="181" spans="2:11" ht="27.75" customHeight="1">
      <c r="B181" s="11" t="s">
        <v>91</v>
      </c>
      <c r="C181" s="69">
        <v>150</v>
      </c>
      <c r="D181" s="70">
        <v>3</v>
      </c>
      <c r="E181" s="71">
        <v>1.2512120000000002</v>
      </c>
      <c r="F181" s="71">
        <v>0</v>
      </c>
      <c r="G181" s="71">
        <v>0</v>
      </c>
      <c r="H181" s="72">
        <v>4.0921200000000004</v>
      </c>
      <c r="I181" s="72">
        <v>0</v>
      </c>
      <c r="J181" s="71">
        <v>0</v>
      </c>
      <c r="K181" s="69"/>
    </row>
    <row r="182" spans="2:11" ht="27.75" customHeight="1">
      <c r="B182" s="11" t="s">
        <v>92</v>
      </c>
      <c r="C182" s="69">
        <v>151</v>
      </c>
      <c r="D182" s="70">
        <v>4</v>
      </c>
      <c r="E182" s="71">
        <v>1.7471500000000004</v>
      </c>
      <c r="F182" s="71">
        <v>0.43531400000000003</v>
      </c>
      <c r="G182" s="71">
        <v>0</v>
      </c>
      <c r="H182" s="72">
        <v>4.0921200000000004</v>
      </c>
      <c r="I182" s="72">
        <v>0</v>
      </c>
      <c r="J182" s="71">
        <v>0</v>
      </c>
      <c r="K182" s="69"/>
    </row>
    <row r="183" spans="2:11" ht="27.75" customHeight="1">
      <c r="B183" s="11" t="s">
        <v>93</v>
      </c>
      <c r="C183" s="69" t="s">
        <v>179</v>
      </c>
      <c r="D183" s="70">
        <v>4</v>
      </c>
      <c r="E183" s="71">
        <v>0.60245100000000007</v>
      </c>
      <c r="F183" s="71">
        <v>0</v>
      </c>
      <c r="G183" s="71">
        <v>0</v>
      </c>
      <c r="H183" s="72">
        <v>0</v>
      </c>
      <c r="I183" s="72">
        <v>0</v>
      </c>
      <c r="J183" s="71">
        <v>0</v>
      </c>
      <c r="K183" s="69"/>
    </row>
    <row r="184" spans="2:11" ht="27.75" customHeight="1">
      <c r="B184" s="11" t="s">
        <v>94</v>
      </c>
      <c r="C184" s="69">
        <v>501</v>
      </c>
      <c r="D184" s="70" t="s">
        <v>55</v>
      </c>
      <c r="E184" s="71">
        <v>1.4343470000000003</v>
      </c>
      <c r="F184" s="71">
        <v>0.4706780000000001</v>
      </c>
      <c r="G184" s="71">
        <v>0</v>
      </c>
      <c r="H184" s="72">
        <v>25.512600000000003</v>
      </c>
      <c r="I184" s="72">
        <v>0</v>
      </c>
      <c r="J184" s="71">
        <v>0</v>
      </c>
      <c r="K184" s="69"/>
    </row>
    <row r="185" spans="2:11" ht="27.75" customHeight="1">
      <c r="B185" s="11" t="s">
        <v>95</v>
      </c>
      <c r="C185" s="69">
        <v>500</v>
      </c>
      <c r="D185" s="70">
        <v>0</v>
      </c>
      <c r="E185" s="71">
        <v>2.6889270000000001</v>
      </c>
      <c r="F185" s="71">
        <v>0.78516500000000011</v>
      </c>
      <c r="G185" s="71">
        <v>0.22523500000000005</v>
      </c>
      <c r="H185" s="72">
        <v>8.1421400000000013</v>
      </c>
      <c r="I185" s="72">
        <v>1.4650800000000002</v>
      </c>
      <c r="J185" s="71">
        <v>0.173452</v>
      </c>
      <c r="K185" s="69"/>
    </row>
    <row r="186" spans="2:11" ht="27.75" customHeight="1">
      <c r="B186" s="11" t="s">
        <v>96</v>
      </c>
      <c r="C186" s="69">
        <v>505</v>
      </c>
      <c r="D186" s="70">
        <v>0</v>
      </c>
      <c r="E186" s="71">
        <v>3.0008009999999996</v>
      </c>
      <c r="F186" s="71">
        <v>0.89044199999999996</v>
      </c>
      <c r="G186" s="71">
        <v>0.27675899999999998</v>
      </c>
      <c r="H186" s="72">
        <v>4.3662599999999996</v>
      </c>
      <c r="I186" s="72">
        <v>3.6156299999999995</v>
      </c>
      <c r="J186" s="71">
        <v>0.18679799999999999</v>
      </c>
      <c r="K186" s="69"/>
    </row>
    <row r="187" spans="2:11" ht="27.75" customHeight="1">
      <c r="B187" s="11" t="s">
        <v>97</v>
      </c>
      <c r="C187" s="69">
        <v>600</v>
      </c>
      <c r="D187" s="70">
        <v>0</v>
      </c>
      <c r="E187" s="71">
        <v>2.3093749999999997</v>
      </c>
      <c r="F187" s="71">
        <v>0.69687500000000002</v>
      </c>
      <c r="G187" s="71">
        <v>0.23249999999999998</v>
      </c>
      <c r="H187" s="72">
        <v>116.0125</v>
      </c>
      <c r="I187" s="72">
        <v>5.7625000000000002</v>
      </c>
      <c r="J187" s="71">
        <v>0.145625</v>
      </c>
      <c r="K187" s="69"/>
    </row>
    <row r="188" spans="2:11" ht="27.75" customHeight="1">
      <c r="B188" s="11" t="s">
        <v>98</v>
      </c>
      <c r="C188" s="69">
        <v>800</v>
      </c>
      <c r="D188" s="70" t="s">
        <v>63</v>
      </c>
      <c r="E188" s="71">
        <v>1.8250350000000002</v>
      </c>
      <c r="F188" s="71">
        <v>0</v>
      </c>
      <c r="G188" s="71">
        <v>0</v>
      </c>
      <c r="H188" s="72">
        <v>0</v>
      </c>
      <c r="I188" s="72">
        <v>0</v>
      </c>
      <c r="J188" s="71">
        <v>0</v>
      </c>
      <c r="K188" s="69"/>
    </row>
    <row r="189" spans="2:11" ht="27.75" customHeight="1">
      <c r="B189" s="11" t="s">
        <v>99</v>
      </c>
      <c r="C189" s="69">
        <v>804</v>
      </c>
      <c r="D189" s="70">
        <v>0</v>
      </c>
      <c r="E189" s="71">
        <v>7.231096</v>
      </c>
      <c r="F189" s="71">
        <v>2.306238</v>
      </c>
      <c r="G189" s="71">
        <v>0.85042000000000006</v>
      </c>
      <c r="H189" s="72">
        <v>0</v>
      </c>
      <c r="I189" s="72">
        <v>0</v>
      </c>
      <c r="J189" s="71">
        <v>0</v>
      </c>
      <c r="K189" s="69"/>
    </row>
    <row r="190" spans="2:11" ht="27.75" customHeight="1">
      <c r="B190" s="11" t="s">
        <v>100</v>
      </c>
      <c r="C190" s="69">
        <v>951</v>
      </c>
      <c r="D190" s="70">
        <v>8</v>
      </c>
      <c r="E190" s="71">
        <v>-0.91600000000000004</v>
      </c>
      <c r="F190" s="71">
        <v>0</v>
      </c>
      <c r="G190" s="71">
        <v>0</v>
      </c>
      <c r="H190" s="72">
        <v>0</v>
      </c>
      <c r="I190" s="72">
        <v>0</v>
      </c>
      <c r="J190" s="71">
        <v>0</v>
      </c>
      <c r="K190" s="69"/>
    </row>
    <row r="191" spans="2:11" ht="27.75" customHeight="1">
      <c r="B191" s="11" t="s">
        <v>101</v>
      </c>
      <c r="C191" s="69">
        <v>952</v>
      </c>
      <c r="D191" s="70">
        <v>8</v>
      </c>
      <c r="E191" s="71">
        <v>-0.81599999999999995</v>
      </c>
      <c r="F191" s="71">
        <v>0</v>
      </c>
      <c r="G191" s="71">
        <v>0</v>
      </c>
      <c r="H191" s="72">
        <v>0</v>
      </c>
      <c r="I191" s="72">
        <v>0</v>
      </c>
      <c r="J191" s="71">
        <v>0</v>
      </c>
      <c r="K191" s="69"/>
    </row>
    <row r="192" spans="2:11" ht="27.75" customHeight="1">
      <c r="B192" s="11" t="s">
        <v>102</v>
      </c>
      <c r="C192" s="69">
        <v>1</v>
      </c>
      <c r="D192" s="70">
        <v>0</v>
      </c>
      <c r="E192" s="71">
        <v>-0.91600000000000004</v>
      </c>
      <c r="F192" s="71">
        <v>0</v>
      </c>
      <c r="G192" s="71">
        <v>0</v>
      </c>
      <c r="H192" s="72">
        <v>0</v>
      </c>
      <c r="I192" s="72">
        <v>0</v>
      </c>
      <c r="J192" s="71">
        <v>0.19500000000000001</v>
      </c>
      <c r="K192" s="69"/>
    </row>
    <row r="193" spans="2:11" ht="27.75" customHeight="1">
      <c r="B193" s="11" t="s">
        <v>103</v>
      </c>
      <c r="C193" s="69">
        <v>2</v>
      </c>
      <c r="D193" s="70">
        <v>0</v>
      </c>
      <c r="E193" s="71">
        <v>-3.0649999999999999</v>
      </c>
      <c r="F193" s="71">
        <v>-0.84499999999999997</v>
      </c>
      <c r="G193" s="71">
        <v>-0.17100000000000001</v>
      </c>
      <c r="H193" s="72">
        <v>0</v>
      </c>
      <c r="I193" s="72">
        <v>0</v>
      </c>
      <c r="J193" s="71">
        <v>0.19500000000000001</v>
      </c>
      <c r="K193" s="69"/>
    </row>
    <row r="194" spans="2:11" ht="27.75" customHeight="1">
      <c r="B194" s="11" t="s">
        <v>104</v>
      </c>
      <c r="C194" s="69">
        <v>3</v>
      </c>
      <c r="D194" s="70">
        <v>0</v>
      </c>
      <c r="E194" s="71">
        <v>-0.81599999999999995</v>
      </c>
      <c r="F194" s="71">
        <v>0</v>
      </c>
      <c r="G194" s="71">
        <v>0</v>
      </c>
      <c r="H194" s="72">
        <v>0</v>
      </c>
      <c r="I194" s="72">
        <v>0</v>
      </c>
      <c r="J194" s="71">
        <v>0.17</v>
      </c>
      <c r="K194" s="69"/>
    </row>
    <row r="195" spans="2:11" ht="27.75" customHeight="1">
      <c r="B195" s="11" t="s">
        <v>105</v>
      </c>
      <c r="C195" s="69">
        <v>4</v>
      </c>
      <c r="D195" s="70">
        <v>0</v>
      </c>
      <c r="E195" s="71">
        <v>-2.7280000000000002</v>
      </c>
      <c r="F195" s="71">
        <v>-0.753</v>
      </c>
      <c r="G195" s="71">
        <v>-0.154</v>
      </c>
      <c r="H195" s="72">
        <v>0</v>
      </c>
      <c r="I195" s="72">
        <v>0</v>
      </c>
      <c r="J195" s="71">
        <v>0.17</v>
      </c>
      <c r="K195" s="69"/>
    </row>
    <row r="196" spans="2:11" ht="27.75" customHeight="1">
      <c r="B196" s="11" t="s">
        <v>106</v>
      </c>
      <c r="C196" s="69">
        <v>5</v>
      </c>
      <c r="D196" s="70">
        <v>0</v>
      </c>
      <c r="E196" s="71">
        <v>-0.42199999999999999</v>
      </c>
      <c r="F196" s="71">
        <v>0</v>
      </c>
      <c r="G196" s="71">
        <v>0</v>
      </c>
      <c r="H196" s="72">
        <v>0</v>
      </c>
      <c r="I196" s="72">
        <v>0</v>
      </c>
      <c r="J196" s="71">
        <v>0.154</v>
      </c>
      <c r="K196" s="69"/>
    </row>
    <row r="197" spans="2:11" ht="27.75" customHeight="1">
      <c r="B197" s="11" t="s">
        <v>107</v>
      </c>
      <c r="C197" s="69">
        <v>6</v>
      </c>
      <c r="D197" s="70">
        <v>0</v>
      </c>
      <c r="E197" s="71">
        <v>-1.393</v>
      </c>
      <c r="F197" s="71">
        <v>-0.38900000000000001</v>
      </c>
      <c r="G197" s="71">
        <v>-8.5999999999999993E-2</v>
      </c>
      <c r="H197" s="72">
        <v>0</v>
      </c>
      <c r="I197" s="72">
        <v>0</v>
      </c>
      <c r="J197" s="71">
        <v>0.154</v>
      </c>
      <c r="K197" s="69"/>
    </row>
    <row r="198" spans="2:11" ht="27.75" customHeight="1" thickBot="1">
      <c r="B198" s="12"/>
      <c r="C198" s="12"/>
      <c r="D198" s="12"/>
      <c r="E198" s="12"/>
      <c r="F198" s="12"/>
      <c r="G198" s="12"/>
      <c r="H198" s="12"/>
      <c r="I198" s="12"/>
      <c r="J198" s="12"/>
      <c r="K198" s="12"/>
    </row>
    <row r="199" spans="2:11" ht="27.75" customHeight="1"/>
    <row r="200" spans="2:11" ht="27.75" customHeight="1"/>
    <row r="201" spans="2:11" ht="27.75" customHeight="1" thickBot="1"/>
    <row r="202" spans="2:11" ht="27.75" customHeight="1">
      <c r="B202" s="13"/>
      <c r="C202" s="14"/>
      <c r="D202" s="14"/>
      <c r="E202" s="14"/>
      <c r="F202" s="14"/>
      <c r="G202" s="14"/>
      <c r="H202" s="14"/>
      <c r="I202" s="14"/>
      <c r="J202" s="14"/>
      <c r="K202" s="14"/>
    </row>
    <row r="203" spans="2:11" ht="27.75" customHeight="1">
      <c r="B203" s="29" t="s">
        <v>110</v>
      </c>
      <c r="C203" s="29"/>
      <c r="D203" s="29"/>
      <c r="E203" s="29"/>
      <c r="F203" s="29"/>
      <c r="G203" s="29"/>
      <c r="H203" s="8"/>
      <c r="I203" s="8"/>
      <c r="J203" s="8"/>
      <c r="K203" s="8"/>
    </row>
    <row r="204" spans="2:11" ht="27.75" customHeight="1">
      <c r="B204" s="9"/>
      <c r="C204" s="8"/>
      <c r="D204" s="8"/>
      <c r="E204" s="8"/>
      <c r="F204" s="8"/>
      <c r="G204" s="8"/>
      <c r="H204" s="8"/>
      <c r="I204" s="8"/>
      <c r="J204" s="8"/>
      <c r="K204" s="8"/>
    </row>
    <row r="205" spans="2:11" ht="27.75" customHeight="1">
      <c r="B205" s="9"/>
      <c r="C205" s="8"/>
      <c r="D205" s="8"/>
      <c r="E205" s="8"/>
      <c r="F205" s="8"/>
      <c r="G205" s="8"/>
      <c r="H205" s="8"/>
      <c r="I205" s="8"/>
      <c r="J205" s="8"/>
      <c r="K205" s="8"/>
    </row>
    <row r="206" spans="2:11" ht="27.75" customHeight="1">
      <c r="B206" s="1"/>
      <c r="C206" s="10" t="s">
        <v>39</v>
      </c>
      <c r="D206" s="10" t="s">
        <v>40</v>
      </c>
      <c r="E206" s="10" t="s">
        <v>41</v>
      </c>
      <c r="F206" s="10" t="s">
        <v>42</v>
      </c>
      <c r="G206" s="10" t="s">
        <v>43</v>
      </c>
      <c r="H206" s="10" t="s">
        <v>44</v>
      </c>
      <c r="I206" s="10" t="s">
        <v>45</v>
      </c>
      <c r="J206" s="10" t="s">
        <v>46</v>
      </c>
      <c r="K206" s="10" t="s">
        <v>47</v>
      </c>
    </row>
    <row r="207" spans="2:11" ht="27.75" customHeight="1">
      <c r="B207" s="11" t="s">
        <v>48</v>
      </c>
      <c r="C207" s="69" t="s">
        <v>180</v>
      </c>
      <c r="D207" s="70">
        <v>1</v>
      </c>
      <c r="E207" s="71">
        <v>3.56</v>
      </c>
      <c r="F207" s="71">
        <v>0</v>
      </c>
      <c r="G207" s="71">
        <v>0</v>
      </c>
      <c r="H207" s="72">
        <v>6.24</v>
      </c>
      <c r="I207" s="72">
        <v>0</v>
      </c>
      <c r="J207" s="71">
        <v>0</v>
      </c>
      <c r="K207" s="69"/>
    </row>
    <row r="208" spans="2:11" ht="27.75" customHeight="1">
      <c r="B208" s="11" t="s">
        <v>49</v>
      </c>
      <c r="C208" s="69" t="s">
        <v>177</v>
      </c>
      <c r="D208" s="70">
        <v>2</v>
      </c>
      <c r="E208" s="71">
        <v>4.1210000000000004</v>
      </c>
      <c r="F208" s="71">
        <v>2.14</v>
      </c>
      <c r="G208" s="71">
        <v>0</v>
      </c>
      <c r="H208" s="72">
        <v>6.24</v>
      </c>
      <c r="I208" s="72">
        <v>0</v>
      </c>
      <c r="J208" s="71">
        <v>0</v>
      </c>
      <c r="K208" s="69"/>
    </row>
    <row r="209" spans="2:11" ht="27.75" customHeight="1">
      <c r="B209" s="11" t="s">
        <v>50</v>
      </c>
      <c r="C209" s="69" t="s">
        <v>169</v>
      </c>
      <c r="D209" s="70">
        <v>2</v>
      </c>
      <c r="E209" s="71">
        <v>1.593</v>
      </c>
      <c r="F209" s="71">
        <v>0</v>
      </c>
      <c r="G209" s="71">
        <v>0</v>
      </c>
      <c r="H209" s="72">
        <v>0</v>
      </c>
      <c r="I209" s="72">
        <v>0</v>
      </c>
      <c r="J209" s="71">
        <v>0</v>
      </c>
      <c r="K209" s="69" t="s">
        <v>170</v>
      </c>
    </row>
    <row r="210" spans="2:11" ht="27.75" customHeight="1">
      <c r="B210" s="11" t="s">
        <v>51</v>
      </c>
      <c r="C210" s="69" t="s">
        <v>181</v>
      </c>
      <c r="D210" s="70">
        <v>3</v>
      </c>
      <c r="E210" s="71">
        <v>2.9729999999999999</v>
      </c>
      <c r="F210" s="71">
        <v>0</v>
      </c>
      <c r="G210" s="71">
        <v>0</v>
      </c>
      <c r="H210" s="72">
        <v>9.6999999999999993</v>
      </c>
      <c r="I210" s="72">
        <v>0</v>
      </c>
      <c r="J210" s="71">
        <v>0</v>
      </c>
      <c r="K210" s="69"/>
    </row>
    <row r="211" spans="2:11" ht="27.75" customHeight="1">
      <c r="B211" s="11" t="s">
        <v>52</v>
      </c>
      <c r="C211" s="69" t="s">
        <v>182</v>
      </c>
      <c r="D211" s="70">
        <v>4</v>
      </c>
      <c r="E211" s="71">
        <v>4.1500000000000004</v>
      </c>
      <c r="F211" s="71">
        <v>1.034</v>
      </c>
      <c r="G211" s="71">
        <v>0</v>
      </c>
      <c r="H211" s="72">
        <v>9.6999999999999993</v>
      </c>
      <c r="I211" s="72">
        <v>0</v>
      </c>
      <c r="J211" s="71">
        <v>0</v>
      </c>
      <c r="K211" s="69"/>
    </row>
    <row r="212" spans="2:11" ht="27.75" customHeight="1">
      <c r="B212" s="11" t="s">
        <v>53</v>
      </c>
      <c r="C212" s="69" t="s">
        <v>171</v>
      </c>
      <c r="D212" s="70">
        <v>4</v>
      </c>
      <c r="E212" s="71">
        <v>1.431</v>
      </c>
      <c r="F212" s="71">
        <v>0</v>
      </c>
      <c r="G212" s="71">
        <v>0</v>
      </c>
      <c r="H212" s="72">
        <v>0</v>
      </c>
      <c r="I212" s="72">
        <v>0</v>
      </c>
      <c r="J212" s="71">
        <v>0</v>
      </c>
      <c r="K212" s="69" t="s">
        <v>172</v>
      </c>
    </row>
    <row r="213" spans="2:11" ht="27.75" customHeight="1">
      <c r="B213" s="11" t="s">
        <v>54</v>
      </c>
      <c r="C213" s="69">
        <v>501</v>
      </c>
      <c r="D213" s="70" t="s">
        <v>55</v>
      </c>
      <c r="E213" s="71">
        <v>3.4079999999999999</v>
      </c>
      <c r="F213" s="71">
        <v>1.119</v>
      </c>
      <c r="G213" s="71">
        <v>0</v>
      </c>
      <c r="H213" s="72">
        <v>60.56</v>
      </c>
      <c r="I213" s="72">
        <v>0</v>
      </c>
      <c r="J213" s="71">
        <v>0</v>
      </c>
      <c r="K213" s="69">
        <v>502</v>
      </c>
    </row>
    <row r="214" spans="2:11" ht="27.75" customHeight="1">
      <c r="B214" s="11" t="s">
        <v>56</v>
      </c>
      <c r="C214" s="69">
        <v>504</v>
      </c>
      <c r="D214" s="70" t="s">
        <v>55</v>
      </c>
      <c r="E214" s="71">
        <v>2.0409999999999999</v>
      </c>
      <c r="F214" s="71">
        <v>0.67500000000000004</v>
      </c>
      <c r="G214" s="71">
        <v>0</v>
      </c>
      <c r="H214" s="72">
        <v>7.6</v>
      </c>
      <c r="I214" s="72">
        <v>0</v>
      </c>
      <c r="J214" s="71">
        <v>0</v>
      </c>
      <c r="K214" s="69"/>
    </row>
    <row r="215" spans="2:11" ht="27.75" customHeight="1">
      <c r="B215" s="11" t="s">
        <v>57</v>
      </c>
      <c r="C215" s="69"/>
      <c r="D215" s="70" t="s">
        <v>55</v>
      </c>
      <c r="E215" s="71">
        <v>1.9430000000000001</v>
      </c>
      <c r="F215" s="71">
        <v>0.50700000000000001</v>
      </c>
      <c r="G215" s="71">
        <v>0</v>
      </c>
      <c r="H215" s="72">
        <v>569.59</v>
      </c>
      <c r="I215" s="72">
        <v>0</v>
      </c>
      <c r="J215" s="71">
        <v>0</v>
      </c>
      <c r="K215" s="69" t="s">
        <v>167</v>
      </c>
    </row>
    <row r="216" spans="2:11" ht="27.75" customHeight="1">
      <c r="B216" s="11" t="s">
        <v>58</v>
      </c>
      <c r="C216" s="69">
        <v>500</v>
      </c>
      <c r="D216" s="70">
        <v>0</v>
      </c>
      <c r="E216" s="71">
        <v>6.3879999999999999</v>
      </c>
      <c r="F216" s="71">
        <v>1.865</v>
      </c>
      <c r="G216" s="71">
        <v>0.53500000000000003</v>
      </c>
      <c r="H216" s="72">
        <v>19.28</v>
      </c>
      <c r="I216" s="72">
        <v>3.49</v>
      </c>
      <c r="J216" s="71">
        <v>0.41199999999999998</v>
      </c>
      <c r="K216" s="69"/>
    </row>
    <row r="217" spans="2:11" ht="27.75" customHeight="1">
      <c r="B217" s="11" t="s">
        <v>59</v>
      </c>
      <c r="C217" s="69">
        <v>505</v>
      </c>
      <c r="D217" s="70">
        <v>0</v>
      </c>
      <c r="E217" s="71">
        <v>5.2370000000000001</v>
      </c>
      <c r="F217" s="71">
        <v>1.554</v>
      </c>
      <c r="G217" s="71">
        <v>0.48299999999999998</v>
      </c>
      <c r="H217" s="72">
        <v>7.6</v>
      </c>
      <c r="I217" s="72">
        <v>6.32</v>
      </c>
      <c r="J217" s="71">
        <v>0.32600000000000001</v>
      </c>
      <c r="K217" s="69"/>
    </row>
    <row r="218" spans="2:11" ht="27.75" customHeight="1">
      <c r="B218" s="11" t="s">
        <v>60</v>
      </c>
      <c r="C218" s="69">
        <v>600</v>
      </c>
      <c r="D218" s="70">
        <v>0</v>
      </c>
      <c r="E218" s="71">
        <v>3.6949999999999998</v>
      </c>
      <c r="F218" s="71">
        <v>1.115</v>
      </c>
      <c r="G218" s="71">
        <v>0.372</v>
      </c>
      <c r="H218" s="72">
        <v>185.73</v>
      </c>
      <c r="I218" s="72">
        <v>9.2200000000000006</v>
      </c>
      <c r="J218" s="71">
        <v>0.23300000000000001</v>
      </c>
      <c r="K218" s="69"/>
    </row>
    <row r="219" spans="2:11" ht="27.75" customHeight="1">
      <c r="B219" s="11" t="s">
        <v>61</v>
      </c>
      <c r="C219" s="69">
        <v>605</v>
      </c>
      <c r="D219" s="70">
        <v>0</v>
      </c>
      <c r="E219" s="71">
        <v>2.9590000000000001</v>
      </c>
      <c r="F219" s="71">
        <v>0.90500000000000003</v>
      </c>
      <c r="G219" s="71">
        <v>0.31900000000000001</v>
      </c>
      <c r="H219" s="72">
        <v>312.29000000000002</v>
      </c>
      <c r="I219" s="72">
        <v>6.16</v>
      </c>
      <c r="J219" s="71">
        <v>0.20599999999999999</v>
      </c>
      <c r="K219" s="69"/>
    </row>
    <row r="220" spans="2:11" ht="27.75" customHeight="1">
      <c r="B220" s="11" t="s">
        <v>62</v>
      </c>
      <c r="C220" s="69" t="s">
        <v>168</v>
      </c>
      <c r="D220" s="70" t="s">
        <v>63</v>
      </c>
      <c r="E220" s="71">
        <v>4.3330000000000002</v>
      </c>
      <c r="F220" s="71">
        <v>0</v>
      </c>
      <c r="G220" s="71">
        <v>0</v>
      </c>
      <c r="H220" s="72">
        <v>0</v>
      </c>
      <c r="I220" s="72">
        <v>0</v>
      </c>
      <c r="J220" s="71">
        <v>0</v>
      </c>
      <c r="K220" s="69"/>
    </row>
    <row r="221" spans="2:11" ht="27.75" customHeight="1">
      <c r="B221" s="11" t="s">
        <v>64</v>
      </c>
      <c r="C221" s="69">
        <v>804</v>
      </c>
      <c r="D221" s="70">
        <v>0</v>
      </c>
      <c r="E221" s="71">
        <v>17.175999999999998</v>
      </c>
      <c r="F221" s="71">
        <v>5.4770000000000003</v>
      </c>
      <c r="G221" s="71">
        <v>2.0169999999999999</v>
      </c>
      <c r="H221" s="72">
        <v>0</v>
      </c>
      <c r="I221" s="72">
        <v>0</v>
      </c>
      <c r="J221" s="71">
        <v>0</v>
      </c>
      <c r="K221" s="69"/>
    </row>
    <row r="222" spans="2:11" ht="27.75" customHeight="1">
      <c r="B222" s="11" t="s">
        <v>65</v>
      </c>
      <c r="C222" s="69">
        <v>951</v>
      </c>
      <c r="D222" s="70">
        <v>8</v>
      </c>
      <c r="E222" s="71">
        <v>-0.91600000000000004</v>
      </c>
      <c r="F222" s="71">
        <v>0</v>
      </c>
      <c r="G222" s="71">
        <v>0</v>
      </c>
      <c r="H222" s="72">
        <v>0</v>
      </c>
      <c r="I222" s="72">
        <v>0</v>
      </c>
      <c r="J222" s="71">
        <v>0</v>
      </c>
      <c r="K222" s="69"/>
    </row>
    <row r="223" spans="2:11" ht="27.75" customHeight="1">
      <c r="B223" s="11" t="s">
        <v>66</v>
      </c>
      <c r="C223" s="69">
        <v>952</v>
      </c>
      <c r="D223" s="70">
        <v>8</v>
      </c>
      <c r="E223" s="71">
        <v>-0.81599999999999995</v>
      </c>
      <c r="F223" s="71">
        <v>0</v>
      </c>
      <c r="G223" s="71">
        <v>0</v>
      </c>
      <c r="H223" s="72">
        <v>0</v>
      </c>
      <c r="I223" s="72">
        <v>0</v>
      </c>
      <c r="J223" s="71">
        <v>0</v>
      </c>
      <c r="K223" s="69"/>
    </row>
    <row r="224" spans="2:11" ht="27.75" customHeight="1">
      <c r="B224" s="11" t="s">
        <v>67</v>
      </c>
      <c r="C224" s="69" t="s">
        <v>173</v>
      </c>
      <c r="D224" s="70">
        <v>0</v>
      </c>
      <c r="E224" s="71">
        <v>-0.91600000000000004</v>
      </c>
      <c r="F224" s="71">
        <v>0</v>
      </c>
      <c r="G224" s="71">
        <v>0</v>
      </c>
      <c r="H224" s="72">
        <v>0</v>
      </c>
      <c r="I224" s="72">
        <v>0</v>
      </c>
      <c r="J224" s="71">
        <v>0.19500000000000001</v>
      </c>
      <c r="K224" s="69"/>
    </row>
    <row r="225" spans="2:11" ht="27.75" customHeight="1">
      <c r="B225" s="11" t="s">
        <v>68</v>
      </c>
      <c r="C225" s="69">
        <v>2</v>
      </c>
      <c r="D225" s="70">
        <v>0</v>
      </c>
      <c r="E225" s="71">
        <v>-3.0659999999999998</v>
      </c>
      <c r="F225" s="71">
        <v>-0.84599999999999997</v>
      </c>
      <c r="G225" s="71">
        <v>-0.17100000000000001</v>
      </c>
      <c r="H225" s="72">
        <v>0</v>
      </c>
      <c r="I225" s="72">
        <v>0</v>
      </c>
      <c r="J225" s="71">
        <v>0.19500000000000001</v>
      </c>
      <c r="K225" s="69"/>
    </row>
    <row r="226" spans="2:11" ht="27.75" customHeight="1">
      <c r="B226" s="11" t="s">
        <v>69</v>
      </c>
      <c r="C226" s="69">
        <v>3</v>
      </c>
      <c r="D226" s="70">
        <v>0</v>
      </c>
      <c r="E226" s="71">
        <v>-0.81599999999999995</v>
      </c>
      <c r="F226" s="71">
        <v>0</v>
      </c>
      <c r="G226" s="71">
        <v>0</v>
      </c>
      <c r="H226" s="72">
        <v>0</v>
      </c>
      <c r="I226" s="72">
        <v>0</v>
      </c>
      <c r="J226" s="71">
        <v>0.17</v>
      </c>
      <c r="K226" s="69"/>
    </row>
    <row r="227" spans="2:11" ht="27.75" customHeight="1">
      <c r="B227" s="11" t="s">
        <v>70</v>
      </c>
      <c r="C227" s="69">
        <v>4</v>
      </c>
      <c r="D227" s="70">
        <v>0</v>
      </c>
      <c r="E227" s="71">
        <v>-2.7290000000000001</v>
      </c>
      <c r="F227" s="71">
        <v>-0.753</v>
      </c>
      <c r="G227" s="71">
        <v>-0.154</v>
      </c>
      <c r="H227" s="72">
        <v>0</v>
      </c>
      <c r="I227" s="72">
        <v>0</v>
      </c>
      <c r="J227" s="71">
        <v>0.17</v>
      </c>
      <c r="K227" s="69"/>
    </row>
    <row r="228" spans="2:11" ht="27.75" customHeight="1">
      <c r="B228" s="11" t="s">
        <v>71</v>
      </c>
      <c r="C228" s="69" t="s">
        <v>174</v>
      </c>
      <c r="D228" s="70">
        <v>0</v>
      </c>
      <c r="E228" s="71">
        <v>-0.42199999999999999</v>
      </c>
      <c r="F228" s="71">
        <v>0</v>
      </c>
      <c r="G228" s="71">
        <v>0</v>
      </c>
      <c r="H228" s="72">
        <v>230.03</v>
      </c>
      <c r="I228" s="72">
        <v>0</v>
      </c>
      <c r="J228" s="71">
        <v>0.154</v>
      </c>
      <c r="K228" s="69"/>
    </row>
    <row r="229" spans="2:11" ht="27.75" customHeight="1">
      <c r="B229" s="11" t="s">
        <v>72</v>
      </c>
      <c r="C229" s="69">
        <v>6</v>
      </c>
      <c r="D229" s="70">
        <v>0</v>
      </c>
      <c r="E229" s="71">
        <v>-1.393</v>
      </c>
      <c r="F229" s="71">
        <v>-0.38900000000000001</v>
      </c>
      <c r="G229" s="71">
        <v>-8.5999999999999993E-2</v>
      </c>
      <c r="H229" s="72">
        <v>230.03</v>
      </c>
      <c r="I229" s="72">
        <v>0</v>
      </c>
      <c r="J229" s="71">
        <v>0.154</v>
      </c>
      <c r="K229" s="69"/>
    </row>
    <row r="230" spans="2:11" ht="27.75" customHeight="1">
      <c r="B230" s="11" t="s">
        <v>73</v>
      </c>
      <c r="C230" s="69" t="s">
        <v>175</v>
      </c>
      <c r="D230" s="70">
        <v>0</v>
      </c>
      <c r="E230" s="71">
        <v>-0.79700000000000004</v>
      </c>
      <c r="F230" s="71">
        <v>-0.22700000000000001</v>
      </c>
      <c r="G230" s="71">
        <v>-5.6000000000000001E-2</v>
      </c>
      <c r="H230" s="72">
        <v>230.03</v>
      </c>
      <c r="I230" s="72">
        <v>0</v>
      </c>
      <c r="J230" s="71">
        <v>4.7E-2</v>
      </c>
      <c r="K230" s="69"/>
    </row>
    <row r="231" spans="2:11" ht="27.75" customHeight="1">
      <c r="B231" s="11" t="s">
        <v>74</v>
      </c>
      <c r="C231" s="69" t="s">
        <v>176</v>
      </c>
      <c r="D231" s="70">
        <v>0</v>
      </c>
      <c r="E231" s="71">
        <v>-0.246</v>
      </c>
      <c r="F231" s="71">
        <v>0</v>
      </c>
      <c r="G231" s="71">
        <v>0</v>
      </c>
      <c r="H231" s="72">
        <v>230.03</v>
      </c>
      <c r="I231" s="72">
        <v>0</v>
      </c>
      <c r="J231" s="71">
        <v>4.7E-2</v>
      </c>
      <c r="K231" s="69"/>
    </row>
    <row r="232" spans="2:11" ht="27.75" customHeight="1">
      <c r="B232" s="11" t="s">
        <v>75</v>
      </c>
      <c r="C232" s="69">
        <v>100</v>
      </c>
      <c r="D232" s="70">
        <v>1</v>
      </c>
      <c r="E232" s="71">
        <v>2.6379600000000001</v>
      </c>
      <c r="F232" s="71">
        <v>0</v>
      </c>
      <c r="G232" s="71">
        <v>0</v>
      </c>
      <c r="H232" s="72">
        <v>4.6238400000000004</v>
      </c>
      <c r="I232" s="72">
        <v>0</v>
      </c>
      <c r="J232" s="71">
        <v>0</v>
      </c>
      <c r="K232" s="69"/>
    </row>
    <row r="233" spans="2:11" ht="27.75" customHeight="1">
      <c r="B233" s="11" t="s">
        <v>76</v>
      </c>
      <c r="C233" s="69">
        <v>101</v>
      </c>
      <c r="D233" s="70">
        <v>2</v>
      </c>
      <c r="E233" s="71">
        <v>3.0536610000000004</v>
      </c>
      <c r="F233" s="71">
        <v>1.5857400000000001</v>
      </c>
      <c r="G233" s="71">
        <v>0</v>
      </c>
      <c r="H233" s="72">
        <v>4.6238400000000004</v>
      </c>
      <c r="I233" s="72">
        <v>0</v>
      </c>
      <c r="J233" s="71">
        <v>0</v>
      </c>
      <c r="K233" s="69"/>
    </row>
    <row r="234" spans="2:11" ht="27.75" customHeight="1">
      <c r="B234" s="11" t="s">
        <v>77</v>
      </c>
      <c r="C234" s="69" t="s">
        <v>178</v>
      </c>
      <c r="D234" s="70">
        <v>2</v>
      </c>
      <c r="E234" s="71">
        <v>1.1804129999999999</v>
      </c>
      <c r="F234" s="71">
        <v>0</v>
      </c>
      <c r="G234" s="71">
        <v>0</v>
      </c>
      <c r="H234" s="72">
        <v>0</v>
      </c>
      <c r="I234" s="72">
        <v>0</v>
      </c>
      <c r="J234" s="71">
        <v>0</v>
      </c>
      <c r="K234" s="69"/>
    </row>
    <row r="235" spans="2:11" ht="27.75" customHeight="1">
      <c r="B235" s="11" t="s">
        <v>78</v>
      </c>
      <c r="C235" s="69">
        <v>150</v>
      </c>
      <c r="D235" s="70">
        <v>3</v>
      </c>
      <c r="E235" s="71">
        <v>2.2029929999999998</v>
      </c>
      <c r="F235" s="71">
        <v>0</v>
      </c>
      <c r="G235" s="71">
        <v>0</v>
      </c>
      <c r="H235" s="72">
        <v>7.1876999999999995</v>
      </c>
      <c r="I235" s="72">
        <v>0</v>
      </c>
      <c r="J235" s="71">
        <v>0</v>
      </c>
      <c r="K235" s="69"/>
    </row>
    <row r="236" spans="2:11" ht="27.75" customHeight="1">
      <c r="B236" s="11" t="s">
        <v>79</v>
      </c>
      <c r="C236" s="69">
        <v>151</v>
      </c>
      <c r="D236" s="70">
        <v>4</v>
      </c>
      <c r="E236" s="71">
        <v>3.0751500000000003</v>
      </c>
      <c r="F236" s="71">
        <v>0.76619400000000004</v>
      </c>
      <c r="G236" s="71">
        <v>0</v>
      </c>
      <c r="H236" s="72">
        <v>7.1876999999999995</v>
      </c>
      <c r="I236" s="72">
        <v>0</v>
      </c>
      <c r="J236" s="71">
        <v>0</v>
      </c>
      <c r="K236" s="69"/>
    </row>
    <row r="237" spans="2:11" ht="27.75" customHeight="1">
      <c r="B237" s="11" t="s">
        <v>80</v>
      </c>
      <c r="C237" s="69" t="s">
        <v>179</v>
      </c>
      <c r="D237" s="70">
        <v>4</v>
      </c>
      <c r="E237" s="71">
        <v>1.060371</v>
      </c>
      <c r="F237" s="71">
        <v>0</v>
      </c>
      <c r="G237" s="71">
        <v>0</v>
      </c>
      <c r="H237" s="72">
        <v>0</v>
      </c>
      <c r="I237" s="72">
        <v>0</v>
      </c>
      <c r="J237" s="71">
        <v>0</v>
      </c>
      <c r="K237" s="69"/>
    </row>
    <row r="238" spans="2:11" ht="27.75" customHeight="1">
      <c r="B238" s="11" t="s">
        <v>81</v>
      </c>
      <c r="C238" s="69">
        <v>501</v>
      </c>
      <c r="D238" s="70" t="s">
        <v>55</v>
      </c>
      <c r="E238" s="71">
        <v>2.525328</v>
      </c>
      <c r="F238" s="71">
        <v>0.829179</v>
      </c>
      <c r="G238" s="71">
        <v>0</v>
      </c>
      <c r="H238" s="72">
        <v>44.874960000000002</v>
      </c>
      <c r="I238" s="72">
        <v>0</v>
      </c>
      <c r="J238" s="71">
        <v>0</v>
      </c>
      <c r="K238" s="69"/>
    </row>
    <row r="239" spans="2:11" ht="27.75" customHeight="1">
      <c r="B239" s="11" t="s">
        <v>82</v>
      </c>
      <c r="C239" s="69">
        <v>500</v>
      </c>
      <c r="D239" s="70">
        <v>0</v>
      </c>
      <c r="E239" s="71">
        <v>4.7335079999999996</v>
      </c>
      <c r="F239" s="71">
        <v>1.3819649999999999</v>
      </c>
      <c r="G239" s="71">
        <v>0.39643500000000004</v>
      </c>
      <c r="H239" s="72">
        <v>14.286480000000001</v>
      </c>
      <c r="I239" s="72">
        <v>2.58609</v>
      </c>
      <c r="J239" s="71">
        <v>0.30529199999999995</v>
      </c>
      <c r="K239" s="69"/>
    </row>
    <row r="240" spans="2:11" ht="27.75" customHeight="1">
      <c r="B240" s="11" t="s">
        <v>83</v>
      </c>
      <c r="C240" s="69">
        <v>800</v>
      </c>
      <c r="D240" s="70" t="s">
        <v>63</v>
      </c>
      <c r="E240" s="71">
        <v>3.210753</v>
      </c>
      <c r="F240" s="71">
        <v>0</v>
      </c>
      <c r="G240" s="71">
        <v>0</v>
      </c>
      <c r="H240" s="72">
        <v>0</v>
      </c>
      <c r="I240" s="72">
        <v>0</v>
      </c>
      <c r="J240" s="71">
        <v>0</v>
      </c>
      <c r="K240" s="69"/>
    </row>
    <row r="241" spans="2:11" ht="27.75" customHeight="1">
      <c r="B241" s="11" t="s">
        <v>84</v>
      </c>
      <c r="C241" s="69">
        <v>804</v>
      </c>
      <c r="D241" s="70">
        <v>0</v>
      </c>
      <c r="E241" s="71">
        <v>12.727415999999998</v>
      </c>
      <c r="F241" s="71">
        <v>4.0584569999999998</v>
      </c>
      <c r="G241" s="71">
        <v>1.494597</v>
      </c>
      <c r="H241" s="72">
        <v>0</v>
      </c>
      <c r="I241" s="72">
        <v>0</v>
      </c>
      <c r="J241" s="71">
        <v>0</v>
      </c>
      <c r="K241" s="69"/>
    </row>
    <row r="242" spans="2:11" ht="27.75" customHeight="1">
      <c r="B242" s="11" t="s">
        <v>85</v>
      </c>
      <c r="C242" s="69">
        <v>951</v>
      </c>
      <c r="D242" s="70">
        <v>8</v>
      </c>
      <c r="E242" s="71">
        <v>-0.91600000000000004</v>
      </c>
      <c r="F242" s="71">
        <v>0</v>
      </c>
      <c r="G242" s="71">
        <v>0</v>
      </c>
      <c r="H242" s="72">
        <v>0</v>
      </c>
      <c r="I242" s="72">
        <v>0</v>
      </c>
      <c r="J242" s="71">
        <v>0</v>
      </c>
      <c r="K242" s="69"/>
    </row>
    <row r="243" spans="2:11" ht="27.75" customHeight="1">
      <c r="B243" s="11" t="s">
        <v>86</v>
      </c>
      <c r="C243" s="69">
        <v>1</v>
      </c>
      <c r="D243" s="70">
        <v>0</v>
      </c>
      <c r="E243" s="71">
        <v>-0.91600000000000004</v>
      </c>
      <c r="F243" s="71">
        <v>0</v>
      </c>
      <c r="G243" s="71">
        <v>0</v>
      </c>
      <c r="H243" s="72">
        <v>0</v>
      </c>
      <c r="I243" s="72">
        <v>0</v>
      </c>
      <c r="J243" s="71">
        <v>0.19500000000000001</v>
      </c>
      <c r="K243" s="69"/>
    </row>
    <row r="244" spans="2:11" ht="27.75" customHeight="1">
      <c r="B244" s="11" t="s">
        <v>87</v>
      </c>
      <c r="C244" s="69">
        <v>2</v>
      </c>
      <c r="D244" s="70">
        <v>0</v>
      </c>
      <c r="E244" s="71">
        <v>-3.0659999999999998</v>
      </c>
      <c r="F244" s="71">
        <v>-0.84599999999999997</v>
      </c>
      <c r="G244" s="71">
        <v>-0.17100000000000001</v>
      </c>
      <c r="H244" s="72">
        <v>0</v>
      </c>
      <c r="I244" s="72">
        <v>0</v>
      </c>
      <c r="J244" s="71">
        <v>0.19500000000000001</v>
      </c>
      <c r="K244" s="69"/>
    </row>
    <row r="245" spans="2:11" ht="27.75" customHeight="1">
      <c r="B245" s="11" t="s">
        <v>88</v>
      </c>
      <c r="C245" s="69">
        <v>100</v>
      </c>
      <c r="D245" s="70">
        <v>1</v>
      </c>
      <c r="E245" s="71">
        <v>1.4987600000000001</v>
      </c>
      <c r="F245" s="71">
        <v>0</v>
      </c>
      <c r="G245" s="71">
        <v>0</v>
      </c>
      <c r="H245" s="72">
        <v>2.6270400000000005</v>
      </c>
      <c r="I245" s="72">
        <v>0</v>
      </c>
      <c r="J245" s="71">
        <v>0</v>
      </c>
      <c r="K245" s="69"/>
    </row>
    <row r="246" spans="2:11" ht="27.75" customHeight="1">
      <c r="B246" s="11" t="s">
        <v>89</v>
      </c>
      <c r="C246" s="69">
        <v>101</v>
      </c>
      <c r="D246" s="70">
        <v>2</v>
      </c>
      <c r="E246" s="71">
        <v>1.7349410000000003</v>
      </c>
      <c r="F246" s="71">
        <v>0.90094000000000019</v>
      </c>
      <c r="G246" s="71">
        <v>0</v>
      </c>
      <c r="H246" s="72">
        <v>2.6270400000000005</v>
      </c>
      <c r="I246" s="72">
        <v>0</v>
      </c>
      <c r="J246" s="71">
        <v>0</v>
      </c>
      <c r="K246" s="69"/>
    </row>
    <row r="247" spans="2:11" ht="27.75" customHeight="1">
      <c r="B247" s="11" t="s">
        <v>90</v>
      </c>
      <c r="C247" s="69" t="s">
        <v>178</v>
      </c>
      <c r="D247" s="70">
        <v>2</v>
      </c>
      <c r="E247" s="71">
        <v>0.67065300000000005</v>
      </c>
      <c r="F247" s="71">
        <v>0</v>
      </c>
      <c r="G247" s="71">
        <v>0</v>
      </c>
      <c r="H247" s="72">
        <v>0</v>
      </c>
      <c r="I247" s="72">
        <v>0</v>
      </c>
      <c r="J247" s="71">
        <v>0</v>
      </c>
      <c r="K247" s="69"/>
    </row>
    <row r="248" spans="2:11" ht="27.75" customHeight="1">
      <c r="B248" s="11" t="s">
        <v>91</v>
      </c>
      <c r="C248" s="69">
        <v>150</v>
      </c>
      <c r="D248" s="70">
        <v>3</v>
      </c>
      <c r="E248" s="71">
        <v>1.251633</v>
      </c>
      <c r="F248" s="71">
        <v>0</v>
      </c>
      <c r="G248" s="71">
        <v>0</v>
      </c>
      <c r="H248" s="72">
        <v>4.0837000000000003</v>
      </c>
      <c r="I248" s="72">
        <v>0</v>
      </c>
      <c r="J248" s="71">
        <v>0</v>
      </c>
      <c r="K248" s="69"/>
    </row>
    <row r="249" spans="2:11" ht="27.75" customHeight="1">
      <c r="B249" s="11" t="s">
        <v>92</v>
      </c>
      <c r="C249" s="69">
        <v>151</v>
      </c>
      <c r="D249" s="70">
        <v>4</v>
      </c>
      <c r="E249" s="71">
        <v>1.7471500000000004</v>
      </c>
      <c r="F249" s="71">
        <v>0.43531400000000003</v>
      </c>
      <c r="G249" s="71">
        <v>0</v>
      </c>
      <c r="H249" s="72">
        <v>4.0837000000000003</v>
      </c>
      <c r="I249" s="72">
        <v>0</v>
      </c>
      <c r="J249" s="71">
        <v>0</v>
      </c>
      <c r="K249" s="69"/>
    </row>
    <row r="250" spans="2:11" ht="27.75" customHeight="1">
      <c r="B250" s="11" t="s">
        <v>93</v>
      </c>
      <c r="C250" s="69" t="s">
        <v>179</v>
      </c>
      <c r="D250" s="70">
        <v>4</v>
      </c>
      <c r="E250" s="71">
        <v>0.60245100000000007</v>
      </c>
      <c r="F250" s="71">
        <v>0</v>
      </c>
      <c r="G250" s="71">
        <v>0</v>
      </c>
      <c r="H250" s="72">
        <v>0</v>
      </c>
      <c r="I250" s="72">
        <v>0</v>
      </c>
      <c r="J250" s="71">
        <v>0</v>
      </c>
      <c r="K250" s="69"/>
    </row>
    <row r="251" spans="2:11" ht="27.75" customHeight="1">
      <c r="B251" s="11" t="s">
        <v>94</v>
      </c>
      <c r="C251" s="69">
        <v>501</v>
      </c>
      <c r="D251" s="70" t="s">
        <v>55</v>
      </c>
      <c r="E251" s="71">
        <v>1.434768</v>
      </c>
      <c r="F251" s="71">
        <v>0.47109900000000005</v>
      </c>
      <c r="G251" s="71">
        <v>0</v>
      </c>
      <c r="H251" s="72">
        <v>25.495760000000004</v>
      </c>
      <c r="I251" s="72">
        <v>0</v>
      </c>
      <c r="J251" s="71">
        <v>0</v>
      </c>
      <c r="K251" s="69"/>
    </row>
    <row r="252" spans="2:11" ht="27.75" customHeight="1">
      <c r="B252" s="11" t="s">
        <v>95</v>
      </c>
      <c r="C252" s="69">
        <v>500</v>
      </c>
      <c r="D252" s="70">
        <v>0</v>
      </c>
      <c r="E252" s="71">
        <v>2.6893480000000003</v>
      </c>
      <c r="F252" s="71">
        <v>0.78516500000000011</v>
      </c>
      <c r="G252" s="71">
        <v>0.22523500000000005</v>
      </c>
      <c r="H252" s="72">
        <v>8.1168800000000019</v>
      </c>
      <c r="I252" s="72">
        <v>1.4692900000000002</v>
      </c>
      <c r="J252" s="71">
        <v>0.173452</v>
      </c>
      <c r="K252" s="69"/>
    </row>
    <row r="253" spans="2:11" ht="27.75" customHeight="1">
      <c r="B253" s="11" t="s">
        <v>96</v>
      </c>
      <c r="C253" s="69">
        <v>505</v>
      </c>
      <c r="D253" s="70">
        <v>0</v>
      </c>
      <c r="E253" s="71">
        <v>3.0008009999999996</v>
      </c>
      <c r="F253" s="71">
        <v>0.89044199999999996</v>
      </c>
      <c r="G253" s="71">
        <v>0.27675899999999998</v>
      </c>
      <c r="H253" s="72">
        <v>4.3547999999999991</v>
      </c>
      <c r="I253" s="72">
        <v>3.6213599999999997</v>
      </c>
      <c r="J253" s="71">
        <v>0.18679799999999999</v>
      </c>
      <c r="K253" s="69"/>
    </row>
    <row r="254" spans="2:11" ht="27.75" customHeight="1">
      <c r="B254" s="11" t="s">
        <v>97</v>
      </c>
      <c r="C254" s="69">
        <v>600</v>
      </c>
      <c r="D254" s="70">
        <v>0</v>
      </c>
      <c r="E254" s="71">
        <v>2.3093749999999997</v>
      </c>
      <c r="F254" s="71">
        <v>0.69687500000000002</v>
      </c>
      <c r="G254" s="71">
        <v>0.23249999999999998</v>
      </c>
      <c r="H254" s="72">
        <v>116.08125</v>
      </c>
      <c r="I254" s="72">
        <v>5.7625000000000002</v>
      </c>
      <c r="J254" s="71">
        <v>0.145625</v>
      </c>
      <c r="K254" s="69"/>
    </row>
    <row r="255" spans="2:11" ht="27.75" customHeight="1">
      <c r="B255" s="11" t="s">
        <v>98</v>
      </c>
      <c r="C255" s="69">
        <v>800</v>
      </c>
      <c r="D255" s="70" t="s">
        <v>63</v>
      </c>
      <c r="E255" s="71">
        <v>1.8241930000000002</v>
      </c>
      <c r="F255" s="71">
        <v>0</v>
      </c>
      <c r="G255" s="71">
        <v>0</v>
      </c>
      <c r="H255" s="72">
        <v>0</v>
      </c>
      <c r="I255" s="72">
        <v>0</v>
      </c>
      <c r="J255" s="71">
        <v>0</v>
      </c>
      <c r="K255" s="69"/>
    </row>
    <row r="256" spans="2:11" ht="27.75" customHeight="1">
      <c r="B256" s="11" t="s">
        <v>99</v>
      </c>
      <c r="C256" s="69">
        <v>804</v>
      </c>
      <c r="D256" s="70">
        <v>0</v>
      </c>
      <c r="E256" s="71">
        <v>7.231096</v>
      </c>
      <c r="F256" s="71">
        <v>2.3058170000000002</v>
      </c>
      <c r="G256" s="71">
        <v>0.84915700000000005</v>
      </c>
      <c r="H256" s="72">
        <v>0</v>
      </c>
      <c r="I256" s="72">
        <v>0</v>
      </c>
      <c r="J256" s="71">
        <v>0</v>
      </c>
      <c r="K256" s="69"/>
    </row>
    <row r="257" spans="2:11" ht="27.75" customHeight="1">
      <c r="B257" s="11" t="s">
        <v>100</v>
      </c>
      <c r="C257" s="69">
        <v>951</v>
      </c>
      <c r="D257" s="70">
        <v>8</v>
      </c>
      <c r="E257" s="71">
        <v>-0.91600000000000004</v>
      </c>
      <c r="F257" s="71">
        <v>0</v>
      </c>
      <c r="G257" s="71">
        <v>0</v>
      </c>
      <c r="H257" s="72">
        <v>0</v>
      </c>
      <c r="I257" s="72">
        <v>0</v>
      </c>
      <c r="J257" s="71">
        <v>0</v>
      </c>
      <c r="K257" s="69"/>
    </row>
    <row r="258" spans="2:11" ht="27.75" customHeight="1">
      <c r="B258" s="11" t="s">
        <v>101</v>
      </c>
      <c r="C258" s="69">
        <v>952</v>
      </c>
      <c r="D258" s="70">
        <v>8</v>
      </c>
      <c r="E258" s="71">
        <v>-0.81599999999999995</v>
      </c>
      <c r="F258" s="71">
        <v>0</v>
      </c>
      <c r="G258" s="71">
        <v>0</v>
      </c>
      <c r="H258" s="72">
        <v>0</v>
      </c>
      <c r="I258" s="72">
        <v>0</v>
      </c>
      <c r="J258" s="71">
        <v>0</v>
      </c>
      <c r="K258" s="69"/>
    </row>
    <row r="259" spans="2:11" ht="27.75" customHeight="1">
      <c r="B259" s="11" t="s">
        <v>102</v>
      </c>
      <c r="C259" s="69">
        <v>1</v>
      </c>
      <c r="D259" s="70">
        <v>0</v>
      </c>
      <c r="E259" s="71">
        <v>-0.91600000000000004</v>
      </c>
      <c r="F259" s="71">
        <v>0</v>
      </c>
      <c r="G259" s="71">
        <v>0</v>
      </c>
      <c r="H259" s="72">
        <v>0</v>
      </c>
      <c r="I259" s="72">
        <v>0</v>
      </c>
      <c r="J259" s="71">
        <v>0.19500000000000001</v>
      </c>
      <c r="K259" s="69"/>
    </row>
    <row r="260" spans="2:11" ht="27.75" customHeight="1">
      <c r="B260" s="11" t="s">
        <v>103</v>
      </c>
      <c r="C260" s="69">
        <v>2</v>
      </c>
      <c r="D260" s="70">
        <v>0</v>
      </c>
      <c r="E260" s="71">
        <v>-3.0659999999999998</v>
      </c>
      <c r="F260" s="71">
        <v>-0.84599999999999997</v>
      </c>
      <c r="G260" s="71">
        <v>-0.17100000000000001</v>
      </c>
      <c r="H260" s="72">
        <v>0</v>
      </c>
      <c r="I260" s="72">
        <v>0</v>
      </c>
      <c r="J260" s="71">
        <v>0.19500000000000001</v>
      </c>
      <c r="K260" s="69"/>
    </row>
    <row r="261" spans="2:11" ht="27.75" customHeight="1">
      <c r="B261" s="11" t="s">
        <v>104</v>
      </c>
      <c r="C261" s="69">
        <v>3</v>
      </c>
      <c r="D261" s="70">
        <v>0</v>
      </c>
      <c r="E261" s="71">
        <v>-0.81599999999999995</v>
      </c>
      <c r="F261" s="71">
        <v>0</v>
      </c>
      <c r="G261" s="71">
        <v>0</v>
      </c>
      <c r="H261" s="72">
        <v>0</v>
      </c>
      <c r="I261" s="72">
        <v>0</v>
      </c>
      <c r="J261" s="71">
        <v>0.17</v>
      </c>
      <c r="K261" s="69"/>
    </row>
    <row r="262" spans="2:11" ht="27.75" customHeight="1">
      <c r="B262" s="11" t="s">
        <v>105</v>
      </c>
      <c r="C262" s="69">
        <v>4</v>
      </c>
      <c r="D262" s="70">
        <v>0</v>
      </c>
      <c r="E262" s="71">
        <v>-2.7290000000000001</v>
      </c>
      <c r="F262" s="71">
        <v>-0.753</v>
      </c>
      <c r="G262" s="71">
        <v>-0.154</v>
      </c>
      <c r="H262" s="72">
        <v>0</v>
      </c>
      <c r="I262" s="72">
        <v>0</v>
      </c>
      <c r="J262" s="71">
        <v>0.17</v>
      </c>
      <c r="K262" s="69"/>
    </row>
    <row r="263" spans="2:11" ht="27.75" customHeight="1">
      <c r="B263" s="11" t="s">
        <v>106</v>
      </c>
      <c r="C263" s="69">
        <v>5</v>
      </c>
      <c r="D263" s="70">
        <v>0</v>
      </c>
      <c r="E263" s="71">
        <v>-0.42199999999999999</v>
      </c>
      <c r="F263" s="71">
        <v>0</v>
      </c>
      <c r="G263" s="71">
        <v>0</v>
      </c>
      <c r="H263" s="72">
        <v>0</v>
      </c>
      <c r="I263" s="72">
        <v>0</v>
      </c>
      <c r="J263" s="71">
        <v>0.154</v>
      </c>
      <c r="K263" s="69"/>
    </row>
    <row r="264" spans="2:11" ht="27.75" customHeight="1">
      <c r="B264" s="11" t="s">
        <v>107</v>
      </c>
      <c r="C264" s="69">
        <v>6</v>
      </c>
      <c r="D264" s="70">
        <v>0</v>
      </c>
      <c r="E264" s="71">
        <v>-1.393</v>
      </c>
      <c r="F264" s="71">
        <v>-0.38900000000000001</v>
      </c>
      <c r="G264" s="71">
        <v>-8.5999999999999993E-2</v>
      </c>
      <c r="H264" s="72">
        <v>0</v>
      </c>
      <c r="I264" s="72">
        <v>0</v>
      </c>
      <c r="J264" s="71">
        <v>0.154</v>
      </c>
      <c r="K264" s="69"/>
    </row>
    <row r="265" spans="2:11" ht="27.75" customHeight="1" thickBot="1">
      <c r="B265" s="12"/>
      <c r="C265" s="12"/>
      <c r="D265" s="12"/>
      <c r="E265" s="12"/>
      <c r="F265" s="12"/>
      <c r="G265" s="12"/>
      <c r="H265" s="12"/>
      <c r="I265" s="12"/>
      <c r="J265" s="12"/>
      <c r="K265" s="12"/>
    </row>
    <row r="266" spans="2:11" ht="27.75" customHeight="1"/>
    <row r="267" spans="2:11" ht="27.75" customHeight="1"/>
    <row r="268" spans="2:11" ht="27.75" customHeight="1" thickBot="1"/>
    <row r="269" spans="2:11" ht="27.75" customHeight="1">
      <c r="B269" s="13"/>
      <c r="C269" s="14"/>
      <c r="D269" s="14"/>
      <c r="E269" s="14"/>
      <c r="F269" s="14"/>
      <c r="G269" s="14"/>
      <c r="H269" s="14"/>
      <c r="I269" s="14"/>
      <c r="J269" s="14"/>
      <c r="K269" s="14"/>
    </row>
    <row r="270" spans="2:11" ht="27.75" customHeight="1">
      <c r="B270" s="29" t="s">
        <v>111</v>
      </c>
      <c r="C270" s="29"/>
      <c r="D270" s="29"/>
      <c r="E270" s="29"/>
      <c r="F270" s="29"/>
      <c r="G270" s="29"/>
      <c r="H270" s="8"/>
      <c r="I270" s="8"/>
      <c r="J270" s="8"/>
      <c r="K270" s="8"/>
    </row>
    <row r="271" spans="2:11" ht="27.75" customHeight="1">
      <c r="B271" s="9"/>
      <c r="C271" s="8"/>
      <c r="D271" s="8"/>
      <c r="E271" s="8"/>
      <c r="F271" s="8"/>
      <c r="G271" s="8"/>
      <c r="H271" s="8"/>
      <c r="I271" s="8"/>
      <c r="J271" s="8"/>
      <c r="K271" s="8"/>
    </row>
    <row r="272" spans="2:11" ht="27.75" customHeight="1">
      <c r="B272" s="9"/>
      <c r="C272" s="8"/>
      <c r="D272" s="8"/>
      <c r="E272" s="8"/>
      <c r="F272" s="8"/>
      <c r="G272" s="8"/>
      <c r="H272" s="8"/>
      <c r="I272" s="8"/>
      <c r="J272" s="8"/>
      <c r="K272" s="8"/>
    </row>
    <row r="273" spans="2:11" ht="27.75" customHeight="1">
      <c r="B273" s="1"/>
      <c r="C273" s="10" t="s">
        <v>39</v>
      </c>
      <c r="D273" s="10" t="s">
        <v>40</v>
      </c>
      <c r="E273" s="10" t="s">
        <v>41</v>
      </c>
      <c r="F273" s="10" t="s">
        <v>42</v>
      </c>
      <c r="G273" s="10" t="s">
        <v>43</v>
      </c>
      <c r="H273" s="10" t="s">
        <v>44</v>
      </c>
      <c r="I273" s="10" t="s">
        <v>45</v>
      </c>
      <c r="J273" s="10" t="s">
        <v>46</v>
      </c>
      <c r="K273" s="10" t="s">
        <v>47</v>
      </c>
    </row>
    <row r="274" spans="2:11" ht="27.75" customHeight="1">
      <c r="B274" s="11" t="s">
        <v>48</v>
      </c>
      <c r="C274" s="69" t="s">
        <v>180</v>
      </c>
      <c r="D274" s="70">
        <v>1</v>
      </c>
      <c r="E274" s="71">
        <v>3.5539999999999998</v>
      </c>
      <c r="F274" s="71">
        <v>0</v>
      </c>
      <c r="G274" s="71">
        <v>0</v>
      </c>
      <c r="H274" s="72">
        <v>6.37</v>
      </c>
      <c r="I274" s="72">
        <v>0</v>
      </c>
      <c r="J274" s="71">
        <v>0</v>
      </c>
      <c r="K274" s="69"/>
    </row>
    <row r="275" spans="2:11" ht="27.75" customHeight="1">
      <c r="B275" s="11" t="s">
        <v>49</v>
      </c>
      <c r="C275" s="69" t="s">
        <v>177</v>
      </c>
      <c r="D275" s="70">
        <v>2</v>
      </c>
      <c r="E275" s="71">
        <v>4.1139999999999999</v>
      </c>
      <c r="F275" s="71">
        <v>2.1360000000000001</v>
      </c>
      <c r="G275" s="71">
        <v>0</v>
      </c>
      <c r="H275" s="72">
        <v>6.37</v>
      </c>
      <c r="I275" s="72">
        <v>0</v>
      </c>
      <c r="J275" s="71">
        <v>0</v>
      </c>
      <c r="K275" s="69"/>
    </row>
    <row r="276" spans="2:11" ht="27.75" customHeight="1">
      <c r="B276" s="11" t="s">
        <v>50</v>
      </c>
      <c r="C276" s="69" t="s">
        <v>169</v>
      </c>
      <c r="D276" s="70">
        <v>2</v>
      </c>
      <c r="E276" s="71">
        <v>1.591</v>
      </c>
      <c r="F276" s="71">
        <v>0</v>
      </c>
      <c r="G276" s="71">
        <v>0</v>
      </c>
      <c r="H276" s="72">
        <v>0</v>
      </c>
      <c r="I276" s="72">
        <v>0</v>
      </c>
      <c r="J276" s="71">
        <v>0</v>
      </c>
      <c r="K276" s="69" t="s">
        <v>170</v>
      </c>
    </row>
    <row r="277" spans="2:11" ht="27.75" customHeight="1">
      <c r="B277" s="11" t="s">
        <v>51</v>
      </c>
      <c r="C277" s="69" t="s">
        <v>181</v>
      </c>
      <c r="D277" s="70">
        <v>3</v>
      </c>
      <c r="E277" s="71">
        <v>2.968</v>
      </c>
      <c r="F277" s="71">
        <v>0</v>
      </c>
      <c r="G277" s="71">
        <v>0</v>
      </c>
      <c r="H277" s="72">
        <v>9.9600000000000009</v>
      </c>
      <c r="I277" s="72">
        <v>0</v>
      </c>
      <c r="J277" s="71">
        <v>0</v>
      </c>
      <c r="K277" s="69"/>
    </row>
    <row r="278" spans="2:11" ht="27.75" customHeight="1">
      <c r="B278" s="11" t="s">
        <v>52</v>
      </c>
      <c r="C278" s="69" t="s">
        <v>182</v>
      </c>
      <c r="D278" s="70">
        <v>4</v>
      </c>
      <c r="E278" s="71">
        <v>4.1429999999999998</v>
      </c>
      <c r="F278" s="71">
        <v>1.0329999999999999</v>
      </c>
      <c r="G278" s="71">
        <v>0</v>
      </c>
      <c r="H278" s="72">
        <v>9.9600000000000009</v>
      </c>
      <c r="I278" s="72">
        <v>0</v>
      </c>
      <c r="J278" s="71">
        <v>0</v>
      </c>
      <c r="K278" s="69"/>
    </row>
    <row r="279" spans="2:11" ht="27.75" customHeight="1">
      <c r="B279" s="11" t="s">
        <v>53</v>
      </c>
      <c r="C279" s="69" t="s">
        <v>171</v>
      </c>
      <c r="D279" s="70">
        <v>4</v>
      </c>
      <c r="E279" s="71">
        <v>1.4279999999999999</v>
      </c>
      <c r="F279" s="71">
        <v>0</v>
      </c>
      <c r="G279" s="71">
        <v>0</v>
      </c>
      <c r="H279" s="72">
        <v>0</v>
      </c>
      <c r="I279" s="72">
        <v>0</v>
      </c>
      <c r="J279" s="71">
        <v>0</v>
      </c>
      <c r="K279" s="69" t="s">
        <v>172</v>
      </c>
    </row>
    <row r="280" spans="2:11" ht="27.75" customHeight="1">
      <c r="B280" s="11" t="s">
        <v>54</v>
      </c>
      <c r="C280" s="69">
        <v>501</v>
      </c>
      <c r="D280" s="70" t="s">
        <v>55</v>
      </c>
      <c r="E280" s="71">
        <v>3.4020000000000001</v>
      </c>
      <c r="F280" s="71">
        <v>1.117</v>
      </c>
      <c r="G280" s="71">
        <v>0</v>
      </c>
      <c r="H280" s="72">
        <v>60.98</v>
      </c>
      <c r="I280" s="72">
        <v>0</v>
      </c>
      <c r="J280" s="71">
        <v>0</v>
      </c>
      <c r="K280" s="69">
        <v>502</v>
      </c>
    </row>
    <row r="281" spans="2:11" ht="27.75" customHeight="1">
      <c r="B281" s="11" t="s">
        <v>56</v>
      </c>
      <c r="C281" s="69">
        <v>504</v>
      </c>
      <c r="D281" s="70" t="s">
        <v>55</v>
      </c>
      <c r="E281" s="71">
        <v>2.0379999999999998</v>
      </c>
      <c r="F281" s="71">
        <v>0.67500000000000004</v>
      </c>
      <c r="G281" s="71">
        <v>0</v>
      </c>
      <c r="H281" s="72">
        <v>7.89</v>
      </c>
      <c r="I281" s="72">
        <v>0</v>
      </c>
      <c r="J281" s="71">
        <v>0</v>
      </c>
      <c r="K281" s="69"/>
    </row>
    <row r="282" spans="2:11" ht="27.75" customHeight="1">
      <c r="B282" s="11" t="s">
        <v>57</v>
      </c>
      <c r="C282" s="69"/>
      <c r="D282" s="70" t="s">
        <v>55</v>
      </c>
      <c r="E282" s="71">
        <v>1.9419999999999999</v>
      </c>
      <c r="F282" s="71">
        <v>0.50700000000000001</v>
      </c>
      <c r="G282" s="71">
        <v>0</v>
      </c>
      <c r="H282" s="72">
        <v>566.77</v>
      </c>
      <c r="I282" s="72">
        <v>0</v>
      </c>
      <c r="J282" s="71">
        <v>0</v>
      </c>
      <c r="K282" s="69" t="s">
        <v>167</v>
      </c>
    </row>
    <row r="283" spans="2:11" ht="27.75" customHeight="1">
      <c r="B283" s="11" t="s">
        <v>58</v>
      </c>
      <c r="C283" s="69">
        <v>500</v>
      </c>
      <c r="D283" s="70">
        <v>0</v>
      </c>
      <c r="E283" s="71">
        <v>6.3780000000000001</v>
      </c>
      <c r="F283" s="71">
        <v>1.863</v>
      </c>
      <c r="G283" s="71">
        <v>0.53500000000000003</v>
      </c>
      <c r="H283" s="72">
        <v>20.03</v>
      </c>
      <c r="I283" s="72">
        <v>3.47</v>
      </c>
      <c r="J283" s="71">
        <v>0.41099999999999998</v>
      </c>
      <c r="K283" s="69"/>
    </row>
    <row r="284" spans="2:11" ht="27.75" customHeight="1">
      <c r="B284" s="11" t="s">
        <v>59</v>
      </c>
      <c r="C284" s="69">
        <v>505</v>
      </c>
      <c r="D284" s="70">
        <v>0</v>
      </c>
      <c r="E284" s="71">
        <v>5.2329999999999997</v>
      </c>
      <c r="F284" s="71">
        <v>1.5529999999999999</v>
      </c>
      <c r="G284" s="71">
        <v>0.48199999999999998</v>
      </c>
      <c r="H284" s="72">
        <v>7.89</v>
      </c>
      <c r="I284" s="72">
        <v>6.29</v>
      </c>
      <c r="J284" s="71">
        <v>0.32600000000000001</v>
      </c>
      <c r="K284" s="69"/>
    </row>
    <row r="285" spans="2:11" ht="27.75" customHeight="1">
      <c r="B285" s="11" t="s">
        <v>60</v>
      </c>
      <c r="C285" s="69">
        <v>600</v>
      </c>
      <c r="D285" s="70">
        <v>0</v>
      </c>
      <c r="E285" s="71">
        <v>3.6930000000000001</v>
      </c>
      <c r="F285" s="71">
        <v>1.115</v>
      </c>
      <c r="G285" s="71">
        <v>0.372</v>
      </c>
      <c r="H285" s="72">
        <v>184.33</v>
      </c>
      <c r="I285" s="72">
        <v>9.19</v>
      </c>
      <c r="J285" s="71">
        <v>0.23200000000000001</v>
      </c>
      <c r="K285" s="69"/>
    </row>
    <row r="286" spans="2:11" ht="27.75" customHeight="1">
      <c r="B286" s="11" t="s">
        <v>61</v>
      </c>
      <c r="C286" s="69">
        <v>605</v>
      </c>
      <c r="D286" s="70">
        <v>0</v>
      </c>
      <c r="E286" s="71">
        <v>2.9590000000000001</v>
      </c>
      <c r="F286" s="71">
        <v>0.90500000000000003</v>
      </c>
      <c r="G286" s="71">
        <v>0.31900000000000001</v>
      </c>
      <c r="H286" s="72">
        <v>309.93</v>
      </c>
      <c r="I286" s="72">
        <v>6.14</v>
      </c>
      <c r="J286" s="71">
        <v>0.20599999999999999</v>
      </c>
      <c r="K286" s="69"/>
    </row>
    <row r="287" spans="2:11" ht="27.75" customHeight="1">
      <c r="B287" s="11" t="s">
        <v>62</v>
      </c>
      <c r="C287" s="69" t="s">
        <v>168</v>
      </c>
      <c r="D287" s="70" t="s">
        <v>63</v>
      </c>
      <c r="E287" s="71">
        <v>4.3540000000000001</v>
      </c>
      <c r="F287" s="71">
        <v>0</v>
      </c>
      <c r="G287" s="71">
        <v>0</v>
      </c>
      <c r="H287" s="72">
        <v>0</v>
      </c>
      <c r="I287" s="72">
        <v>0</v>
      </c>
      <c r="J287" s="71">
        <v>0</v>
      </c>
      <c r="K287" s="69"/>
    </row>
    <row r="288" spans="2:11" ht="27.75" customHeight="1">
      <c r="B288" s="11" t="s">
        <v>64</v>
      </c>
      <c r="C288" s="69">
        <v>804</v>
      </c>
      <c r="D288" s="70">
        <v>0</v>
      </c>
      <c r="E288" s="71">
        <v>17.169</v>
      </c>
      <c r="F288" s="71">
        <v>5.4950000000000001</v>
      </c>
      <c r="G288" s="71">
        <v>2.044</v>
      </c>
      <c r="H288" s="72">
        <v>0</v>
      </c>
      <c r="I288" s="72">
        <v>0</v>
      </c>
      <c r="J288" s="71">
        <v>0</v>
      </c>
      <c r="K288" s="69"/>
    </row>
    <row r="289" spans="2:11" ht="27.75" customHeight="1">
      <c r="B289" s="11" t="s">
        <v>65</v>
      </c>
      <c r="C289" s="69">
        <v>951</v>
      </c>
      <c r="D289" s="70">
        <v>8</v>
      </c>
      <c r="E289" s="71">
        <v>-0.91300000000000003</v>
      </c>
      <c r="F289" s="71">
        <v>0</v>
      </c>
      <c r="G289" s="71">
        <v>0</v>
      </c>
      <c r="H289" s="72">
        <v>0</v>
      </c>
      <c r="I289" s="72">
        <v>0</v>
      </c>
      <c r="J289" s="71">
        <v>0</v>
      </c>
      <c r="K289" s="69"/>
    </row>
    <row r="290" spans="2:11" ht="27.75" customHeight="1">
      <c r="B290" s="11" t="s">
        <v>66</v>
      </c>
      <c r="C290" s="69">
        <v>952</v>
      </c>
      <c r="D290" s="70">
        <v>8</v>
      </c>
      <c r="E290" s="71">
        <v>-0.81399999999999995</v>
      </c>
      <c r="F290" s="71">
        <v>0</v>
      </c>
      <c r="G290" s="71">
        <v>0</v>
      </c>
      <c r="H290" s="72">
        <v>0</v>
      </c>
      <c r="I290" s="72">
        <v>0</v>
      </c>
      <c r="J290" s="71">
        <v>0</v>
      </c>
      <c r="K290" s="69"/>
    </row>
    <row r="291" spans="2:11" ht="27.75" customHeight="1">
      <c r="B291" s="11" t="s">
        <v>67</v>
      </c>
      <c r="C291" s="69" t="s">
        <v>173</v>
      </c>
      <c r="D291" s="70">
        <v>0</v>
      </c>
      <c r="E291" s="71">
        <v>-0.91300000000000003</v>
      </c>
      <c r="F291" s="71">
        <v>0</v>
      </c>
      <c r="G291" s="71">
        <v>0</v>
      </c>
      <c r="H291" s="72">
        <v>0</v>
      </c>
      <c r="I291" s="72">
        <v>0</v>
      </c>
      <c r="J291" s="71">
        <v>0.19500000000000001</v>
      </c>
      <c r="K291" s="69"/>
    </row>
    <row r="292" spans="2:11" ht="27.75" customHeight="1">
      <c r="B292" s="11" t="s">
        <v>68</v>
      </c>
      <c r="C292" s="69">
        <v>2</v>
      </c>
      <c r="D292" s="70">
        <v>0</v>
      </c>
      <c r="E292" s="71">
        <v>-3.0550000000000002</v>
      </c>
      <c r="F292" s="71">
        <v>-0.84299999999999997</v>
      </c>
      <c r="G292" s="71">
        <v>-0.17100000000000001</v>
      </c>
      <c r="H292" s="72">
        <v>0</v>
      </c>
      <c r="I292" s="72">
        <v>0</v>
      </c>
      <c r="J292" s="71">
        <v>0.19500000000000001</v>
      </c>
      <c r="K292" s="69"/>
    </row>
    <row r="293" spans="2:11" ht="27.75" customHeight="1">
      <c r="B293" s="11" t="s">
        <v>69</v>
      </c>
      <c r="C293" s="69">
        <v>3</v>
      </c>
      <c r="D293" s="70">
        <v>0</v>
      </c>
      <c r="E293" s="71">
        <v>-0.81399999999999995</v>
      </c>
      <c r="F293" s="71">
        <v>0</v>
      </c>
      <c r="G293" s="71">
        <v>0</v>
      </c>
      <c r="H293" s="72">
        <v>0</v>
      </c>
      <c r="I293" s="72">
        <v>0</v>
      </c>
      <c r="J293" s="71">
        <v>0.17</v>
      </c>
      <c r="K293" s="69"/>
    </row>
    <row r="294" spans="2:11" ht="27.75" customHeight="1">
      <c r="B294" s="11" t="s">
        <v>70</v>
      </c>
      <c r="C294" s="69">
        <v>4</v>
      </c>
      <c r="D294" s="70">
        <v>0</v>
      </c>
      <c r="E294" s="71">
        <v>-2.72</v>
      </c>
      <c r="F294" s="71">
        <v>-0.751</v>
      </c>
      <c r="G294" s="71">
        <v>-0.153</v>
      </c>
      <c r="H294" s="72">
        <v>0</v>
      </c>
      <c r="I294" s="72">
        <v>0</v>
      </c>
      <c r="J294" s="71">
        <v>0.17</v>
      </c>
      <c r="K294" s="69"/>
    </row>
    <row r="295" spans="2:11" ht="27.75" customHeight="1">
      <c r="B295" s="11" t="s">
        <v>71</v>
      </c>
      <c r="C295" s="69" t="s">
        <v>174</v>
      </c>
      <c r="D295" s="70">
        <v>0</v>
      </c>
      <c r="E295" s="71">
        <v>-0.42099999999999999</v>
      </c>
      <c r="F295" s="71">
        <v>0</v>
      </c>
      <c r="G295" s="71">
        <v>0</v>
      </c>
      <c r="H295" s="72">
        <v>228.29</v>
      </c>
      <c r="I295" s="72">
        <v>0</v>
      </c>
      <c r="J295" s="71">
        <v>0.154</v>
      </c>
      <c r="K295" s="69"/>
    </row>
    <row r="296" spans="2:11" ht="27.75" customHeight="1">
      <c r="B296" s="11" t="s">
        <v>72</v>
      </c>
      <c r="C296" s="69">
        <v>6</v>
      </c>
      <c r="D296" s="70">
        <v>0</v>
      </c>
      <c r="E296" s="71">
        <v>-1.39</v>
      </c>
      <c r="F296" s="71">
        <v>-0.38800000000000001</v>
      </c>
      <c r="G296" s="71">
        <v>-8.5999999999999993E-2</v>
      </c>
      <c r="H296" s="72">
        <v>228.29</v>
      </c>
      <c r="I296" s="72">
        <v>0</v>
      </c>
      <c r="J296" s="71">
        <v>0.154</v>
      </c>
      <c r="K296" s="69"/>
    </row>
    <row r="297" spans="2:11" ht="27.75" customHeight="1">
      <c r="B297" s="11" t="s">
        <v>73</v>
      </c>
      <c r="C297" s="69" t="s">
        <v>175</v>
      </c>
      <c r="D297" s="70">
        <v>0</v>
      </c>
      <c r="E297" s="71">
        <v>-0.79600000000000004</v>
      </c>
      <c r="F297" s="71">
        <v>-0.22600000000000001</v>
      </c>
      <c r="G297" s="71">
        <v>-5.6000000000000001E-2</v>
      </c>
      <c r="H297" s="72">
        <v>228.29</v>
      </c>
      <c r="I297" s="72">
        <v>0</v>
      </c>
      <c r="J297" s="71">
        <v>4.7E-2</v>
      </c>
      <c r="K297" s="69"/>
    </row>
    <row r="298" spans="2:11" ht="27.75" customHeight="1">
      <c r="B298" s="11" t="s">
        <v>74</v>
      </c>
      <c r="C298" s="69" t="s">
        <v>176</v>
      </c>
      <c r="D298" s="70">
        <v>0</v>
      </c>
      <c r="E298" s="71">
        <v>-0.246</v>
      </c>
      <c r="F298" s="71">
        <v>0</v>
      </c>
      <c r="G298" s="71">
        <v>0</v>
      </c>
      <c r="H298" s="72">
        <v>228.29</v>
      </c>
      <c r="I298" s="72">
        <v>0</v>
      </c>
      <c r="J298" s="71">
        <v>4.7E-2</v>
      </c>
      <c r="K298" s="69"/>
    </row>
    <row r="299" spans="2:11" ht="27.75" customHeight="1">
      <c r="B299" s="11" t="s">
        <v>75</v>
      </c>
      <c r="C299" s="69">
        <v>100</v>
      </c>
      <c r="D299" s="70">
        <v>1</v>
      </c>
      <c r="E299" s="71">
        <v>2.6335139999999999</v>
      </c>
      <c r="F299" s="71">
        <v>0</v>
      </c>
      <c r="G299" s="71">
        <v>0</v>
      </c>
      <c r="H299" s="72">
        <v>4.7201700000000004</v>
      </c>
      <c r="I299" s="72">
        <v>0</v>
      </c>
      <c r="J299" s="71">
        <v>0</v>
      </c>
      <c r="K299" s="69"/>
    </row>
    <row r="300" spans="2:11" ht="27.75" customHeight="1">
      <c r="B300" s="11" t="s">
        <v>76</v>
      </c>
      <c r="C300" s="69">
        <v>101</v>
      </c>
      <c r="D300" s="70">
        <v>2</v>
      </c>
      <c r="E300" s="71">
        <v>3.0484739999999997</v>
      </c>
      <c r="F300" s="71">
        <v>1.5827760000000002</v>
      </c>
      <c r="G300" s="71">
        <v>0</v>
      </c>
      <c r="H300" s="72">
        <v>4.7201700000000004</v>
      </c>
      <c r="I300" s="72">
        <v>0</v>
      </c>
      <c r="J300" s="71">
        <v>0</v>
      </c>
      <c r="K300" s="69"/>
    </row>
    <row r="301" spans="2:11" ht="27.75" customHeight="1">
      <c r="B301" s="11" t="s">
        <v>77</v>
      </c>
      <c r="C301" s="69" t="s">
        <v>178</v>
      </c>
      <c r="D301" s="70">
        <v>2</v>
      </c>
      <c r="E301" s="71">
        <v>1.178931</v>
      </c>
      <c r="F301" s="71">
        <v>0</v>
      </c>
      <c r="G301" s="71">
        <v>0</v>
      </c>
      <c r="H301" s="72">
        <v>0</v>
      </c>
      <c r="I301" s="72">
        <v>0</v>
      </c>
      <c r="J301" s="71">
        <v>0</v>
      </c>
      <c r="K301" s="69"/>
    </row>
    <row r="302" spans="2:11" ht="27.75" customHeight="1">
      <c r="B302" s="11" t="s">
        <v>78</v>
      </c>
      <c r="C302" s="69">
        <v>150</v>
      </c>
      <c r="D302" s="70">
        <v>3</v>
      </c>
      <c r="E302" s="71">
        <v>2.1992880000000001</v>
      </c>
      <c r="F302" s="71">
        <v>0</v>
      </c>
      <c r="G302" s="71">
        <v>0</v>
      </c>
      <c r="H302" s="72">
        <v>7.3803600000000005</v>
      </c>
      <c r="I302" s="72">
        <v>0</v>
      </c>
      <c r="J302" s="71">
        <v>0</v>
      </c>
      <c r="K302" s="69"/>
    </row>
    <row r="303" spans="2:11" ht="27.75" customHeight="1">
      <c r="B303" s="11" t="s">
        <v>79</v>
      </c>
      <c r="C303" s="69">
        <v>151</v>
      </c>
      <c r="D303" s="70">
        <v>4</v>
      </c>
      <c r="E303" s="71">
        <v>3.069963</v>
      </c>
      <c r="F303" s="71">
        <v>0.76545299999999994</v>
      </c>
      <c r="G303" s="71">
        <v>0</v>
      </c>
      <c r="H303" s="72">
        <v>7.3803600000000005</v>
      </c>
      <c r="I303" s="72">
        <v>0</v>
      </c>
      <c r="J303" s="71">
        <v>0</v>
      </c>
      <c r="K303" s="69"/>
    </row>
    <row r="304" spans="2:11" ht="27.75" customHeight="1">
      <c r="B304" s="11" t="s">
        <v>80</v>
      </c>
      <c r="C304" s="69" t="s">
        <v>179</v>
      </c>
      <c r="D304" s="70">
        <v>4</v>
      </c>
      <c r="E304" s="71">
        <v>1.0581479999999999</v>
      </c>
      <c r="F304" s="71">
        <v>0</v>
      </c>
      <c r="G304" s="71">
        <v>0</v>
      </c>
      <c r="H304" s="72">
        <v>0</v>
      </c>
      <c r="I304" s="72">
        <v>0</v>
      </c>
      <c r="J304" s="71">
        <v>0</v>
      </c>
      <c r="K304" s="69"/>
    </row>
    <row r="305" spans="2:11" ht="27.75" customHeight="1">
      <c r="B305" s="11" t="s">
        <v>81</v>
      </c>
      <c r="C305" s="69">
        <v>501</v>
      </c>
      <c r="D305" s="70" t="s">
        <v>55</v>
      </c>
      <c r="E305" s="71">
        <v>2.5208820000000003</v>
      </c>
      <c r="F305" s="71">
        <v>0.82769700000000002</v>
      </c>
      <c r="G305" s="71">
        <v>0</v>
      </c>
      <c r="H305" s="72">
        <v>45.18618</v>
      </c>
      <c r="I305" s="72">
        <v>0</v>
      </c>
      <c r="J305" s="71">
        <v>0</v>
      </c>
      <c r="K305" s="69"/>
    </row>
    <row r="306" spans="2:11" ht="27.75" customHeight="1">
      <c r="B306" s="11" t="s">
        <v>82</v>
      </c>
      <c r="C306" s="69">
        <v>500</v>
      </c>
      <c r="D306" s="70">
        <v>0</v>
      </c>
      <c r="E306" s="71">
        <v>4.7260980000000004</v>
      </c>
      <c r="F306" s="71">
        <v>1.3804829999999999</v>
      </c>
      <c r="G306" s="71">
        <v>0.39643500000000004</v>
      </c>
      <c r="H306" s="72">
        <v>14.842230000000001</v>
      </c>
      <c r="I306" s="72">
        <v>2.5712700000000002</v>
      </c>
      <c r="J306" s="71">
        <v>0.30455099999999996</v>
      </c>
      <c r="K306" s="69"/>
    </row>
    <row r="307" spans="2:11" ht="27.75" customHeight="1">
      <c r="B307" s="11" t="s">
        <v>83</v>
      </c>
      <c r="C307" s="69">
        <v>800</v>
      </c>
      <c r="D307" s="70" t="s">
        <v>63</v>
      </c>
      <c r="E307" s="71">
        <v>3.2263139999999999</v>
      </c>
      <c r="F307" s="71">
        <v>0</v>
      </c>
      <c r="G307" s="71">
        <v>0</v>
      </c>
      <c r="H307" s="72">
        <v>0</v>
      </c>
      <c r="I307" s="72">
        <v>0</v>
      </c>
      <c r="J307" s="71">
        <v>0</v>
      </c>
      <c r="K307" s="69"/>
    </row>
    <row r="308" spans="2:11" ht="27.75" customHeight="1">
      <c r="B308" s="11" t="s">
        <v>84</v>
      </c>
      <c r="C308" s="69">
        <v>804</v>
      </c>
      <c r="D308" s="70">
        <v>0</v>
      </c>
      <c r="E308" s="71">
        <v>12.722229</v>
      </c>
      <c r="F308" s="71">
        <v>4.0717949999999998</v>
      </c>
      <c r="G308" s="71">
        <v>1.5146040000000001</v>
      </c>
      <c r="H308" s="72">
        <v>0</v>
      </c>
      <c r="I308" s="72">
        <v>0</v>
      </c>
      <c r="J308" s="71">
        <v>0</v>
      </c>
      <c r="K308" s="69"/>
    </row>
    <row r="309" spans="2:11" ht="27.75" customHeight="1">
      <c r="B309" s="11" t="s">
        <v>85</v>
      </c>
      <c r="C309" s="69">
        <v>951</v>
      </c>
      <c r="D309" s="70">
        <v>8</v>
      </c>
      <c r="E309" s="71">
        <v>-0.91300000000000003</v>
      </c>
      <c r="F309" s="71">
        <v>0</v>
      </c>
      <c r="G309" s="71">
        <v>0</v>
      </c>
      <c r="H309" s="72">
        <v>0</v>
      </c>
      <c r="I309" s="72">
        <v>0</v>
      </c>
      <c r="J309" s="71">
        <v>0</v>
      </c>
      <c r="K309" s="69"/>
    </row>
    <row r="310" spans="2:11" ht="27.75" customHeight="1">
      <c r="B310" s="11" t="s">
        <v>86</v>
      </c>
      <c r="C310" s="69">
        <v>1</v>
      </c>
      <c r="D310" s="70">
        <v>0</v>
      </c>
      <c r="E310" s="71">
        <v>-0.91300000000000003</v>
      </c>
      <c r="F310" s="71">
        <v>0</v>
      </c>
      <c r="G310" s="71">
        <v>0</v>
      </c>
      <c r="H310" s="72">
        <v>0</v>
      </c>
      <c r="I310" s="72">
        <v>0</v>
      </c>
      <c r="J310" s="71">
        <v>0.19500000000000001</v>
      </c>
      <c r="K310" s="69"/>
    </row>
    <row r="311" spans="2:11" ht="27.75" customHeight="1">
      <c r="B311" s="11" t="s">
        <v>87</v>
      </c>
      <c r="C311" s="69">
        <v>2</v>
      </c>
      <c r="D311" s="70">
        <v>0</v>
      </c>
      <c r="E311" s="71">
        <v>-3.0550000000000002</v>
      </c>
      <c r="F311" s="71">
        <v>-0.84299999999999997</v>
      </c>
      <c r="G311" s="71">
        <v>-0.17100000000000001</v>
      </c>
      <c r="H311" s="72">
        <v>0</v>
      </c>
      <c r="I311" s="72">
        <v>0</v>
      </c>
      <c r="J311" s="71">
        <v>0.19500000000000001</v>
      </c>
      <c r="K311" s="69"/>
    </row>
    <row r="312" spans="2:11" ht="27.75" customHeight="1">
      <c r="B312" s="11" t="s">
        <v>88</v>
      </c>
      <c r="C312" s="69">
        <v>100</v>
      </c>
      <c r="D312" s="70">
        <v>1</v>
      </c>
      <c r="E312" s="71">
        <v>1.4962340000000001</v>
      </c>
      <c r="F312" s="71">
        <v>0</v>
      </c>
      <c r="G312" s="71">
        <v>0</v>
      </c>
      <c r="H312" s="72">
        <v>2.6817700000000002</v>
      </c>
      <c r="I312" s="72">
        <v>0</v>
      </c>
      <c r="J312" s="71">
        <v>0</v>
      </c>
      <c r="K312" s="69"/>
    </row>
    <row r="313" spans="2:11" ht="27.75" customHeight="1">
      <c r="B313" s="11" t="s">
        <v>89</v>
      </c>
      <c r="C313" s="69">
        <v>101</v>
      </c>
      <c r="D313" s="70">
        <v>2</v>
      </c>
      <c r="E313" s="71">
        <v>1.731994</v>
      </c>
      <c r="F313" s="71">
        <v>0.89925600000000017</v>
      </c>
      <c r="G313" s="71">
        <v>0</v>
      </c>
      <c r="H313" s="72">
        <v>2.6817700000000002</v>
      </c>
      <c r="I313" s="72">
        <v>0</v>
      </c>
      <c r="J313" s="71">
        <v>0</v>
      </c>
      <c r="K313" s="69"/>
    </row>
    <row r="314" spans="2:11" ht="27.75" customHeight="1">
      <c r="B314" s="11" t="s">
        <v>90</v>
      </c>
      <c r="C314" s="69" t="s">
        <v>178</v>
      </c>
      <c r="D314" s="70">
        <v>2</v>
      </c>
      <c r="E314" s="71">
        <v>0.66981100000000005</v>
      </c>
      <c r="F314" s="71">
        <v>0</v>
      </c>
      <c r="G314" s="71">
        <v>0</v>
      </c>
      <c r="H314" s="72">
        <v>0</v>
      </c>
      <c r="I314" s="72">
        <v>0</v>
      </c>
      <c r="J314" s="71">
        <v>0</v>
      </c>
      <c r="K314" s="69"/>
    </row>
    <row r="315" spans="2:11" ht="27.75" customHeight="1">
      <c r="B315" s="11" t="s">
        <v>91</v>
      </c>
      <c r="C315" s="69">
        <v>150</v>
      </c>
      <c r="D315" s="70">
        <v>3</v>
      </c>
      <c r="E315" s="71">
        <v>1.2495280000000002</v>
      </c>
      <c r="F315" s="71">
        <v>0</v>
      </c>
      <c r="G315" s="71">
        <v>0</v>
      </c>
      <c r="H315" s="72">
        <v>4.1931600000000007</v>
      </c>
      <c r="I315" s="72">
        <v>0</v>
      </c>
      <c r="J315" s="71">
        <v>0</v>
      </c>
      <c r="K315" s="69"/>
    </row>
    <row r="316" spans="2:11" ht="27.75" customHeight="1">
      <c r="B316" s="11" t="s">
        <v>92</v>
      </c>
      <c r="C316" s="69">
        <v>151</v>
      </c>
      <c r="D316" s="70">
        <v>4</v>
      </c>
      <c r="E316" s="71">
        <v>1.7442030000000002</v>
      </c>
      <c r="F316" s="71">
        <v>0.43489300000000003</v>
      </c>
      <c r="G316" s="71">
        <v>0</v>
      </c>
      <c r="H316" s="72">
        <v>4.1931600000000007</v>
      </c>
      <c r="I316" s="72">
        <v>0</v>
      </c>
      <c r="J316" s="71">
        <v>0</v>
      </c>
      <c r="K316" s="69"/>
    </row>
    <row r="317" spans="2:11" ht="27.75" customHeight="1">
      <c r="B317" s="11" t="s">
        <v>93</v>
      </c>
      <c r="C317" s="69" t="s">
        <v>179</v>
      </c>
      <c r="D317" s="70">
        <v>4</v>
      </c>
      <c r="E317" s="71">
        <v>0.60118800000000006</v>
      </c>
      <c r="F317" s="71">
        <v>0</v>
      </c>
      <c r="G317" s="71">
        <v>0</v>
      </c>
      <c r="H317" s="72">
        <v>0</v>
      </c>
      <c r="I317" s="72">
        <v>0</v>
      </c>
      <c r="J317" s="71">
        <v>0</v>
      </c>
      <c r="K317" s="69"/>
    </row>
    <row r="318" spans="2:11" ht="27.75" customHeight="1">
      <c r="B318" s="11" t="s">
        <v>94</v>
      </c>
      <c r="C318" s="69">
        <v>501</v>
      </c>
      <c r="D318" s="70" t="s">
        <v>55</v>
      </c>
      <c r="E318" s="71">
        <v>1.4322420000000002</v>
      </c>
      <c r="F318" s="71">
        <v>0.47025700000000004</v>
      </c>
      <c r="G318" s="71">
        <v>0</v>
      </c>
      <c r="H318" s="72">
        <v>25.67258</v>
      </c>
      <c r="I318" s="72">
        <v>0</v>
      </c>
      <c r="J318" s="71">
        <v>0</v>
      </c>
      <c r="K318" s="69"/>
    </row>
    <row r="319" spans="2:11" ht="27.75" customHeight="1">
      <c r="B319" s="11" t="s">
        <v>95</v>
      </c>
      <c r="C319" s="69">
        <v>500</v>
      </c>
      <c r="D319" s="70">
        <v>0</v>
      </c>
      <c r="E319" s="71">
        <v>2.6851380000000002</v>
      </c>
      <c r="F319" s="71">
        <v>0.7843230000000001</v>
      </c>
      <c r="G319" s="71">
        <v>0.22523500000000005</v>
      </c>
      <c r="H319" s="72">
        <v>8.4326300000000014</v>
      </c>
      <c r="I319" s="72">
        <v>1.4608700000000003</v>
      </c>
      <c r="J319" s="71">
        <v>0.17303100000000002</v>
      </c>
      <c r="K319" s="69"/>
    </row>
    <row r="320" spans="2:11" ht="27.75" customHeight="1">
      <c r="B320" s="11" t="s">
        <v>96</v>
      </c>
      <c r="C320" s="69">
        <v>505</v>
      </c>
      <c r="D320" s="70">
        <v>0</v>
      </c>
      <c r="E320" s="71">
        <v>2.9985089999999994</v>
      </c>
      <c r="F320" s="71">
        <v>0.88986899999999991</v>
      </c>
      <c r="G320" s="71">
        <v>0.27618599999999999</v>
      </c>
      <c r="H320" s="72">
        <v>4.5209699999999993</v>
      </c>
      <c r="I320" s="72">
        <v>3.6041699999999999</v>
      </c>
      <c r="J320" s="71">
        <v>0.18679799999999999</v>
      </c>
      <c r="K320" s="69"/>
    </row>
    <row r="321" spans="2:11" ht="27.75" customHeight="1">
      <c r="B321" s="11" t="s">
        <v>97</v>
      </c>
      <c r="C321" s="69">
        <v>600</v>
      </c>
      <c r="D321" s="70">
        <v>0</v>
      </c>
      <c r="E321" s="71">
        <v>2.308125</v>
      </c>
      <c r="F321" s="71">
        <v>0.69687500000000002</v>
      </c>
      <c r="G321" s="71">
        <v>0.23249999999999998</v>
      </c>
      <c r="H321" s="72">
        <v>115.20625000000001</v>
      </c>
      <c r="I321" s="72">
        <v>5.7437499999999995</v>
      </c>
      <c r="J321" s="71">
        <v>0.14500000000000002</v>
      </c>
      <c r="K321" s="69"/>
    </row>
    <row r="322" spans="2:11" ht="27.75" customHeight="1">
      <c r="B322" s="11" t="s">
        <v>98</v>
      </c>
      <c r="C322" s="69">
        <v>800</v>
      </c>
      <c r="D322" s="70" t="s">
        <v>63</v>
      </c>
      <c r="E322" s="71">
        <v>1.8330340000000003</v>
      </c>
      <c r="F322" s="71">
        <v>0</v>
      </c>
      <c r="G322" s="71">
        <v>0</v>
      </c>
      <c r="H322" s="72">
        <v>0</v>
      </c>
      <c r="I322" s="72">
        <v>0</v>
      </c>
      <c r="J322" s="71">
        <v>0</v>
      </c>
      <c r="K322" s="69"/>
    </row>
    <row r="323" spans="2:11" ht="27.75" customHeight="1">
      <c r="B323" s="11" t="s">
        <v>99</v>
      </c>
      <c r="C323" s="69">
        <v>804</v>
      </c>
      <c r="D323" s="70">
        <v>0</v>
      </c>
      <c r="E323" s="71">
        <v>7.228149000000001</v>
      </c>
      <c r="F323" s="71">
        <v>2.3133950000000003</v>
      </c>
      <c r="G323" s="71">
        <v>0.86052400000000007</v>
      </c>
      <c r="H323" s="72">
        <v>0</v>
      </c>
      <c r="I323" s="72">
        <v>0</v>
      </c>
      <c r="J323" s="71">
        <v>0</v>
      </c>
      <c r="K323" s="69"/>
    </row>
    <row r="324" spans="2:11" ht="27.75" customHeight="1">
      <c r="B324" s="11" t="s">
        <v>100</v>
      </c>
      <c r="C324" s="69">
        <v>951</v>
      </c>
      <c r="D324" s="70">
        <v>8</v>
      </c>
      <c r="E324" s="71">
        <v>-0.91300000000000003</v>
      </c>
      <c r="F324" s="71">
        <v>0</v>
      </c>
      <c r="G324" s="71">
        <v>0</v>
      </c>
      <c r="H324" s="72">
        <v>0</v>
      </c>
      <c r="I324" s="72">
        <v>0</v>
      </c>
      <c r="J324" s="71">
        <v>0</v>
      </c>
      <c r="K324" s="69"/>
    </row>
    <row r="325" spans="2:11" ht="27.75" customHeight="1">
      <c r="B325" s="11" t="s">
        <v>101</v>
      </c>
      <c r="C325" s="69">
        <v>952</v>
      </c>
      <c r="D325" s="70">
        <v>8</v>
      </c>
      <c r="E325" s="71">
        <v>-0.81399999999999995</v>
      </c>
      <c r="F325" s="71">
        <v>0</v>
      </c>
      <c r="G325" s="71">
        <v>0</v>
      </c>
      <c r="H325" s="72">
        <v>0</v>
      </c>
      <c r="I325" s="72">
        <v>0</v>
      </c>
      <c r="J325" s="71">
        <v>0</v>
      </c>
      <c r="K325" s="69"/>
    </row>
    <row r="326" spans="2:11" ht="27.75" customHeight="1">
      <c r="B326" s="11" t="s">
        <v>102</v>
      </c>
      <c r="C326" s="69">
        <v>1</v>
      </c>
      <c r="D326" s="70">
        <v>0</v>
      </c>
      <c r="E326" s="71">
        <v>-0.91300000000000003</v>
      </c>
      <c r="F326" s="71">
        <v>0</v>
      </c>
      <c r="G326" s="71">
        <v>0</v>
      </c>
      <c r="H326" s="72">
        <v>0</v>
      </c>
      <c r="I326" s="72">
        <v>0</v>
      </c>
      <c r="J326" s="71">
        <v>0.19500000000000001</v>
      </c>
      <c r="K326" s="69"/>
    </row>
    <row r="327" spans="2:11" ht="27.75" customHeight="1">
      <c r="B327" s="11" t="s">
        <v>103</v>
      </c>
      <c r="C327" s="69">
        <v>2</v>
      </c>
      <c r="D327" s="70">
        <v>0</v>
      </c>
      <c r="E327" s="71">
        <v>-3.0550000000000002</v>
      </c>
      <c r="F327" s="71">
        <v>-0.84299999999999997</v>
      </c>
      <c r="G327" s="71">
        <v>-0.17100000000000001</v>
      </c>
      <c r="H327" s="72">
        <v>0</v>
      </c>
      <c r="I327" s="72">
        <v>0</v>
      </c>
      <c r="J327" s="71">
        <v>0.19500000000000001</v>
      </c>
      <c r="K327" s="69"/>
    </row>
    <row r="328" spans="2:11" ht="27.75" customHeight="1">
      <c r="B328" s="11" t="s">
        <v>104</v>
      </c>
      <c r="C328" s="69">
        <v>3</v>
      </c>
      <c r="D328" s="70">
        <v>0</v>
      </c>
      <c r="E328" s="71">
        <v>-0.81399999999999995</v>
      </c>
      <c r="F328" s="71">
        <v>0</v>
      </c>
      <c r="G328" s="71">
        <v>0</v>
      </c>
      <c r="H328" s="72">
        <v>0</v>
      </c>
      <c r="I328" s="72">
        <v>0</v>
      </c>
      <c r="J328" s="71">
        <v>0.17</v>
      </c>
      <c r="K328" s="69"/>
    </row>
    <row r="329" spans="2:11" ht="27.75" customHeight="1">
      <c r="B329" s="11" t="s">
        <v>105</v>
      </c>
      <c r="C329" s="69">
        <v>4</v>
      </c>
      <c r="D329" s="70">
        <v>0</v>
      </c>
      <c r="E329" s="71">
        <v>-2.72</v>
      </c>
      <c r="F329" s="71">
        <v>-0.751</v>
      </c>
      <c r="G329" s="71">
        <v>-0.153</v>
      </c>
      <c r="H329" s="72">
        <v>0</v>
      </c>
      <c r="I329" s="72">
        <v>0</v>
      </c>
      <c r="J329" s="71">
        <v>0.17</v>
      </c>
      <c r="K329" s="69"/>
    </row>
    <row r="330" spans="2:11" ht="27.75" customHeight="1">
      <c r="B330" s="11" t="s">
        <v>106</v>
      </c>
      <c r="C330" s="69">
        <v>5</v>
      </c>
      <c r="D330" s="70">
        <v>0</v>
      </c>
      <c r="E330" s="71">
        <v>-0.42099999999999999</v>
      </c>
      <c r="F330" s="71">
        <v>0</v>
      </c>
      <c r="G330" s="71">
        <v>0</v>
      </c>
      <c r="H330" s="72">
        <v>0</v>
      </c>
      <c r="I330" s="72">
        <v>0</v>
      </c>
      <c r="J330" s="71">
        <v>0.154</v>
      </c>
      <c r="K330" s="69"/>
    </row>
    <row r="331" spans="2:11" ht="27.75" customHeight="1">
      <c r="B331" s="11" t="s">
        <v>107</v>
      </c>
      <c r="C331" s="69">
        <v>6</v>
      </c>
      <c r="D331" s="70">
        <v>0</v>
      </c>
      <c r="E331" s="71">
        <v>-1.39</v>
      </c>
      <c r="F331" s="71">
        <v>-0.38800000000000001</v>
      </c>
      <c r="G331" s="71">
        <v>-8.5999999999999993E-2</v>
      </c>
      <c r="H331" s="72">
        <v>0</v>
      </c>
      <c r="I331" s="72">
        <v>0</v>
      </c>
      <c r="J331" s="71">
        <v>0.154</v>
      </c>
      <c r="K331" s="69"/>
    </row>
  </sheetData>
  <mergeCells count="1">
    <mergeCell ref="B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B2:G86"/>
  <sheetViews>
    <sheetView showGridLines="0" zoomScale="50" zoomScaleNormal="50" workbookViewId="0">
      <selection activeCell="I20" sqref="I20"/>
    </sheetView>
  </sheetViews>
  <sheetFormatPr defaultRowHeight="15"/>
  <cols>
    <col min="2" max="2" width="88" customWidth="1"/>
    <col min="3" max="6" width="20.7109375" customWidth="1"/>
    <col min="7" max="7" width="24.42578125" customWidth="1"/>
  </cols>
  <sheetData>
    <row r="2" spans="2:7" ht="20.25">
      <c r="B2" s="15"/>
      <c r="C2" s="16" t="s">
        <v>139</v>
      </c>
      <c r="D2" s="16" t="s">
        <v>140</v>
      </c>
      <c r="E2" s="16" t="s">
        <v>141</v>
      </c>
      <c r="F2" s="16" t="s">
        <v>142</v>
      </c>
      <c r="G2" s="16" t="s">
        <v>143</v>
      </c>
    </row>
    <row r="3" spans="2:7" ht="105.75" customHeight="1">
      <c r="B3" s="17" t="s">
        <v>112</v>
      </c>
      <c r="C3" s="18" t="s">
        <v>4</v>
      </c>
      <c r="D3" s="18" t="s">
        <v>0</v>
      </c>
      <c r="E3" s="18" t="s">
        <v>1</v>
      </c>
      <c r="F3" s="18" t="s">
        <v>2</v>
      </c>
      <c r="G3" s="18" t="s">
        <v>3</v>
      </c>
    </row>
    <row r="4" spans="2:7" ht="30" customHeight="1">
      <c r="B4" s="19" t="s">
        <v>113</v>
      </c>
      <c r="C4" s="20"/>
      <c r="D4" s="20"/>
      <c r="E4" s="20"/>
      <c r="F4" s="20"/>
      <c r="G4" s="20"/>
    </row>
    <row r="5" spans="2:7" ht="30" customHeight="1">
      <c r="B5" s="21" t="s">
        <v>48</v>
      </c>
      <c r="C5" s="73">
        <v>166.23545349503615</v>
      </c>
      <c r="D5" s="73">
        <v>166.23545349503615</v>
      </c>
      <c r="E5" s="73">
        <v>166.23545349503615</v>
      </c>
      <c r="F5" s="73">
        <v>166.19895349503614</v>
      </c>
      <c r="G5" s="73">
        <v>166.43172941611192</v>
      </c>
    </row>
    <row r="6" spans="2:7" ht="30" customHeight="1">
      <c r="B6" s="21" t="s">
        <v>75</v>
      </c>
      <c r="C6" s="73">
        <v>94.892089774295073</v>
      </c>
      <c r="D6" s="73">
        <v>94.892089774295073</v>
      </c>
      <c r="E6" s="73">
        <v>94.892089774295073</v>
      </c>
      <c r="F6" s="73">
        <v>94.86504327429509</v>
      </c>
      <c r="G6" s="73">
        <v>95.085207278888973</v>
      </c>
    </row>
    <row r="7" spans="2:7" ht="30" customHeight="1">
      <c r="B7" s="21" t="s">
        <v>88</v>
      </c>
      <c r="C7" s="73">
        <v>48.104948336111129</v>
      </c>
      <c r="D7" s="73">
        <v>48.104948336111129</v>
      </c>
      <c r="E7" s="73">
        <v>48.104948336111129</v>
      </c>
      <c r="F7" s="73">
        <v>48.089581836111137</v>
      </c>
      <c r="G7" s="73">
        <v>48.224457202679481</v>
      </c>
    </row>
    <row r="8" spans="2:7" ht="30" customHeight="1">
      <c r="B8" s="19" t="s">
        <v>114</v>
      </c>
      <c r="C8" s="73"/>
      <c r="D8" s="73"/>
      <c r="E8" s="73"/>
      <c r="F8" s="73"/>
      <c r="G8" s="73"/>
    </row>
    <row r="9" spans="2:7" ht="30" customHeight="1">
      <c r="B9" s="21" t="s">
        <v>49</v>
      </c>
      <c r="C9" s="73">
        <v>275.64122466798312</v>
      </c>
      <c r="D9" s="73">
        <v>275.64122466798312</v>
      </c>
      <c r="E9" s="73">
        <v>275.64122466798312</v>
      </c>
      <c r="F9" s="73">
        <v>275.68749327237464</v>
      </c>
      <c r="G9" s="73">
        <v>275.71614851678555</v>
      </c>
    </row>
    <row r="10" spans="2:7" ht="30" customHeight="1">
      <c r="B10" s="21" t="s">
        <v>76</v>
      </c>
      <c r="C10" s="73">
        <v>181.76441157582582</v>
      </c>
      <c r="D10" s="73">
        <v>181.76441157582582</v>
      </c>
      <c r="E10" s="73">
        <v>181.76441157582582</v>
      </c>
      <c r="F10" s="73">
        <v>181.77737972365975</v>
      </c>
      <c r="G10" s="73">
        <v>181.84888168882216</v>
      </c>
    </row>
    <row r="11" spans="2:7" ht="30" customHeight="1">
      <c r="B11" s="21" t="s">
        <v>89</v>
      </c>
      <c r="C11" s="73" t="s">
        <v>116</v>
      </c>
      <c r="D11" s="73" t="s">
        <v>116</v>
      </c>
      <c r="E11" s="73" t="s">
        <v>116</v>
      </c>
      <c r="F11" s="73" t="s">
        <v>116</v>
      </c>
      <c r="G11" s="73" t="s">
        <v>116</v>
      </c>
    </row>
    <row r="12" spans="2:7" ht="30" customHeight="1">
      <c r="B12" s="19" t="s">
        <v>115</v>
      </c>
      <c r="C12" s="73"/>
      <c r="D12" s="73"/>
      <c r="E12" s="73"/>
      <c r="F12" s="73"/>
      <c r="G12" s="73"/>
    </row>
    <row r="13" spans="2:7" ht="30" customHeight="1">
      <c r="B13" s="21" t="s">
        <v>50</v>
      </c>
      <c r="C13" s="73">
        <v>103.19611709708541</v>
      </c>
      <c r="D13" s="73">
        <v>103.19611709708541</v>
      </c>
      <c r="E13" s="73">
        <v>103.19611709708541</v>
      </c>
      <c r="F13" s="73">
        <v>103.19611709708541</v>
      </c>
      <c r="G13" s="73">
        <v>103.06655511705141</v>
      </c>
    </row>
    <row r="14" spans="2:7" ht="30" customHeight="1">
      <c r="B14" s="21" t="s">
        <v>77</v>
      </c>
      <c r="C14" s="73" t="s">
        <v>116</v>
      </c>
      <c r="D14" s="73" t="s">
        <v>116</v>
      </c>
      <c r="E14" s="73" t="s">
        <v>116</v>
      </c>
      <c r="F14" s="73" t="s">
        <v>116</v>
      </c>
      <c r="G14" s="73" t="s">
        <v>116</v>
      </c>
    </row>
    <row r="15" spans="2:7" ht="30" customHeight="1">
      <c r="B15" s="21" t="s">
        <v>90</v>
      </c>
      <c r="C15" s="73" t="s">
        <v>116</v>
      </c>
      <c r="D15" s="73" t="s">
        <v>116</v>
      </c>
      <c r="E15" s="73" t="s">
        <v>116</v>
      </c>
      <c r="F15" s="73" t="s">
        <v>116</v>
      </c>
      <c r="G15" s="73" t="s">
        <v>116</v>
      </c>
    </row>
    <row r="16" spans="2:7" ht="30" customHeight="1">
      <c r="B16" s="19" t="s">
        <v>117</v>
      </c>
      <c r="C16" s="73"/>
      <c r="D16" s="73"/>
      <c r="E16" s="73"/>
      <c r="F16" s="73"/>
      <c r="G16" s="73"/>
    </row>
    <row r="17" spans="2:7" ht="30" customHeight="1">
      <c r="B17" s="21" t="s">
        <v>51</v>
      </c>
      <c r="C17" s="73">
        <v>503.58106890084906</v>
      </c>
      <c r="D17" s="73">
        <v>503.58106890084906</v>
      </c>
      <c r="E17" s="73">
        <v>503.58106890084906</v>
      </c>
      <c r="F17" s="73">
        <v>503.66557329819119</v>
      </c>
      <c r="G17" s="73">
        <v>503.82705131148049</v>
      </c>
    </row>
    <row r="18" spans="2:7" ht="30" customHeight="1">
      <c r="B18" s="21" t="s">
        <v>78</v>
      </c>
      <c r="C18" s="73">
        <v>129.42174122729611</v>
      </c>
      <c r="D18" s="73">
        <v>129.42174122729611</v>
      </c>
      <c r="E18" s="73">
        <v>129.42174122729611</v>
      </c>
      <c r="F18" s="73">
        <v>129.40234962138334</v>
      </c>
      <c r="G18" s="73">
        <v>129.93205165094716</v>
      </c>
    </row>
    <row r="19" spans="2:7" ht="30" customHeight="1">
      <c r="B19" s="21" t="s">
        <v>91</v>
      </c>
      <c r="C19" s="73" t="s">
        <v>116</v>
      </c>
      <c r="D19" s="73" t="s">
        <v>116</v>
      </c>
      <c r="E19" s="73" t="s">
        <v>116</v>
      </c>
      <c r="F19" s="73" t="s">
        <v>116</v>
      </c>
      <c r="G19" s="73" t="s">
        <v>116</v>
      </c>
    </row>
    <row r="20" spans="2:7" ht="30" customHeight="1">
      <c r="B20" s="19" t="s">
        <v>118</v>
      </c>
      <c r="C20" s="73"/>
      <c r="D20" s="73"/>
      <c r="E20" s="73"/>
      <c r="F20" s="73"/>
      <c r="G20" s="73"/>
    </row>
    <row r="21" spans="2:7" ht="30" customHeight="1">
      <c r="B21" s="21" t="s">
        <v>52</v>
      </c>
      <c r="C21" s="73">
        <v>792.26094503550723</v>
      </c>
      <c r="D21" s="73">
        <v>792.26094503550723</v>
      </c>
      <c r="E21" s="73">
        <v>792.26094503550723</v>
      </c>
      <c r="F21" s="73">
        <v>792.18794503550725</v>
      </c>
      <c r="G21" s="73">
        <v>791.94210267681785</v>
      </c>
    </row>
    <row r="22" spans="2:7" ht="30" customHeight="1">
      <c r="B22" s="21" t="s">
        <v>79</v>
      </c>
      <c r="C22" s="73" t="s">
        <v>116</v>
      </c>
      <c r="D22" s="73" t="s">
        <v>116</v>
      </c>
      <c r="E22" s="73" t="s">
        <v>116</v>
      </c>
      <c r="F22" s="73" t="s">
        <v>116</v>
      </c>
      <c r="G22" s="73" t="s">
        <v>116</v>
      </c>
    </row>
    <row r="23" spans="2:7" ht="30" customHeight="1">
      <c r="B23" s="21" t="s">
        <v>92</v>
      </c>
      <c r="C23" s="73" t="s">
        <v>116</v>
      </c>
      <c r="D23" s="73" t="s">
        <v>116</v>
      </c>
      <c r="E23" s="73" t="s">
        <v>116</v>
      </c>
      <c r="F23" s="73" t="s">
        <v>116</v>
      </c>
      <c r="G23" s="73" t="s">
        <v>116</v>
      </c>
    </row>
    <row r="24" spans="2:7" ht="30" customHeight="1">
      <c r="B24" s="19" t="s">
        <v>119</v>
      </c>
      <c r="C24" s="73"/>
      <c r="D24" s="73"/>
      <c r="E24" s="73"/>
      <c r="F24" s="73"/>
      <c r="G24" s="73"/>
    </row>
    <row r="25" spans="2:7" ht="30" customHeight="1">
      <c r="B25" s="21" t="s">
        <v>53</v>
      </c>
      <c r="C25" s="73">
        <v>168.16586193147282</v>
      </c>
      <c r="D25" s="73">
        <v>168.16586193147282</v>
      </c>
      <c r="E25" s="73">
        <v>168.16586193147282</v>
      </c>
      <c r="F25" s="73">
        <v>168.16586193147282</v>
      </c>
      <c r="G25" s="73">
        <v>167.81331295467726</v>
      </c>
    </row>
    <row r="26" spans="2:7" ht="30" customHeight="1">
      <c r="B26" s="21" t="s">
        <v>80</v>
      </c>
      <c r="C26" s="73" t="s">
        <v>116</v>
      </c>
      <c r="D26" s="73" t="s">
        <v>116</v>
      </c>
      <c r="E26" s="73" t="s">
        <v>116</v>
      </c>
      <c r="F26" s="73" t="s">
        <v>116</v>
      </c>
      <c r="G26" s="73" t="s">
        <v>116</v>
      </c>
    </row>
    <row r="27" spans="2:7" ht="30" customHeight="1">
      <c r="B27" s="21" t="s">
        <v>93</v>
      </c>
      <c r="C27" s="73" t="s">
        <v>116</v>
      </c>
      <c r="D27" s="73" t="s">
        <v>116</v>
      </c>
      <c r="E27" s="73" t="s">
        <v>116</v>
      </c>
      <c r="F27" s="73" t="s">
        <v>116</v>
      </c>
      <c r="G27" s="73" t="s">
        <v>116</v>
      </c>
    </row>
    <row r="28" spans="2:7" ht="30" customHeight="1">
      <c r="B28" s="19" t="s">
        <v>120</v>
      </c>
      <c r="C28" s="73"/>
      <c r="D28" s="73"/>
      <c r="E28" s="73"/>
      <c r="F28" s="73"/>
      <c r="G28" s="73"/>
    </row>
    <row r="29" spans="2:7" ht="30" customHeight="1">
      <c r="B29" s="21" t="s">
        <v>54</v>
      </c>
      <c r="C29" s="73">
        <v>3771.7926797219884</v>
      </c>
      <c r="D29" s="73">
        <v>3771.7926797219884</v>
      </c>
      <c r="E29" s="73">
        <v>3771.7926797219884</v>
      </c>
      <c r="F29" s="73">
        <v>3772.8978428232231</v>
      </c>
      <c r="G29" s="73">
        <v>3768.1682678963466</v>
      </c>
    </row>
    <row r="30" spans="2:7" ht="30" customHeight="1">
      <c r="B30" s="21" t="s">
        <v>81</v>
      </c>
      <c r="C30" s="73" t="s">
        <v>116</v>
      </c>
      <c r="D30" s="73" t="s">
        <v>116</v>
      </c>
      <c r="E30" s="73" t="s">
        <v>116</v>
      </c>
      <c r="F30" s="73" t="s">
        <v>116</v>
      </c>
      <c r="G30" s="73" t="s">
        <v>116</v>
      </c>
    </row>
    <row r="31" spans="2:7" ht="30" customHeight="1">
      <c r="B31" s="21" t="s">
        <v>94</v>
      </c>
      <c r="C31" s="73" t="s">
        <v>116</v>
      </c>
      <c r="D31" s="73" t="s">
        <v>116</v>
      </c>
      <c r="E31" s="73" t="s">
        <v>116</v>
      </c>
      <c r="F31" s="73" t="s">
        <v>116</v>
      </c>
      <c r="G31" s="73" t="s">
        <v>116</v>
      </c>
    </row>
    <row r="32" spans="2:7" ht="30" customHeight="1">
      <c r="B32" s="19" t="s">
        <v>121</v>
      </c>
      <c r="C32" s="73"/>
      <c r="D32" s="73"/>
      <c r="E32" s="73"/>
      <c r="F32" s="73"/>
      <c r="G32" s="73"/>
    </row>
    <row r="33" spans="2:7" ht="30" customHeight="1">
      <c r="B33" s="21" t="s">
        <v>56</v>
      </c>
      <c r="C33" s="73" t="s">
        <v>116</v>
      </c>
      <c r="D33" s="73" t="s">
        <v>116</v>
      </c>
      <c r="E33" s="73" t="s">
        <v>116</v>
      </c>
      <c r="F33" s="73" t="s">
        <v>116</v>
      </c>
      <c r="G33" s="73" t="s">
        <v>116</v>
      </c>
    </row>
    <row r="34" spans="2:7" ht="30" customHeight="1">
      <c r="B34" s="19" t="s">
        <v>122</v>
      </c>
      <c r="C34" s="73"/>
      <c r="D34" s="73"/>
      <c r="E34" s="73"/>
      <c r="F34" s="73"/>
      <c r="G34" s="73"/>
    </row>
    <row r="35" spans="2:7" ht="30" customHeight="1">
      <c r="B35" s="21" t="s">
        <v>57</v>
      </c>
      <c r="C35" s="73">
        <v>3940.1383385528534</v>
      </c>
      <c r="D35" s="73">
        <v>3940.1383385528534</v>
      </c>
      <c r="E35" s="73">
        <v>3940.1383385528534</v>
      </c>
      <c r="F35" s="73">
        <v>3940.977838552853</v>
      </c>
      <c r="G35" s="73">
        <v>3929.8211452577038</v>
      </c>
    </row>
    <row r="36" spans="2:7" ht="30" customHeight="1">
      <c r="B36" s="19" t="s">
        <v>123</v>
      </c>
      <c r="C36" s="73"/>
      <c r="D36" s="73"/>
      <c r="E36" s="73"/>
      <c r="F36" s="73"/>
      <c r="G36" s="73"/>
    </row>
    <row r="37" spans="2:7" ht="30" customHeight="1">
      <c r="B37" s="21" t="s">
        <v>58</v>
      </c>
      <c r="C37" s="73">
        <v>12650.519279514172</v>
      </c>
      <c r="D37" s="73">
        <v>12650.519279514172</v>
      </c>
      <c r="E37" s="73">
        <v>12650.519279514172</v>
      </c>
      <c r="F37" s="73">
        <v>12658.887722178355</v>
      </c>
      <c r="G37" s="73">
        <v>12633.574497118881</v>
      </c>
    </row>
    <row r="38" spans="2:7" ht="30" customHeight="1">
      <c r="B38" s="21" t="s">
        <v>82</v>
      </c>
      <c r="C38" s="73" t="s">
        <v>116</v>
      </c>
      <c r="D38" s="73" t="s">
        <v>116</v>
      </c>
      <c r="E38" s="73" t="s">
        <v>116</v>
      </c>
      <c r="F38" s="73" t="s">
        <v>116</v>
      </c>
      <c r="G38" s="73" t="s">
        <v>116</v>
      </c>
    </row>
    <row r="39" spans="2:7" ht="30" customHeight="1">
      <c r="B39" s="21" t="s">
        <v>95</v>
      </c>
      <c r="C39" s="73" t="s">
        <v>116</v>
      </c>
      <c r="D39" s="73" t="s">
        <v>116</v>
      </c>
      <c r="E39" s="73" t="s">
        <v>116</v>
      </c>
      <c r="F39" s="73" t="s">
        <v>116</v>
      </c>
      <c r="G39" s="73" t="s">
        <v>116</v>
      </c>
    </row>
    <row r="40" spans="2:7" ht="30" customHeight="1">
      <c r="B40" s="19" t="s">
        <v>124</v>
      </c>
      <c r="C40" s="73"/>
      <c r="D40" s="73"/>
      <c r="E40" s="73"/>
      <c r="F40" s="73"/>
      <c r="G40" s="73"/>
    </row>
    <row r="41" spans="2:7" ht="30" customHeight="1">
      <c r="B41" s="21" t="s">
        <v>59</v>
      </c>
      <c r="C41" s="73">
        <v>57009.421232565612</v>
      </c>
      <c r="D41" s="73">
        <v>57009.421232565612</v>
      </c>
      <c r="E41" s="73">
        <v>57009.421232565612</v>
      </c>
      <c r="F41" s="73">
        <v>57042.807550885649</v>
      </c>
      <c r="G41" s="73">
        <v>56912.350007449655</v>
      </c>
    </row>
    <row r="42" spans="2:7" ht="30" customHeight="1">
      <c r="B42" s="21" t="s">
        <v>96</v>
      </c>
      <c r="C42" s="73" t="s">
        <v>116</v>
      </c>
      <c r="D42" s="73" t="s">
        <v>116</v>
      </c>
      <c r="E42" s="73" t="s">
        <v>116</v>
      </c>
      <c r="F42" s="73" t="s">
        <v>116</v>
      </c>
      <c r="G42" s="73" t="s">
        <v>116</v>
      </c>
    </row>
    <row r="43" spans="2:7" ht="30" customHeight="1">
      <c r="B43" s="19" t="s">
        <v>125</v>
      </c>
      <c r="C43" s="73"/>
      <c r="D43" s="73"/>
      <c r="E43" s="73"/>
      <c r="F43" s="73"/>
      <c r="G43" s="73"/>
    </row>
    <row r="44" spans="2:7" ht="30" customHeight="1">
      <c r="B44" s="21" t="s">
        <v>60</v>
      </c>
      <c r="C44" s="73">
        <v>60472.276104394659</v>
      </c>
      <c r="D44" s="73">
        <v>60472.276104394659</v>
      </c>
      <c r="E44" s="73">
        <v>60472.276104394659</v>
      </c>
      <c r="F44" s="73">
        <v>60472.677604394652</v>
      </c>
      <c r="G44" s="73">
        <v>60356.120909326899</v>
      </c>
    </row>
    <row r="45" spans="2:7" ht="30" customHeight="1">
      <c r="B45" s="21" t="s">
        <v>97</v>
      </c>
      <c r="C45" s="73" t="s">
        <v>116</v>
      </c>
      <c r="D45" s="73" t="s">
        <v>116</v>
      </c>
      <c r="E45" s="73" t="s">
        <v>116</v>
      </c>
      <c r="F45" s="73" t="s">
        <v>116</v>
      </c>
      <c r="G45" s="73" t="s">
        <v>116</v>
      </c>
    </row>
    <row r="46" spans="2:7" ht="30" customHeight="1">
      <c r="B46" s="19" t="s">
        <v>126</v>
      </c>
      <c r="C46" s="73"/>
      <c r="D46" s="73"/>
      <c r="E46" s="73"/>
      <c r="F46" s="73"/>
      <c r="G46" s="73"/>
    </row>
    <row r="47" spans="2:7" ht="30" customHeight="1">
      <c r="B47" s="21" t="s">
        <v>61</v>
      </c>
      <c r="C47" s="73" t="s">
        <v>116</v>
      </c>
      <c r="D47" s="73" t="s">
        <v>116</v>
      </c>
      <c r="E47" s="73" t="s">
        <v>116</v>
      </c>
      <c r="F47" s="73" t="s">
        <v>116</v>
      </c>
      <c r="G47" s="73" t="s">
        <v>116</v>
      </c>
    </row>
    <row r="48" spans="2:7" ht="30" customHeight="1">
      <c r="B48" s="19" t="s">
        <v>127</v>
      </c>
      <c r="C48" s="73"/>
      <c r="D48" s="73"/>
      <c r="E48" s="73"/>
      <c r="F48" s="73"/>
      <c r="G48" s="73"/>
    </row>
    <row r="49" spans="2:7" ht="30" customHeight="1">
      <c r="B49" s="21" t="s">
        <v>62</v>
      </c>
      <c r="C49" s="73">
        <v>296.70198280411597</v>
      </c>
      <c r="D49" s="73">
        <v>296.70198280411597</v>
      </c>
      <c r="E49" s="73">
        <v>296.70198280411597</v>
      </c>
      <c r="F49" s="73">
        <v>296.56509607617869</v>
      </c>
      <c r="G49" s="73">
        <v>298.00240671952042</v>
      </c>
    </row>
    <row r="50" spans="2:7" ht="30" customHeight="1">
      <c r="B50" s="21" t="s">
        <v>83</v>
      </c>
      <c r="C50" s="73" t="s">
        <v>116</v>
      </c>
      <c r="D50" s="73" t="s">
        <v>116</v>
      </c>
      <c r="E50" s="73" t="s">
        <v>116</v>
      </c>
      <c r="F50" s="73" t="s">
        <v>116</v>
      </c>
      <c r="G50" s="73" t="s">
        <v>116</v>
      </c>
    </row>
    <row r="51" spans="2:7" ht="30" customHeight="1">
      <c r="B51" s="21" t="s">
        <v>98</v>
      </c>
      <c r="C51" s="73" t="s">
        <v>116</v>
      </c>
      <c r="D51" s="73" t="s">
        <v>116</v>
      </c>
      <c r="E51" s="73" t="s">
        <v>116</v>
      </c>
      <c r="F51" s="73" t="s">
        <v>116</v>
      </c>
      <c r="G51" s="73" t="s">
        <v>116</v>
      </c>
    </row>
    <row r="52" spans="2:7" ht="30" customHeight="1">
      <c r="B52" s="19" t="s">
        <v>128</v>
      </c>
      <c r="C52" s="73"/>
      <c r="D52" s="73"/>
      <c r="E52" s="73"/>
      <c r="F52" s="73"/>
      <c r="G52" s="73"/>
    </row>
    <row r="53" spans="2:7" ht="30" customHeight="1">
      <c r="B53" s="21" t="s">
        <v>64</v>
      </c>
      <c r="C53" s="73">
        <v>444847.91505902464</v>
      </c>
      <c r="D53" s="73">
        <v>444847.91505902464</v>
      </c>
      <c r="E53" s="73">
        <v>444847.91505902464</v>
      </c>
      <c r="F53" s="73">
        <v>444603.76225490769</v>
      </c>
      <c r="G53" s="73">
        <v>446791.56088311685</v>
      </c>
    </row>
    <row r="54" spans="2:7" ht="30" customHeight="1">
      <c r="B54" s="21" t="s">
        <v>84</v>
      </c>
      <c r="C54" s="73" t="s">
        <v>116</v>
      </c>
      <c r="D54" s="73" t="s">
        <v>116</v>
      </c>
      <c r="E54" s="73" t="s">
        <v>116</v>
      </c>
      <c r="F54" s="73" t="s">
        <v>116</v>
      </c>
      <c r="G54" s="73" t="s">
        <v>116</v>
      </c>
    </row>
    <row r="55" spans="2:7" ht="30" customHeight="1">
      <c r="B55" s="21" t="s">
        <v>99</v>
      </c>
      <c r="C55" s="73" t="s">
        <v>116</v>
      </c>
      <c r="D55" s="73" t="s">
        <v>116</v>
      </c>
      <c r="E55" s="73" t="s">
        <v>116</v>
      </c>
      <c r="F55" s="73" t="s">
        <v>116</v>
      </c>
      <c r="G55" s="73" t="s">
        <v>116</v>
      </c>
    </row>
    <row r="56" spans="2:7" ht="30" customHeight="1">
      <c r="B56" s="19" t="s">
        <v>129</v>
      </c>
      <c r="C56" s="73"/>
      <c r="D56" s="73"/>
      <c r="E56" s="73"/>
      <c r="F56" s="73"/>
      <c r="G56" s="73"/>
    </row>
    <row r="57" spans="2:7" ht="30" customHeight="1">
      <c r="B57" s="21" t="s">
        <v>65</v>
      </c>
      <c r="C57" s="73">
        <v>-105.04934442932543</v>
      </c>
      <c r="D57" s="73">
        <v>-105.04934442932543</v>
      </c>
      <c r="E57" s="73">
        <v>-105.04934442932543</v>
      </c>
      <c r="F57" s="73">
        <v>-105.04934442932543</v>
      </c>
      <c r="G57" s="73">
        <v>-104.70529635805035</v>
      </c>
    </row>
    <row r="58" spans="2:7" ht="30" customHeight="1">
      <c r="B58" s="21" t="s">
        <v>85</v>
      </c>
      <c r="C58" s="73" t="s">
        <v>116</v>
      </c>
      <c r="D58" s="73" t="s">
        <v>116</v>
      </c>
      <c r="E58" s="73" t="s">
        <v>116</v>
      </c>
      <c r="F58" s="73" t="s">
        <v>116</v>
      </c>
      <c r="G58" s="73" t="s">
        <v>116</v>
      </c>
    </row>
    <row r="59" spans="2:7" ht="30" customHeight="1">
      <c r="B59" s="21" t="s">
        <v>100</v>
      </c>
      <c r="C59" s="73" t="s">
        <v>116</v>
      </c>
      <c r="D59" s="73" t="s">
        <v>116</v>
      </c>
      <c r="E59" s="73" t="s">
        <v>116</v>
      </c>
      <c r="F59" s="73" t="s">
        <v>116</v>
      </c>
      <c r="G59" s="73" t="s">
        <v>116</v>
      </c>
    </row>
    <row r="60" spans="2:7" ht="30" customHeight="1">
      <c r="B60" s="19" t="s">
        <v>130</v>
      </c>
      <c r="C60" s="73"/>
      <c r="D60" s="73"/>
      <c r="E60" s="73"/>
      <c r="F60" s="73"/>
      <c r="G60" s="73"/>
    </row>
    <row r="61" spans="2:7" ht="30" customHeight="1">
      <c r="B61" s="21" t="s">
        <v>66</v>
      </c>
      <c r="C61" s="73" t="s">
        <v>116</v>
      </c>
      <c r="D61" s="73" t="s">
        <v>116</v>
      </c>
      <c r="E61" s="73" t="s">
        <v>116</v>
      </c>
      <c r="F61" s="73" t="s">
        <v>116</v>
      </c>
      <c r="G61" s="73" t="s">
        <v>116</v>
      </c>
    </row>
    <row r="62" spans="2:7" ht="30" customHeight="1">
      <c r="B62" s="21" t="s">
        <v>101</v>
      </c>
      <c r="C62" s="73" t="s">
        <v>116</v>
      </c>
      <c r="D62" s="73" t="s">
        <v>116</v>
      </c>
      <c r="E62" s="73" t="s">
        <v>116</v>
      </c>
      <c r="F62" s="73" t="s">
        <v>116</v>
      </c>
      <c r="G62" s="73" t="s">
        <v>116</v>
      </c>
    </row>
    <row r="63" spans="2:7" ht="30" customHeight="1">
      <c r="B63" s="19" t="s">
        <v>131</v>
      </c>
      <c r="C63" s="73"/>
      <c r="D63" s="73"/>
      <c r="E63" s="73"/>
      <c r="F63" s="73"/>
      <c r="G63" s="73"/>
    </row>
    <row r="64" spans="2:7" ht="30" customHeight="1">
      <c r="B64" s="21" t="s">
        <v>67</v>
      </c>
      <c r="C64" s="73">
        <v>-9367.8022465644935</v>
      </c>
      <c r="D64" s="73">
        <v>-9367.8022465644935</v>
      </c>
      <c r="E64" s="73">
        <v>-9367.8022465644935</v>
      </c>
      <c r="F64" s="73">
        <v>-9367.8022465644935</v>
      </c>
      <c r="G64" s="73">
        <v>-9337.1216715211613</v>
      </c>
    </row>
    <row r="65" spans="2:7" ht="30" customHeight="1">
      <c r="B65" s="21" t="s">
        <v>86</v>
      </c>
      <c r="C65" s="73" t="s">
        <v>116</v>
      </c>
      <c r="D65" s="73" t="s">
        <v>116</v>
      </c>
      <c r="E65" s="73" t="s">
        <v>116</v>
      </c>
      <c r="F65" s="73" t="s">
        <v>116</v>
      </c>
      <c r="G65" s="73" t="s">
        <v>116</v>
      </c>
    </row>
    <row r="66" spans="2:7" ht="30" customHeight="1">
      <c r="B66" s="21" t="s">
        <v>102</v>
      </c>
      <c r="C66" s="73" t="s">
        <v>116</v>
      </c>
      <c r="D66" s="73" t="s">
        <v>116</v>
      </c>
      <c r="E66" s="73" t="s">
        <v>116</v>
      </c>
      <c r="F66" s="73" t="s">
        <v>116</v>
      </c>
      <c r="G66" s="73" t="s">
        <v>116</v>
      </c>
    </row>
    <row r="67" spans="2:7" ht="30" customHeight="1">
      <c r="B67" s="19" t="s">
        <v>132</v>
      </c>
      <c r="C67" s="73"/>
      <c r="D67" s="73"/>
      <c r="E67" s="73"/>
      <c r="F67" s="73"/>
      <c r="G67" s="73"/>
    </row>
    <row r="68" spans="2:7" ht="30" customHeight="1">
      <c r="B68" s="21" t="s">
        <v>68</v>
      </c>
      <c r="C68" s="73">
        <v>-13336.576031169254</v>
      </c>
      <c r="D68" s="73">
        <v>-13336.576031169254</v>
      </c>
      <c r="E68" s="73">
        <v>-13336.576031169254</v>
      </c>
      <c r="F68" s="73">
        <v>-13343.550378591415</v>
      </c>
      <c r="G68" s="73">
        <v>-13301.197930142454</v>
      </c>
    </row>
    <row r="69" spans="2:7" ht="30" customHeight="1">
      <c r="B69" s="21" t="s">
        <v>87</v>
      </c>
      <c r="C69" s="73" t="s">
        <v>116</v>
      </c>
      <c r="D69" s="73" t="s">
        <v>116</v>
      </c>
      <c r="E69" s="73" t="s">
        <v>116</v>
      </c>
      <c r="F69" s="73" t="s">
        <v>116</v>
      </c>
      <c r="G69" s="73" t="s">
        <v>116</v>
      </c>
    </row>
    <row r="70" spans="2:7" ht="30" customHeight="1">
      <c r="B70" s="21" t="s">
        <v>103</v>
      </c>
      <c r="C70" s="73" t="s">
        <v>116</v>
      </c>
      <c r="D70" s="73" t="s">
        <v>116</v>
      </c>
      <c r="E70" s="73" t="s">
        <v>116</v>
      </c>
      <c r="F70" s="73" t="s">
        <v>116</v>
      </c>
      <c r="G70" s="73" t="s">
        <v>116</v>
      </c>
    </row>
    <row r="71" spans="2:7" ht="30" customHeight="1">
      <c r="B71" s="19" t="s">
        <v>133</v>
      </c>
      <c r="C71" s="73"/>
      <c r="D71" s="73"/>
      <c r="E71" s="73"/>
      <c r="F71" s="73"/>
      <c r="G71" s="73"/>
    </row>
    <row r="72" spans="2:7" ht="30" customHeight="1">
      <c r="B72" s="21" t="s">
        <v>69</v>
      </c>
      <c r="C72" s="73" t="s">
        <v>116</v>
      </c>
      <c r="D72" s="73" t="s">
        <v>116</v>
      </c>
      <c r="E72" s="73" t="s">
        <v>116</v>
      </c>
      <c r="F72" s="73" t="s">
        <v>116</v>
      </c>
      <c r="G72" s="73" t="s">
        <v>116</v>
      </c>
    </row>
    <row r="73" spans="2:7" ht="30" customHeight="1">
      <c r="B73" s="21" t="s">
        <v>104</v>
      </c>
      <c r="C73" s="73" t="s">
        <v>116</v>
      </c>
      <c r="D73" s="73" t="s">
        <v>116</v>
      </c>
      <c r="E73" s="73" t="s">
        <v>116</v>
      </c>
      <c r="F73" s="73" t="s">
        <v>116</v>
      </c>
      <c r="G73" s="73" t="s">
        <v>116</v>
      </c>
    </row>
    <row r="74" spans="2:7" ht="30" customHeight="1">
      <c r="B74" s="19" t="s">
        <v>134</v>
      </c>
      <c r="C74" s="73"/>
      <c r="D74" s="73"/>
      <c r="E74" s="73"/>
      <c r="F74" s="73"/>
      <c r="G74" s="73"/>
    </row>
    <row r="75" spans="2:7" ht="30" customHeight="1">
      <c r="B75" s="21" t="s">
        <v>70</v>
      </c>
      <c r="C75" s="73">
        <v>-3639.3606461367658</v>
      </c>
      <c r="D75" s="73">
        <v>-3639.3606461367658</v>
      </c>
      <c r="E75" s="73">
        <v>-3639.3606461367658</v>
      </c>
      <c r="F75" s="73">
        <v>-3640.1742502114012</v>
      </c>
      <c r="G75" s="73">
        <v>-3627.4835983555213</v>
      </c>
    </row>
    <row r="76" spans="2:7" ht="30" customHeight="1">
      <c r="B76" s="21" t="s">
        <v>105</v>
      </c>
      <c r="C76" s="73" t="s">
        <v>116</v>
      </c>
      <c r="D76" s="73" t="s">
        <v>116</v>
      </c>
      <c r="E76" s="73" t="s">
        <v>116</v>
      </c>
      <c r="F76" s="73" t="s">
        <v>116</v>
      </c>
      <c r="G76" s="73" t="s">
        <v>116</v>
      </c>
    </row>
    <row r="77" spans="2:7" ht="30" customHeight="1">
      <c r="B77" s="19" t="s">
        <v>135</v>
      </c>
      <c r="C77" s="73"/>
      <c r="D77" s="73"/>
      <c r="E77" s="73"/>
      <c r="F77" s="73"/>
      <c r="G77" s="73"/>
    </row>
    <row r="78" spans="2:7" ht="30" customHeight="1">
      <c r="B78" s="21" t="s">
        <v>71</v>
      </c>
      <c r="C78" s="73">
        <v>-12471.931873059582</v>
      </c>
      <c r="D78" s="73">
        <v>-12471.931873059582</v>
      </c>
      <c r="E78" s="73">
        <v>-12471.931873059582</v>
      </c>
      <c r="F78" s="73">
        <v>-12471.384373059582</v>
      </c>
      <c r="G78" s="73">
        <v>-12446.192733549962</v>
      </c>
    </row>
    <row r="79" spans="2:7" ht="30" customHeight="1">
      <c r="B79" s="21" t="s">
        <v>106</v>
      </c>
      <c r="C79" s="73" t="s">
        <v>116</v>
      </c>
      <c r="D79" s="73" t="s">
        <v>116</v>
      </c>
      <c r="E79" s="73" t="s">
        <v>116</v>
      </c>
      <c r="F79" s="73" t="s">
        <v>116</v>
      </c>
      <c r="G79" s="73" t="s">
        <v>116</v>
      </c>
    </row>
    <row r="80" spans="2:7" ht="30" customHeight="1">
      <c r="B80" s="19" t="s">
        <v>136</v>
      </c>
      <c r="C80" s="73"/>
      <c r="D80" s="73"/>
      <c r="E80" s="73"/>
      <c r="F80" s="73"/>
      <c r="G80" s="73"/>
    </row>
    <row r="81" spans="2:7" ht="30" customHeight="1">
      <c r="B81" s="21" t="s">
        <v>72</v>
      </c>
      <c r="C81" s="73">
        <v>-44509.200510527669</v>
      </c>
      <c r="D81" s="73">
        <v>-44509.200510527669</v>
      </c>
      <c r="E81" s="73">
        <v>-44509.200510527669</v>
      </c>
      <c r="F81" s="73">
        <v>-44508.653010527669</v>
      </c>
      <c r="G81" s="73">
        <v>-44421.455936792445</v>
      </c>
    </row>
    <row r="82" spans="2:7" ht="30" customHeight="1">
      <c r="B82" s="21" t="s">
        <v>107</v>
      </c>
      <c r="C82" s="73" t="s">
        <v>116</v>
      </c>
      <c r="D82" s="73" t="s">
        <v>116</v>
      </c>
      <c r="E82" s="73" t="s">
        <v>116</v>
      </c>
      <c r="F82" s="73" t="s">
        <v>116</v>
      </c>
      <c r="G82" s="73" t="s">
        <v>116</v>
      </c>
    </row>
    <row r="83" spans="2:7" ht="30" customHeight="1">
      <c r="B83" s="19" t="s">
        <v>137</v>
      </c>
      <c r="C83" s="73"/>
      <c r="D83" s="73"/>
      <c r="E83" s="73"/>
      <c r="F83" s="73"/>
      <c r="G83" s="73"/>
    </row>
    <row r="84" spans="2:7" ht="30" customHeight="1">
      <c r="B84" s="21" t="s">
        <v>73</v>
      </c>
      <c r="C84" s="73" t="s">
        <v>116</v>
      </c>
      <c r="D84" s="73" t="s">
        <v>116</v>
      </c>
      <c r="E84" s="73" t="s">
        <v>116</v>
      </c>
      <c r="F84" s="73" t="s">
        <v>116</v>
      </c>
      <c r="G84" s="73" t="s">
        <v>116</v>
      </c>
    </row>
    <row r="85" spans="2:7" ht="30" customHeight="1">
      <c r="B85" s="19" t="s">
        <v>138</v>
      </c>
      <c r="C85" s="73"/>
      <c r="D85" s="73"/>
      <c r="E85" s="73"/>
      <c r="F85" s="73"/>
      <c r="G85" s="73"/>
    </row>
    <row r="86" spans="2:7" ht="30" customHeight="1">
      <c r="B86" s="21" t="s">
        <v>74</v>
      </c>
      <c r="C86" s="73" t="s">
        <v>116</v>
      </c>
      <c r="D86" s="73" t="s">
        <v>116</v>
      </c>
      <c r="E86" s="73" t="s">
        <v>116</v>
      </c>
      <c r="F86" s="73" t="s">
        <v>116</v>
      </c>
      <c r="G86" s="73" t="s">
        <v>116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B2:Q155"/>
  <sheetViews>
    <sheetView showGridLines="0" zoomScale="60" zoomScaleNormal="60" workbookViewId="0"/>
  </sheetViews>
  <sheetFormatPr defaultRowHeight="15"/>
  <cols>
    <col min="1" max="1" width="4.140625" customWidth="1"/>
    <col min="2" max="2" width="50.7109375" customWidth="1"/>
    <col min="3" max="8" width="13.28515625" customWidth="1"/>
    <col min="11" max="11" width="51" customWidth="1"/>
    <col min="12" max="17" width="13.28515625" customWidth="1"/>
  </cols>
  <sheetData>
    <row r="2" spans="2:17" ht="33.75">
      <c r="B2" s="64" t="s">
        <v>158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</row>
    <row r="4" spans="2:17">
      <c r="J4" s="32"/>
    </row>
    <row r="5" spans="2:17" ht="26.25">
      <c r="B5" s="29" t="s">
        <v>152</v>
      </c>
      <c r="C5" s="29"/>
      <c r="D5" s="29"/>
      <c r="E5" s="29"/>
      <c r="F5" s="8"/>
      <c r="G5" s="8"/>
      <c r="H5" s="8"/>
      <c r="J5" s="32"/>
      <c r="K5" s="29" t="s">
        <v>156</v>
      </c>
    </row>
    <row r="6" spans="2:17">
      <c r="B6" s="9"/>
      <c r="C6" s="8"/>
      <c r="D6" s="8"/>
      <c r="E6" s="8"/>
      <c r="F6" s="8"/>
      <c r="G6" s="8"/>
      <c r="H6" s="8"/>
      <c r="J6" s="32"/>
    </row>
    <row r="7" spans="2:17">
      <c r="B7" s="9"/>
      <c r="C7" s="8"/>
      <c r="D7" s="8"/>
      <c r="E7" s="8"/>
      <c r="F7" s="8"/>
      <c r="G7" s="8"/>
      <c r="H7" s="8"/>
      <c r="J7" s="32"/>
    </row>
    <row r="8" spans="2:17" ht="51">
      <c r="B8" s="1"/>
      <c r="C8" s="10" t="s">
        <v>41</v>
      </c>
      <c r="D8" s="10" t="s">
        <v>42</v>
      </c>
      <c r="E8" s="10" t="s">
        <v>43</v>
      </c>
      <c r="F8" s="10" t="s">
        <v>44</v>
      </c>
      <c r="G8" s="10" t="s">
        <v>45</v>
      </c>
      <c r="H8" s="10" t="s">
        <v>46</v>
      </c>
      <c r="J8" s="32"/>
      <c r="K8" s="1"/>
      <c r="L8" s="10" t="s">
        <v>41</v>
      </c>
      <c r="M8" s="10" t="s">
        <v>42</v>
      </c>
      <c r="N8" s="10" t="s">
        <v>43</v>
      </c>
      <c r="O8" s="10" t="s">
        <v>44</v>
      </c>
      <c r="P8" s="10" t="s">
        <v>45</v>
      </c>
      <c r="Q8" s="10" t="s">
        <v>46</v>
      </c>
    </row>
    <row r="9" spans="2:17" ht="27.75" customHeight="1">
      <c r="B9" s="11" t="s">
        <v>48</v>
      </c>
      <c r="C9" s="30">
        <f>('HV SM - tariffs'!E73-'HV SM - tariffs'!E6)/'HV SM - tariffs'!E6</f>
        <v>0</v>
      </c>
      <c r="D9" s="30"/>
      <c r="E9" s="30"/>
      <c r="F9" s="31">
        <f>('HV SM - tariffs'!H73-'HV SM - tariffs'!H6)/'HV SM - tariffs'!H6</f>
        <v>0</v>
      </c>
      <c r="G9" s="31"/>
      <c r="H9" s="30"/>
      <c r="J9" s="32"/>
      <c r="K9" s="11" t="s">
        <v>48</v>
      </c>
      <c r="L9" s="30">
        <f>('HV SM - tariffs'!E207-'HV SM - tariffs'!E6)/'HV SM - tariffs'!E6</f>
        <v>0</v>
      </c>
      <c r="M9" s="30"/>
      <c r="N9" s="30"/>
      <c r="O9" s="31">
        <f>('HV SM - tariffs'!H207-'HV SM - tariffs'!H6)/'HV SM - tariffs'!H6</f>
        <v>0</v>
      </c>
      <c r="P9" s="31"/>
      <c r="Q9" s="30"/>
    </row>
    <row r="10" spans="2:17" ht="27.75" customHeight="1">
      <c r="B10" s="11" t="s">
        <v>49</v>
      </c>
      <c r="C10" s="30">
        <f>('HV SM - tariffs'!E74-'HV SM - tariffs'!E7)/'HV SM - tariffs'!E7</f>
        <v>0</v>
      </c>
      <c r="D10" s="30">
        <f>('HV SM - tariffs'!F74-'HV SM - tariffs'!F7)/'HV SM - tariffs'!F7</f>
        <v>0</v>
      </c>
      <c r="E10" s="30"/>
      <c r="F10" s="31">
        <f>('HV SM - tariffs'!H74-'HV SM - tariffs'!H7)/'HV SM - tariffs'!H7</f>
        <v>0</v>
      </c>
      <c r="G10" s="31"/>
      <c r="H10" s="30"/>
      <c r="J10" s="32"/>
      <c r="K10" s="11" t="s">
        <v>49</v>
      </c>
      <c r="L10" s="30">
        <f>('HV SM - tariffs'!E208-'HV SM - tariffs'!E7)/'HV SM - tariffs'!E7</f>
        <v>0</v>
      </c>
      <c r="M10" s="30">
        <f>('HV SM - tariffs'!F208-'HV SM - tariffs'!F7)/'HV SM - tariffs'!F7</f>
        <v>0</v>
      </c>
      <c r="N10" s="30"/>
      <c r="O10" s="31">
        <f>('HV SM - tariffs'!H208-'HV SM - tariffs'!H7)/'HV SM - tariffs'!H7</f>
        <v>0</v>
      </c>
      <c r="P10" s="31"/>
      <c r="Q10" s="30"/>
    </row>
    <row r="11" spans="2:17" ht="27.75" customHeight="1">
      <c r="B11" s="11" t="s">
        <v>50</v>
      </c>
      <c r="C11" s="30">
        <f>('HV SM - tariffs'!E75-'HV SM - tariffs'!E8)/'HV SM - tariffs'!E8</f>
        <v>0</v>
      </c>
      <c r="D11" s="30"/>
      <c r="E11" s="30"/>
      <c r="F11" s="31"/>
      <c r="G11" s="31"/>
      <c r="H11" s="30"/>
      <c r="J11" s="32"/>
      <c r="K11" s="11" t="s">
        <v>50</v>
      </c>
      <c r="L11" s="30">
        <f>('HV SM - tariffs'!E209-'HV SM - tariffs'!E8)/'HV SM - tariffs'!E8</f>
        <v>0</v>
      </c>
      <c r="M11" s="30"/>
      <c r="N11" s="30"/>
      <c r="O11" s="31"/>
      <c r="P11" s="31"/>
      <c r="Q11" s="30"/>
    </row>
    <row r="12" spans="2:17" ht="27.75" customHeight="1">
      <c r="B12" s="11" t="s">
        <v>51</v>
      </c>
      <c r="C12" s="30">
        <f>('HV SM - tariffs'!E76-'HV SM - tariffs'!E9)/'HV SM - tariffs'!E9</f>
        <v>0</v>
      </c>
      <c r="D12" s="30"/>
      <c r="E12" s="30"/>
      <c r="F12" s="31">
        <f>('HV SM - tariffs'!H76-'HV SM - tariffs'!H9)/'HV SM - tariffs'!H9</f>
        <v>0</v>
      </c>
      <c r="G12" s="31"/>
      <c r="H12" s="30"/>
      <c r="J12" s="32"/>
      <c r="K12" s="11" t="s">
        <v>51</v>
      </c>
      <c r="L12" s="30">
        <f>('HV SM - tariffs'!E210-'HV SM - tariffs'!E9)/'HV SM - tariffs'!E9</f>
        <v>3.3647375504706925E-4</v>
      </c>
      <c r="M12" s="30"/>
      <c r="N12" s="30"/>
      <c r="O12" s="31">
        <f>('HV SM - tariffs'!H210-'HV SM - tariffs'!H9)/'HV SM - tariffs'!H9</f>
        <v>0</v>
      </c>
      <c r="P12" s="31"/>
      <c r="Q12" s="30"/>
    </row>
    <row r="13" spans="2:17" ht="27.75" customHeight="1">
      <c r="B13" s="11" t="s">
        <v>52</v>
      </c>
      <c r="C13" s="30">
        <f>('HV SM - tariffs'!E77-'HV SM - tariffs'!E10)/'HV SM - tariffs'!E10</f>
        <v>0</v>
      </c>
      <c r="D13" s="30">
        <f>('HV SM - tariffs'!F77-'HV SM - tariffs'!F10)/'HV SM - tariffs'!F10</f>
        <v>0</v>
      </c>
      <c r="E13" s="30"/>
      <c r="F13" s="31">
        <f>('HV SM - tariffs'!H77-'HV SM - tariffs'!H10)/'HV SM - tariffs'!H10</f>
        <v>0</v>
      </c>
      <c r="G13" s="31"/>
      <c r="H13" s="30"/>
      <c r="J13" s="32"/>
      <c r="K13" s="11" t="s">
        <v>52</v>
      </c>
      <c r="L13" s="30">
        <f>('HV SM - tariffs'!E211-'HV SM - tariffs'!E10)/'HV SM - tariffs'!E10</f>
        <v>0</v>
      </c>
      <c r="M13" s="30">
        <f>('HV SM - tariffs'!F211-'HV SM - tariffs'!F10)/'HV SM - tariffs'!F10</f>
        <v>0</v>
      </c>
      <c r="N13" s="30"/>
      <c r="O13" s="31">
        <f>('HV SM - tariffs'!H211-'HV SM - tariffs'!H10)/'HV SM - tariffs'!H10</f>
        <v>0</v>
      </c>
      <c r="P13" s="31"/>
      <c r="Q13" s="30"/>
    </row>
    <row r="14" spans="2:17" ht="27.75" customHeight="1">
      <c r="B14" s="11" t="s">
        <v>53</v>
      </c>
      <c r="C14" s="30">
        <f>('HV SM - tariffs'!E78-'HV SM - tariffs'!E11)/'HV SM - tariffs'!E11</f>
        <v>0</v>
      </c>
      <c r="D14" s="30"/>
      <c r="E14" s="30"/>
      <c r="F14" s="31"/>
      <c r="G14" s="31"/>
      <c r="H14" s="30"/>
      <c r="J14" s="32"/>
      <c r="K14" s="11" t="s">
        <v>53</v>
      </c>
      <c r="L14" s="30">
        <f>('HV SM - tariffs'!E212-'HV SM - tariffs'!E11)/'HV SM - tariffs'!E11</f>
        <v>0</v>
      </c>
      <c r="M14" s="30"/>
      <c r="N14" s="30"/>
      <c r="O14" s="31"/>
      <c r="P14" s="31"/>
      <c r="Q14" s="30"/>
    </row>
    <row r="15" spans="2:17" ht="27.75" customHeight="1">
      <c r="B15" s="11" t="s">
        <v>54</v>
      </c>
      <c r="C15" s="30">
        <f>('HV SM - tariffs'!E79-'HV SM - tariffs'!E12)/'HV SM - tariffs'!E12</f>
        <v>0</v>
      </c>
      <c r="D15" s="30">
        <f>('HV SM - tariffs'!F79-'HV SM - tariffs'!F12)/'HV SM - tariffs'!F12</f>
        <v>0</v>
      </c>
      <c r="E15" s="30"/>
      <c r="F15" s="31">
        <f>('HV SM - tariffs'!H79-'HV SM - tariffs'!H12)/'HV SM - tariffs'!H12</f>
        <v>0</v>
      </c>
      <c r="G15" s="31"/>
      <c r="H15" s="30"/>
      <c r="J15" s="32"/>
      <c r="K15" s="11" t="s">
        <v>54</v>
      </c>
      <c r="L15" s="30">
        <f>('HV SM - tariffs'!E213-'HV SM - tariffs'!E12)/'HV SM - tariffs'!E12</f>
        <v>0</v>
      </c>
      <c r="M15" s="30">
        <f>('HV SM - tariffs'!F213-'HV SM - tariffs'!F12)/'HV SM - tariffs'!F12</f>
        <v>0</v>
      </c>
      <c r="N15" s="30"/>
      <c r="O15" s="31">
        <f>('HV SM - tariffs'!H213-'HV SM - tariffs'!H12)/'HV SM - tariffs'!H12</f>
        <v>0</v>
      </c>
      <c r="P15" s="31"/>
      <c r="Q15" s="30"/>
    </row>
    <row r="16" spans="2:17" ht="27.75" customHeight="1">
      <c r="B16" s="11" t="s">
        <v>56</v>
      </c>
      <c r="C16" s="30">
        <f>('HV SM - tariffs'!E80-'HV SM - tariffs'!E13)/'HV SM - tariffs'!E13</f>
        <v>0</v>
      </c>
      <c r="D16" s="30">
        <f>('HV SM - tariffs'!F80-'HV SM - tariffs'!F13)/'HV SM - tariffs'!F13</f>
        <v>0</v>
      </c>
      <c r="E16" s="30"/>
      <c r="F16" s="31">
        <f>('HV SM - tariffs'!H80-'HV SM - tariffs'!H13)/'HV SM - tariffs'!H13</f>
        <v>0</v>
      </c>
      <c r="G16" s="31"/>
      <c r="H16" s="30"/>
      <c r="J16" s="32"/>
      <c r="K16" s="11" t="s">
        <v>56</v>
      </c>
      <c r="L16" s="30">
        <f>('HV SM - tariffs'!E214-'HV SM - tariffs'!E13)/'HV SM - tariffs'!E13</f>
        <v>0</v>
      </c>
      <c r="M16" s="30">
        <f>('HV SM - tariffs'!F214-'HV SM - tariffs'!F13)/'HV SM - tariffs'!F13</f>
        <v>0</v>
      </c>
      <c r="N16" s="30"/>
      <c r="O16" s="31">
        <f>('HV SM - tariffs'!H214-'HV SM - tariffs'!H13)/'HV SM - tariffs'!H13</f>
        <v>0</v>
      </c>
      <c r="P16" s="31"/>
      <c r="Q16" s="30"/>
    </row>
    <row r="17" spans="2:17" ht="27.75" customHeight="1">
      <c r="B17" s="11" t="s">
        <v>57</v>
      </c>
      <c r="C17" s="30">
        <f>('HV SM - tariffs'!E81-'HV SM - tariffs'!E14)/'HV SM - tariffs'!E14</f>
        <v>0</v>
      </c>
      <c r="D17" s="30">
        <f>('HV SM - tariffs'!F81-'HV SM - tariffs'!F14)/'HV SM - tariffs'!F14</f>
        <v>0</v>
      </c>
      <c r="E17" s="30"/>
      <c r="F17" s="31">
        <f>('HV SM - tariffs'!H81-'HV SM - tariffs'!H14)/'HV SM - tariffs'!H14</f>
        <v>0</v>
      </c>
      <c r="G17" s="31"/>
      <c r="H17" s="30"/>
      <c r="J17" s="32"/>
      <c r="K17" s="11" t="s">
        <v>57</v>
      </c>
      <c r="L17" s="30">
        <f>('HV SM - tariffs'!E215-'HV SM - tariffs'!E14)/'HV SM - tariffs'!E14</f>
        <v>0</v>
      </c>
      <c r="M17" s="30">
        <f>('HV SM - tariffs'!F215-'HV SM - tariffs'!F14)/'HV SM - tariffs'!F14</f>
        <v>0</v>
      </c>
      <c r="N17" s="30"/>
      <c r="O17" s="31">
        <f>('HV SM - tariffs'!H215-'HV SM - tariffs'!H14)/'HV SM - tariffs'!H14</f>
        <v>-1.2645777715329972E-3</v>
      </c>
      <c r="P17" s="31"/>
      <c r="Q17" s="30"/>
    </row>
    <row r="18" spans="2:17" ht="27.75" customHeight="1">
      <c r="B18" s="11" t="s">
        <v>58</v>
      </c>
      <c r="C18" s="30">
        <f>('HV SM - tariffs'!E82-'HV SM - tariffs'!E15)/'HV SM - tariffs'!E15</f>
        <v>0</v>
      </c>
      <c r="D18" s="30">
        <f>('HV SM - tariffs'!F82-'HV SM - tariffs'!F15)/'HV SM - tariffs'!F15</f>
        <v>0</v>
      </c>
      <c r="E18" s="30">
        <f>('HV SM - tariffs'!G82-'HV SM - tariffs'!G15)/'HV SM - tariffs'!G15</f>
        <v>0</v>
      </c>
      <c r="F18" s="31">
        <f>('HV SM - tariffs'!H82-'HV SM - tariffs'!H15)/'HV SM - tariffs'!H15</f>
        <v>0</v>
      </c>
      <c r="G18" s="31">
        <f>('HV SM - tariffs'!I82-'HV SM - tariffs'!I15)/'HV SM - tariffs'!I15</f>
        <v>0</v>
      </c>
      <c r="H18" s="30">
        <f>('HV SM - tariffs'!J82-'HV SM - tariffs'!J15)/'HV SM - tariffs'!J15</f>
        <v>0</v>
      </c>
      <c r="J18" s="32"/>
      <c r="K18" s="11" t="s">
        <v>58</v>
      </c>
      <c r="L18" s="30">
        <f>('HV SM - tariffs'!E216-'HV SM - tariffs'!E15)/'HV SM - tariffs'!E15</f>
        <v>0</v>
      </c>
      <c r="M18" s="30">
        <f>('HV SM - tariffs'!F216-'HV SM - tariffs'!F15)/'HV SM - tariffs'!F15</f>
        <v>0</v>
      </c>
      <c r="N18" s="30">
        <f>('HV SM - tariffs'!G216-'HV SM - tariffs'!G15)/'HV SM - tariffs'!G15</f>
        <v>0</v>
      </c>
      <c r="O18" s="31">
        <f>('HV SM - tariffs'!H216-'HV SM - tariffs'!H15)/'HV SM - tariffs'!H15</f>
        <v>0</v>
      </c>
      <c r="P18" s="31">
        <f>('HV SM - tariffs'!I216-'HV SM - tariffs'!I15)/'HV SM - tariffs'!I15</f>
        <v>0</v>
      </c>
      <c r="Q18" s="30">
        <f>('HV SM - tariffs'!J216-'HV SM - tariffs'!J15)/'HV SM - tariffs'!J15</f>
        <v>0</v>
      </c>
    </row>
    <row r="19" spans="2:17" ht="27.75" customHeight="1">
      <c r="B19" s="11" t="s">
        <v>59</v>
      </c>
      <c r="C19" s="30">
        <f>('HV SM - tariffs'!E83-'HV SM - tariffs'!E16)/'HV SM - tariffs'!E16</f>
        <v>0</v>
      </c>
      <c r="D19" s="30">
        <f>('HV SM - tariffs'!F83-'HV SM - tariffs'!F16)/'HV SM - tariffs'!F16</f>
        <v>0</v>
      </c>
      <c r="E19" s="30">
        <f>('HV SM - tariffs'!G83-'HV SM - tariffs'!G16)/'HV SM - tariffs'!G16</f>
        <v>0</v>
      </c>
      <c r="F19" s="31">
        <f>('HV SM - tariffs'!H83-'HV SM - tariffs'!H16)/'HV SM - tariffs'!H16</f>
        <v>0</v>
      </c>
      <c r="G19" s="31">
        <f>('HV SM - tariffs'!I83-'HV SM - tariffs'!I16)/'HV SM - tariffs'!I16</f>
        <v>0</v>
      </c>
      <c r="H19" s="30">
        <f>('HV SM - tariffs'!J83-'HV SM - tariffs'!J16)/'HV SM - tariffs'!J16</f>
        <v>0</v>
      </c>
      <c r="J19" s="32"/>
      <c r="K19" s="11" t="s">
        <v>59</v>
      </c>
      <c r="L19" s="30">
        <f>('HV SM - tariffs'!E217-'HV SM - tariffs'!E16)/'HV SM - tariffs'!E16</f>
        <v>0</v>
      </c>
      <c r="M19" s="30">
        <f>('HV SM - tariffs'!F217-'HV SM - tariffs'!F16)/'HV SM - tariffs'!F16</f>
        <v>0</v>
      </c>
      <c r="N19" s="30">
        <f>('HV SM - tariffs'!G217-'HV SM - tariffs'!G16)/'HV SM - tariffs'!G16</f>
        <v>0</v>
      </c>
      <c r="O19" s="31">
        <f>('HV SM - tariffs'!H217-'HV SM - tariffs'!H16)/'HV SM - tariffs'!H16</f>
        <v>0</v>
      </c>
      <c r="P19" s="31">
        <f>('HV SM - tariffs'!I217-'HV SM - tariffs'!I16)/'HV SM - tariffs'!I16</f>
        <v>1.584786053882833E-3</v>
      </c>
      <c r="Q19" s="30">
        <f>('HV SM - tariffs'!J217-'HV SM - tariffs'!J16)/'HV SM - tariffs'!J16</f>
        <v>0</v>
      </c>
    </row>
    <row r="20" spans="2:17" ht="27.75" customHeight="1">
      <c r="B20" s="11" t="s">
        <v>60</v>
      </c>
      <c r="C20" s="30">
        <f>('HV SM - tariffs'!E84-'HV SM - tariffs'!E17)/'HV SM - tariffs'!E17</f>
        <v>0</v>
      </c>
      <c r="D20" s="30">
        <f>('HV SM - tariffs'!F84-'HV SM - tariffs'!F17)/'HV SM - tariffs'!F17</f>
        <v>0</v>
      </c>
      <c r="E20" s="30">
        <f>('HV SM - tariffs'!G84-'HV SM - tariffs'!G17)/'HV SM - tariffs'!G17</f>
        <v>0</v>
      </c>
      <c r="F20" s="31">
        <f>('HV SM - tariffs'!H84-'HV SM - tariffs'!H17)/'HV SM - tariffs'!H17</f>
        <v>0</v>
      </c>
      <c r="G20" s="31">
        <f>('HV SM - tariffs'!I84-'HV SM - tariffs'!I17)/'HV SM - tariffs'!I17</f>
        <v>0</v>
      </c>
      <c r="H20" s="30">
        <f>('HV SM - tariffs'!J84-'HV SM - tariffs'!J17)/'HV SM - tariffs'!J17</f>
        <v>0</v>
      </c>
      <c r="J20" s="32"/>
      <c r="K20" s="11" t="s">
        <v>60</v>
      </c>
      <c r="L20" s="30">
        <f>('HV SM - tariffs'!E218-'HV SM - tariffs'!E17)/'HV SM - tariffs'!E17</f>
        <v>0</v>
      </c>
      <c r="M20" s="30">
        <f>('HV SM - tariffs'!F218-'HV SM - tariffs'!F17)/'HV SM - tariffs'!F17</f>
        <v>0</v>
      </c>
      <c r="N20" s="30">
        <f>('HV SM - tariffs'!G218-'HV SM - tariffs'!G17)/'HV SM - tariffs'!G17</f>
        <v>0</v>
      </c>
      <c r="O20" s="31">
        <f>('HV SM - tariffs'!H218-'HV SM - tariffs'!H17)/'HV SM - tariffs'!H17</f>
        <v>-3.8788923607369834E-3</v>
      </c>
      <c r="P20" s="31">
        <f>('HV SM - tariffs'!I218-'HV SM - tariffs'!I17)/'HV SM - tariffs'!I17</f>
        <v>0</v>
      </c>
      <c r="Q20" s="30">
        <f>('HV SM - tariffs'!J218-'HV SM - tariffs'!J17)/'HV SM - tariffs'!J17</f>
        <v>0</v>
      </c>
    </row>
    <row r="21" spans="2:17" ht="27.75" customHeight="1">
      <c r="B21" s="11" t="s">
        <v>61</v>
      </c>
      <c r="C21" s="30">
        <f>('HV SM - tariffs'!E85-'HV SM - tariffs'!E18)/'HV SM - tariffs'!E18</f>
        <v>0</v>
      </c>
      <c r="D21" s="30">
        <f>('HV SM - tariffs'!F85-'HV SM - tariffs'!F18)/'HV SM - tariffs'!F18</f>
        <v>0</v>
      </c>
      <c r="E21" s="30">
        <f>('HV SM - tariffs'!G85-'HV SM - tariffs'!G18)/'HV SM - tariffs'!G18</f>
        <v>0</v>
      </c>
      <c r="F21" s="31">
        <f>('HV SM - tariffs'!H85-'HV SM - tariffs'!H18)/'HV SM - tariffs'!H18</f>
        <v>0</v>
      </c>
      <c r="G21" s="31">
        <f>('HV SM - tariffs'!I85-'HV SM - tariffs'!I18)/'HV SM - tariffs'!I18</f>
        <v>0</v>
      </c>
      <c r="H21" s="30">
        <f>('HV SM - tariffs'!J85-'HV SM - tariffs'!J18)/'HV SM - tariffs'!J18</f>
        <v>0</v>
      </c>
      <c r="J21" s="32"/>
      <c r="K21" s="11" t="s">
        <v>61</v>
      </c>
      <c r="L21" s="30">
        <f>('HV SM - tariffs'!E219-'HV SM - tariffs'!E18)/'HV SM - tariffs'!E18</f>
        <v>0</v>
      </c>
      <c r="M21" s="30">
        <f>('HV SM - tariffs'!F219-'HV SM - tariffs'!F18)/'HV SM - tariffs'!F18</f>
        <v>0</v>
      </c>
      <c r="N21" s="30">
        <f>('HV SM - tariffs'!G219-'HV SM - tariffs'!G18)/'HV SM - tariffs'!G18</f>
        <v>0</v>
      </c>
      <c r="O21" s="31">
        <f>('HV SM - tariffs'!H219-'HV SM - tariffs'!H18)/'HV SM - tariffs'!H18</f>
        <v>-3.8770867377999284E-3</v>
      </c>
      <c r="P21" s="31">
        <f>('HV SM - tariffs'!I219-'HV SM - tariffs'!I18)/'HV SM - tariffs'!I18</f>
        <v>0</v>
      </c>
      <c r="Q21" s="30">
        <f>('HV SM - tariffs'!J219-'HV SM - tariffs'!J18)/'HV SM - tariffs'!J18</f>
        <v>0</v>
      </c>
    </row>
    <row r="22" spans="2:17" ht="27.75" customHeight="1">
      <c r="B22" s="11" t="s">
        <v>62</v>
      </c>
      <c r="C22" s="30">
        <f>('HV SM - tariffs'!E86-'HV SM - tariffs'!E19)/'HV SM - tariffs'!E19</f>
        <v>0</v>
      </c>
      <c r="D22" s="30"/>
      <c r="E22" s="30"/>
      <c r="F22" s="31"/>
      <c r="G22" s="31"/>
      <c r="H22" s="30"/>
      <c r="J22" s="32"/>
      <c r="K22" s="11" t="s">
        <v>62</v>
      </c>
      <c r="L22" s="30">
        <f>('HV SM - tariffs'!E220-'HV SM - tariffs'!E19)/'HV SM - tariffs'!E19</f>
        <v>0</v>
      </c>
      <c r="M22" s="30"/>
      <c r="N22" s="30"/>
      <c r="O22" s="31"/>
      <c r="P22" s="31"/>
      <c r="Q22" s="30"/>
    </row>
    <row r="23" spans="2:17" ht="27.75" customHeight="1">
      <c r="B23" s="11" t="s">
        <v>64</v>
      </c>
      <c r="C23" s="30">
        <f>('HV SM - tariffs'!E87-'HV SM - tariffs'!E20)/'HV SM - tariffs'!E20</f>
        <v>0</v>
      </c>
      <c r="D23" s="30">
        <f>('HV SM - tariffs'!F87-'HV SM - tariffs'!F20)/'HV SM - tariffs'!F20</f>
        <v>0</v>
      </c>
      <c r="E23" s="30">
        <f>('HV SM - tariffs'!G87-'HV SM - tariffs'!G20)/'HV SM - tariffs'!G20</f>
        <v>0</v>
      </c>
      <c r="F23" s="31"/>
      <c r="G23" s="31"/>
      <c r="H23" s="30"/>
      <c r="J23" s="32"/>
      <c r="K23" s="11" t="s">
        <v>64</v>
      </c>
      <c r="L23" s="30">
        <f>('HV SM - tariffs'!E221-'HV SM - tariffs'!E20)/'HV SM - tariffs'!E20</f>
        <v>0</v>
      </c>
      <c r="M23" s="30">
        <f>('HV SM - tariffs'!F221-'HV SM - tariffs'!F20)/'HV SM - tariffs'!F20</f>
        <v>0</v>
      </c>
      <c r="N23" s="30">
        <f>('HV SM - tariffs'!G221-'HV SM - tariffs'!G20)/'HV SM - tariffs'!G20</f>
        <v>0</v>
      </c>
      <c r="O23" s="31"/>
      <c r="P23" s="31"/>
      <c r="Q23" s="30"/>
    </row>
    <row r="24" spans="2:17">
      <c r="J24" s="32"/>
    </row>
    <row r="25" spans="2:17" ht="26.25">
      <c r="B25" s="29" t="s">
        <v>153</v>
      </c>
      <c r="J25" s="32"/>
      <c r="K25" s="29" t="s">
        <v>157</v>
      </c>
    </row>
    <row r="26" spans="2:17">
      <c r="J26" s="32"/>
    </row>
    <row r="27" spans="2:17" ht="51">
      <c r="B27" s="1"/>
      <c r="C27" s="10" t="s">
        <v>41</v>
      </c>
      <c r="D27" s="10" t="s">
        <v>42</v>
      </c>
      <c r="E27" s="10" t="s">
        <v>43</v>
      </c>
      <c r="F27" s="10" t="s">
        <v>44</v>
      </c>
      <c r="G27" s="10" t="s">
        <v>45</v>
      </c>
      <c r="H27" s="10" t="s">
        <v>46</v>
      </c>
      <c r="J27" s="32"/>
      <c r="K27" s="1"/>
      <c r="L27" s="10" t="s">
        <v>41</v>
      </c>
      <c r="M27" s="10" t="s">
        <v>42</v>
      </c>
      <c r="N27" s="10" t="s">
        <v>43</v>
      </c>
      <c r="O27" s="10" t="s">
        <v>44</v>
      </c>
      <c r="P27" s="10" t="s">
        <v>45</v>
      </c>
      <c r="Q27" s="10" t="s">
        <v>46</v>
      </c>
    </row>
    <row r="28" spans="2:17" ht="27" customHeight="1">
      <c r="B28" s="11" t="s">
        <v>48</v>
      </c>
      <c r="C28" s="30">
        <f>('HV SM - tariffs'!E140-'HV SM - tariffs'!E6)/'HV SM - tariffs'!E6</f>
        <v>0</v>
      </c>
      <c r="D28" s="30"/>
      <c r="E28" s="30"/>
      <c r="F28" s="31">
        <f>('HV SM - tariffs'!H140-'HV SM - tariffs'!H6)/'HV SM - tariffs'!H6</f>
        <v>0</v>
      </c>
      <c r="G28" s="31"/>
      <c r="H28" s="30"/>
      <c r="J28" s="32"/>
      <c r="K28" s="11" t="s">
        <v>48</v>
      </c>
      <c r="L28" s="30">
        <f>('HV SM - tariffs'!E274-'HV SM - tariffs'!E6)/'HV SM - tariffs'!E6</f>
        <v>0</v>
      </c>
      <c r="M28" s="30"/>
      <c r="N28" s="30"/>
      <c r="O28" s="31">
        <f>('HV SM - tariffs'!H274-'HV SM - tariffs'!H6)/'HV SM - tariffs'!H6</f>
        <v>0</v>
      </c>
      <c r="P28" s="31"/>
      <c r="Q28" s="30"/>
    </row>
    <row r="29" spans="2:17" ht="27" customHeight="1">
      <c r="B29" s="11" t="s">
        <v>49</v>
      </c>
      <c r="C29" s="30">
        <f>('HV SM - tariffs'!E141-'HV SM - tariffs'!E7)/'HV SM - tariffs'!E7</f>
        <v>0</v>
      </c>
      <c r="D29" s="30">
        <f>('HV SM - tariffs'!F141-'HV SM - tariffs'!F7)/'HV SM - tariffs'!F7</f>
        <v>0</v>
      </c>
      <c r="E29" s="30"/>
      <c r="F29" s="31">
        <f>('HV SM - tariffs'!H141-'HV SM - tariffs'!H7)/'HV SM - tariffs'!H7</f>
        <v>0</v>
      </c>
      <c r="G29" s="31"/>
      <c r="H29" s="30"/>
      <c r="J29" s="32"/>
      <c r="K29" s="11" t="s">
        <v>49</v>
      </c>
      <c r="L29" s="30">
        <f>('HV SM - tariffs'!E275-'HV SM - tariffs'!E7)/'HV SM - tariffs'!E7</f>
        <v>0</v>
      </c>
      <c r="M29" s="30">
        <f>('HV SM - tariffs'!F275-'HV SM - tariffs'!F7)/'HV SM - tariffs'!F7</f>
        <v>0</v>
      </c>
      <c r="N29" s="30"/>
      <c r="O29" s="31">
        <f>('HV SM - tariffs'!H275-'HV SM - tariffs'!H7)/'HV SM - tariffs'!H7</f>
        <v>0</v>
      </c>
      <c r="P29" s="31"/>
      <c r="Q29" s="30"/>
    </row>
    <row r="30" spans="2:17" ht="27" customHeight="1">
      <c r="B30" s="11" t="s">
        <v>50</v>
      </c>
      <c r="C30" s="30">
        <f>('HV SM - tariffs'!E142-'HV SM - tariffs'!E8)/'HV SM - tariffs'!E8</f>
        <v>0</v>
      </c>
      <c r="D30" s="30"/>
      <c r="E30" s="30"/>
      <c r="F30" s="31"/>
      <c r="G30" s="31"/>
      <c r="H30" s="30"/>
      <c r="J30" s="32"/>
      <c r="K30" s="11" t="s">
        <v>50</v>
      </c>
      <c r="L30" s="30">
        <f>('HV SM - tariffs'!E276-'HV SM - tariffs'!E8)/'HV SM - tariffs'!E8</f>
        <v>0</v>
      </c>
      <c r="M30" s="30"/>
      <c r="N30" s="30"/>
      <c r="O30" s="31"/>
      <c r="P30" s="31"/>
      <c r="Q30" s="30"/>
    </row>
    <row r="31" spans="2:17" ht="27" customHeight="1">
      <c r="B31" s="11" t="s">
        <v>51</v>
      </c>
      <c r="C31" s="30">
        <f>('HV SM - tariffs'!E143-'HV SM - tariffs'!E9)/'HV SM - tariffs'!E9</f>
        <v>0</v>
      </c>
      <c r="D31" s="30"/>
      <c r="E31" s="30"/>
      <c r="F31" s="31">
        <f>('HV SM - tariffs'!H143-'HV SM - tariffs'!H9)/'HV SM - tariffs'!H9</f>
        <v>0</v>
      </c>
      <c r="G31" s="31"/>
      <c r="H31" s="30"/>
      <c r="J31" s="32"/>
      <c r="K31" s="11" t="s">
        <v>51</v>
      </c>
      <c r="L31" s="30">
        <f>('HV SM - tariffs'!E277-'HV SM - tariffs'!E9)/'HV SM - tariffs'!E9</f>
        <v>0</v>
      </c>
      <c r="M31" s="30"/>
      <c r="N31" s="30"/>
      <c r="O31" s="31">
        <f>('HV SM - tariffs'!H277-'HV SM - tariffs'!H9)/'HV SM - tariffs'!H9</f>
        <v>0</v>
      </c>
      <c r="P31" s="31"/>
      <c r="Q31" s="30"/>
    </row>
    <row r="32" spans="2:17" ht="27" customHeight="1">
      <c r="B32" s="11" t="s">
        <v>52</v>
      </c>
      <c r="C32" s="30">
        <f>('HV SM - tariffs'!E144-'HV SM - tariffs'!E10)/'HV SM - tariffs'!E10</f>
        <v>0</v>
      </c>
      <c r="D32" s="30">
        <f>('HV SM - tariffs'!F144-'HV SM - tariffs'!F10)/'HV SM - tariffs'!F10</f>
        <v>0</v>
      </c>
      <c r="E32" s="30"/>
      <c r="F32" s="31">
        <f>('HV SM - tariffs'!H144-'HV SM - tariffs'!H10)/'HV SM - tariffs'!H10</f>
        <v>0</v>
      </c>
      <c r="G32" s="31"/>
      <c r="H32" s="30"/>
      <c r="J32" s="32"/>
      <c r="K32" s="11" t="s">
        <v>52</v>
      </c>
      <c r="L32" s="30">
        <f>('HV SM - tariffs'!E278-'HV SM - tariffs'!E10)/'HV SM - tariffs'!E10</f>
        <v>-2.4096385542176721E-4</v>
      </c>
      <c r="M32" s="30">
        <f>('HV SM - tariffs'!F278-'HV SM - tariffs'!F10)/'HV SM - tariffs'!F10</f>
        <v>0</v>
      </c>
      <c r="N32" s="30"/>
      <c r="O32" s="31">
        <f>('HV SM - tariffs'!H278-'HV SM - tariffs'!H10)/'HV SM - tariffs'!H10</f>
        <v>0</v>
      </c>
      <c r="P32" s="31"/>
      <c r="Q32" s="30"/>
    </row>
    <row r="33" spans="2:17" ht="27" customHeight="1">
      <c r="B33" s="11" t="s">
        <v>53</v>
      </c>
      <c r="C33" s="30">
        <f>('HV SM - tariffs'!E145-'HV SM - tariffs'!E11)/'HV SM - tariffs'!E11</f>
        <v>0</v>
      </c>
      <c r="D33" s="30"/>
      <c r="E33" s="30"/>
      <c r="F33" s="31"/>
      <c r="G33" s="31"/>
      <c r="H33" s="30"/>
      <c r="J33" s="32"/>
      <c r="K33" s="11" t="s">
        <v>53</v>
      </c>
      <c r="L33" s="30">
        <f>('HV SM - tariffs'!E279-'HV SM - tariffs'!E11)/'HV SM - tariffs'!E11</f>
        <v>-6.9881201956681468E-4</v>
      </c>
      <c r="M33" s="30"/>
      <c r="N33" s="30"/>
      <c r="O33" s="31"/>
      <c r="P33" s="31"/>
      <c r="Q33" s="30"/>
    </row>
    <row r="34" spans="2:17" ht="27" customHeight="1">
      <c r="B34" s="11" t="s">
        <v>54</v>
      </c>
      <c r="C34" s="30">
        <f>('HV SM - tariffs'!E146-'HV SM - tariffs'!E12)/'HV SM - tariffs'!E12</f>
        <v>0</v>
      </c>
      <c r="D34" s="30">
        <f>('HV SM - tariffs'!F146-'HV SM - tariffs'!F12)/'HV SM - tariffs'!F12</f>
        <v>0</v>
      </c>
      <c r="E34" s="30"/>
      <c r="F34" s="31">
        <f>('HV SM - tariffs'!H146-'HV SM - tariffs'!H12)/'HV SM - tariffs'!H12</f>
        <v>0</v>
      </c>
      <c r="G34" s="31"/>
      <c r="H34" s="30"/>
      <c r="J34" s="32"/>
      <c r="K34" s="11" t="s">
        <v>54</v>
      </c>
      <c r="L34" s="30">
        <f>('HV SM - tariffs'!E280-'HV SM - tariffs'!E12)/'HV SM - tariffs'!E12</f>
        <v>0</v>
      </c>
      <c r="M34" s="30">
        <f>('HV SM - tariffs'!F280-'HV SM - tariffs'!F12)/'HV SM - tariffs'!F12</f>
        <v>0</v>
      </c>
      <c r="N34" s="30"/>
      <c r="O34" s="31">
        <f>('HV SM - tariffs'!H280-'HV SM - tariffs'!H12)/'HV SM - tariffs'!H12</f>
        <v>-3.3003300330038159E-4</v>
      </c>
      <c r="P34" s="31"/>
      <c r="Q34" s="30"/>
    </row>
    <row r="35" spans="2:17" ht="27" customHeight="1">
      <c r="B35" s="11" t="s">
        <v>56</v>
      </c>
      <c r="C35" s="30">
        <f>('HV SM - tariffs'!E147-'HV SM - tariffs'!E13)/'HV SM - tariffs'!E13</f>
        <v>0</v>
      </c>
      <c r="D35" s="30">
        <f>('HV SM - tariffs'!F147-'HV SM - tariffs'!F13)/'HV SM - tariffs'!F13</f>
        <v>0</v>
      </c>
      <c r="E35" s="30"/>
      <c r="F35" s="31">
        <f>('HV SM - tariffs'!H147-'HV SM - tariffs'!H13)/'HV SM - tariffs'!H13</f>
        <v>0</v>
      </c>
      <c r="G35" s="31"/>
      <c r="H35" s="30"/>
      <c r="J35" s="32"/>
      <c r="K35" s="11" t="s">
        <v>56</v>
      </c>
      <c r="L35" s="30">
        <f>('HV SM - tariffs'!E281-'HV SM - tariffs'!E13)/'HV SM - tariffs'!E13</f>
        <v>0</v>
      </c>
      <c r="M35" s="30">
        <f>('HV SM - tariffs'!F281-'HV SM - tariffs'!F13)/'HV SM - tariffs'!F13</f>
        <v>0</v>
      </c>
      <c r="N35" s="30"/>
      <c r="O35" s="31">
        <f>('HV SM - tariffs'!H281-'HV SM - tariffs'!H13)/'HV SM - tariffs'!H13</f>
        <v>0</v>
      </c>
      <c r="P35" s="31"/>
      <c r="Q35" s="30"/>
    </row>
    <row r="36" spans="2:17" ht="27" customHeight="1">
      <c r="B36" s="11" t="s">
        <v>57</v>
      </c>
      <c r="C36" s="30">
        <f>('HV SM - tariffs'!E148-'HV SM - tariffs'!E14)/'HV SM - tariffs'!E14</f>
        <v>0</v>
      </c>
      <c r="D36" s="30">
        <f>('HV SM - tariffs'!F148-'HV SM - tariffs'!F14)/'HV SM - tariffs'!F14</f>
        <v>0</v>
      </c>
      <c r="E36" s="30"/>
      <c r="F36" s="31">
        <f>('HV SM - tariffs'!H148-'HV SM - tariffs'!H14)/'HV SM - tariffs'!H14</f>
        <v>0</v>
      </c>
      <c r="G36" s="31"/>
      <c r="H36" s="30"/>
      <c r="J36" s="32"/>
      <c r="K36" s="11" t="s">
        <v>57</v>
      </c>
      <c r="L36" s="30">
        <f>('HV SM - tariffs'!E282-'HV SM - tariffs'!E14)/'HV SM - tariffs'!E14</f>
        <v>0</v>
      </c>
      <c r="M36" s="30">
        <f>('HV SM - tariffs'!F282-'HV SM - tariffs'!F14)/'HV SM - tariffs'!F14</f>
        <v>0</v>
      </c>
      <c r="N36" s="30"/>
      <c r="O36" s="31">
        <f>('HV SM - tariffs'!H282-'HV SM - tariffs'!H14)/'HV SM - tariffs'!H14</f>
        <v>1.3752283265420894E-2</v>
      </c>
      <c r="P36" s="31"/>
      <c r="Q36" s="30"/>
    </row>
    <row r="37" spans="2:17" ht="27" customHeight="1">
      <c r="B37" s="11" t="s">
        <v>58</v>
      </c>
      <c r="C37" s="30">
        <f>('HV SM - tariffs'!E149-'HV SM - tariffs'!E15)/'HV SM - tariffs'!E15</f>
        <v>0</v>
      </c>
      <c r="D37" s="30">
        <f>('HV SM - tariffs'!F149-'HV SM - tariffs'!F15)/'HV SM - tariffs'!F15</f>
        <v>0</v>
      </c>
      <c r="E37" s="30">
        <f>('HV SM - tariffs'!G149-'HV SM - tariffs'!G15)/'HV SM - tariffs'!G15</f>
        <v>0</v>
      </c>
      <c r="F37" s="31">
        <f>('HV SM - tariffs'!H149-'HV SM - tariffs'!H15)/'HV SM - tariffs'!H15</f>
        <v>0</v>
      </c>
      <c r="G37" s="31">
        <f>('HV SM - tariffs'!I149-'HV SM - tariffs'!I15)/'HV SM - tariffs'!I15</f>
        <v>0</v>
      </c>
      <c r="H37" s="30">
        <f>('HV SM - tariffs'!J149-'HV SM - tariffs'!J15)/'HV SM - tariffs'!J15</f>
        <v>0</v>
      </c>
      <c r="J37" s="32"/>
      <c r="K37" s="11" t="s">
        <v>58</v>
      </c>
      <c r="L37" s="30">
        <f>('HV SM - tariffs'!E283-'HV SM - tariffs'!E15)/'HV SM - tariffs'!E15</f>
        <v>0</v>
      </c>
      <c r="M37" s="30">
        <f>('HV SM - tariffs'!F283-'HV SM - tariffs'!F15)/'HV SM - tariffs'!F15</f>
        <v>0</v>
      </c>
      <c r="N37" s="30">
        <f>('HV SM - tariffs'!G283-'HV SM - tariffs'!G15)/'HV SM - tariffs'!G15</f>
        <v>0</v>
      </c>
      <c r="O37" s="31">
        <f>('HV SM - tariffs'!H283-'HV SM - tariffs'!H15)/'HV SM - tariffs'!H15</f>
        <v>0</v>
      </c>
      <c r="P37" s="31">
        <f>('HV SM - tariffs'!I283-'HV SM - tariffs'!I15)/'HV SM - tariffs'!I15</f>
        <v>0</v>
      </c>
      <c r="Q37" s="30">
        <f>('HV SM - tariffs'!J283-'HV SM - tariffs'!J15)/'HV SM - tariffs'!J15</f>
        <v>0</v>
      </c>
    </row>
    <row r="38" spans="2:17" ht="27" customHeight="1">
      <c r="B38" s="11" t="s">
        <v>59</v>
      </c>
      <c r="C38" s="30">
        <f>('HV SM - tariffs'!E150-'HV SM - tariffs'!E16)/'HV SM - tariffs'!E16</f>
        <v>0</v>
      </c>
      <c r="D38" s="30">
        <f>('HV SM - tariffs'!F150-'HV SM - tariffs'!F16)/'HV SM - tariffs'!F16</f>
        <v>0</v>
      </c>
      <c r="E38" s="30">
        <f>('HV SM - tariffs'!G150-'HV SM - tariffs'!G16)/'HV SM - tariffs'!G16</f>
        <v>0</v>
      </c>
      <c r="F38" s="31">
        <f>('HV SM - tariffs'!H150-'HV SM - tariffs'!H16)/'HV SM - tariffs'!H16</f>
        <v>0</v>
      </c>
      <c r="G38" s="31">
        <f>('HV SM - tariffs'!I150-'HV SM - tariffs'!I16)/'HV SM - tariffs'!I16</f>
        <v>0</v>
      </c>
      <c r="H38" s="30">
        <f>('HV SM - tariffs'!J150-'HV SM - tariffs'!J16)/'HV SM - tariffs'!J16</f>
        <v>0</v>
      </c>
      <c r="J38" s="32"/>
      <c r="K38" s="11" t="s">
        <v>59</v>
      </c>
      <c r="L38" s="30">
        <f>('HV SM - tariffs'!E284-'HV SM - tariffs'!E16)/'HV SM - tariffs'!E16</f>
        <v>0</v>
      </c>
      <c r="M38" s="30">
        <f>('HV SM - tariffs'!F284-'HV SM - tariffs'!F16)/'HV SM - tariffs'!F16</f>
        <v>0</v>
      </c>
      <c r="N38" s="30">
        <f>('HV SM - tariffs'!G284-'HV SM - tariffs'!G16)/'HV SM - tariffs'!G16</f>
        <v>-2.0703933747412027E-3</v>
      </c>
      <c r="O38" s="31">
        <f>('HV SM - tariffs'!H284-'HV SM - tariffs'!H16)/'HV SM - tariffs'!H16</f>
        <v>0</v>
      </c>
      <c r="P38" s="31">
        <f>('HV SM - tariffs'!I284-'HV SM - tariffs'!I16)/'HV SM - tariffs'!I16</f>
        <v>0</v>
      </c>
      <c r="Q38" s="30">
        <f>('HV SM - tariffs'!J284-'HV SM - tariffs'!J16)/'HV SM - tariffs'!J16</f>
        <v>0</v>
      </c>
    </row>
    <row r="39" spans="2:17" ht="27" customHeight="1">
      <c r="B39" s="11" t="s">
        <v>60</v>
      </c>
      <c r="C39" s="30">
        <f>('HV SM - tariffs'!E151-'HV SM - tariffs'!E17)/'HV SM - tariffs'!E17</f>
        <v>0</v>
      </c>
      <c r="D39" s="30">
        <f>('HV SM - tariffs'!F151-'HV SM - tariffs'!F17)/'HV SM - tariffs'!F17</f>
        <v>0</v>
      </c>
      <c r="E39" s="30">
        <f>('HV SM - tariffs'!G151-'HV SM - tariffs'!G17)/'HV SM - tariffs'!G17</f>
        <v>0</v>
      </c>
      <c r="F39" s="31">
        <f>('HV SM - tariffs'!H151-'HV SM - tariffs'!H17)/'HV SM - tariffs'!H17</f>
        <v>0</v>
      </c>
      <c r="G39" s="31">
        <f>('HV SM - tariffs'!I151-'HV SM - tariffs'!I17)/'HV SM - tariffs'!I17</f>
        <v>0</v>
      </c>
      <c r="H39" s="30">
        <f>('HV SM - tariffs'!J151-'HV SM - tariffs'!J17)/'HV SM - tariffs'!J17</f>
        <v>0</v>
      </c>
      <c r="J39" s="32"/>
      <c r="K39" s="11" t="s">
        <v>60</v>
      </c>
      <c r="L39" s="30">
        <f>('HV SM - tariffs'!E285-'HV SM - tariffs'!E17)/'HV SM - tariffs'!E17</f>
        <v>0</v>
      </c>
      <c r="M39" s="30">
        <f>('HV SM - tariffs'!F285-'HV SM - tariffs'!F17)/'HV SM - tariffs'!F17</f>
        <v>0</v>
      </c>
      <c r="N39" s="30">
        <f>('HV SM - tariffs'!G285-'HV SM - tariffs'!G17)/'HV SM - tariffs'!G17</f>
        <v>0</v>
      </c>
      <c r="O39" s="31">
        <f>('HV SM - tariffs'!H285-'HV SM - tariffs'!H17)/'HV SM - tariffs'!H17</f>
        <v>4.2506195453076101E-2</v>
      </c>
      <c r="P39" s="31">
        <f>('HV SM - tariffs'!I285-'HV SM - tariffs'!I17)/'HV SM - tariffs'!I17</f>
        <v>0</v>
      </c>
      <c r="Q39" s="30">
        <f>('HV SM - tariffs'!J285-'HV SM - tariffs'!J17)/'HV SM - tariffs'!J17</f>
        <v>0</v>
      </c>
    </row>
    <row r="40" spans="2:17" ht="27" customHeight="1">
      <c r="B40" s="11" t="s">
        <v>61</v>
      </c>
      <c r="C40" s="30">
        <f>('HV SM - tariffs'!E152-'HV SM - tariffs'!E18)/'HV SM - tariffs'!E18</f>
        <v>0</v>
      </c>
      <c r="D40" s="30">
        <f>('HV SM - tariffs'!F152-'HV SM - tariffs'!F18)/'HV SM - tariffs'!F18</f>
        <v>0</v>
      </c>
      <c r="E40" s="30">
        <f>('HV SM - tariffs'!G152-'HV SM - tariffs'!G18)/'HV SM - tariffs'!G18</f>
        <v>0</v>
      </c>
      <c r="F40" s="31">
        <f>('HV SM - tariffs'!H152-'HV SM - tariffs'!H18)/'HV SM - tariffs'!H18</f>
        <v>0</v>
      </c>
      <c r="G40" s="31">
        <f>('HV SM - tariffs'!I152-'HV SM - tariffs'!I18)/'HV SM - tariffs'!I18</f>
        <v>0</v>
      </c>
      <c r="H40" s="30">
        <f>('HV SM - tariffs'!J152-'HV SM - tariffs'!J18)/'HV SM - tariffs'!J18</f>
        <v>0</v>
      </c>
      <c r="J40" s="32"/>
      <c r="K40" s="11" t="s">
        <v>61</v>
      </c>
      <c r="L40" s="30">
        <f>('HV SM - tariffs'!E286-'HV SM - tariffs'!E18)/'HV SM - tariffs'!E18</f>
        <v>0</v>
      </c>
      <c r="M40" s="30">
        <f>('HV SM - tariffs'!F286-'HV SM - tariffs'!F18)/'HV SM - tariffs'!F18</f>
        <v>0</v>
      </c>
      <c r="N40" s="30">
        <f>('HV SM - tariffs'!G286-'HV SM - tariffs'!G18)/'HV SM - tariffs'!G18</f>
        <v>0</v>
      </c>
      <c r="O40" s="31">
        <f>('HV SM - tariffs'!H286-'HV SM - tariffs'!H18)/'HV SM - tariffs'!H18</f>
        <v>4.2487743920023226E-2</v>
      </c>
      <c r="P40" s="31">
        <f>('HV SM - tariffs'!I286-'HV SM - tariffs'!I18)/'HV SM - tariffs'!I18</f>
        <v>-1.6233766233765888E-3</v>
      </c>
      <c r="Q40" s="30">
        <f>('HV SM - tariffs'!J286-'HV SM - tariffs'!J18)/'HV SM - tariffs'!J18</f>
        <v>0</v>
      </c>
    </row>
    <row r="41" spans="2:17" ht="27" customHeight="1">
      <c r="B41" s="11" t="s">
        <v>62</v>
      </c>
      <c r="C41" s="30">
        <f>('HV SM - tariffs'!E153-'HV SM - tariffs'!E19)/'HV SM - tariffs'!E19</f>
        <v>0</v>
      </c>
      <c r="D41" s="30"/>
      <c r="E41" s="30"/>
      <c r="F41" s="31"/>
      <c r="G41" s="31"/>
      <c r="H41" s="30"/>
      <c r="J41" s="32"/>
      <c r="K41" s="11" t="s">
        <v>62</v>
      </c>
      <c r="L41" s="30">
        <f>('HV SM - tariffs'!E287-'HV SM - tariffs'!E19)/'HV SM - tariffs'!E19</f>
        <v>-2.3068050749719353E-4</v>
      </c>
      <c r="M41" s="30"/>
      <c r="N41" s="30"/>
      <c r="O41" s="31"/>
      <c r="P41" s="31"/>
      <c r="Q41" s="30"/>
    </row>
    <row r="42" spans="2:17" ht="27" customHeight="1">
      <c r="B42" s="11" t="s">
        <v>64</v>
      </c>
      <c r="C42" s="30">
        <f>('HV SM - tariffs'!E154-'HV SM - tariffs'!E20)/'HV SM - tariffs'!E20</f>
        <v>0</v>
      </c>
      <c r="D42" s="30">
        <f>('HV SM - tariffs'!F154-'HV SM - tariffs'!F20)/'HV SM - tariffs'!F20</f>
        <v>0</v>
      </c>
      <c r="E42" s="30">
        <f>('HV SM - tariffs'!G154-'HV SM - tariffs'!G20)/'HV SM - tariffs'!G20</f>
        <v>0</v>
      </c>
      <c r="F42" s="31"/>
      <c r="G42" s="31"/>
      <c r="H42" s="30"/>
      <c r="J42" s="32"/>
      <c r="K42" s="11" t="s">
        <v>64</v>
      </c>
      <c r="L42" s="30">
        <f>('HV SM - tariffs'!E288-'HV SM - tariffs'!E20)/'HV SM - tariffs'!E20</f>
        <v>-1.1644154634367093E-4</v>
      </c>
      <c r="M42" s="30">
        <f>('HV SM - tariffs'!F288-'HV SM - tariffs'!F20)/'HV SM - tariffs'!F20</f>
        <v>0</v>
      </c>
      <c r="N42" s="30">
        <f>('HV SM - tariffs'!G288-'HV SM - tariffs'!G20)/'HV SM - tariffs'!G20</f>
        <v>-4.9504950495044052E-4</v>
      </c>
      <c r="O42" s="31"/>
      <c r="P42" s="31"/>
      <c r="Q42" s="30"/>
    </row>
    <row r="43" spans="2:17">
      <c r="J43" s="32"/>
    </row>
    <row r="44" spans="2:17" ht="26.25">
      <c r="B44" s="29" t="s">
        <v>155</v>
      </c>
      <c r="J44" s="32"/>
      <c r="K44" s="29" t="s">
        <v>154</v>
      </c>
    </row>
    <row r="45" spans="2:17">
      <c r="J45" s="32"/>
    </row>
    <row r="46" spans="2:17" ht="51">
      <c r="B46" s="1"/>
      <c r="C46" s="10" t="s">
        <v>41</v>
      </c>
      <c r="D46" s="10" t="s">
        <v>42</v>
      </c>
      <c r="E46" s="10" t="s">
        <v>43</v>
      </c>
      <c r="F46" s="10" t="s">
        <v>44</v>
      </c>
      <c r="G46" s="10" t="s">
        <v>45</v>
      </c>
      <c r="H46" s="10" t="s">
        <v>46</v>
      </c>
      <c r="J46" s="32"/>
      <c r="K46" s="1"/>
      <c r="L46" s="10" t="s">
        <v>41</v>
      </c>
      <c r="M46" s="10" t="s">
        <v>42</v>
      </c>
      <c r="N46" s="10" t="s">
        <v>43</v>
      </c>
      <c r="O46" s="10" t="s">
        <v>44</v>
      </c>
      <c r="P46" s="10" t="s">
        <v>45</v>
      </c>
      <c r="Q46" s="10" t="s">
        <v>46</v>
      </c>
    </row>
    <row r="47" spans="2:17" ht="27" customHeight="1">
      <c r="B47" s="11" t="s">
        <v>48</v>
      </c>
      <c r="C47" s="30">
        <f>('HV SM - tariffs'!E140-'HV SM - tariffs'!E73)/'HV SM - tariffs'!E73</f>
        <v>0</v>
      </c>
      <c r="D47" s="30"/>
      <c r="E47" s="30"/>
      <c r="F47" s="31">
        <f>('HV SM - tariffs'!H140-'HV SM - tariffs'!H73)/'HV SM - tariffs'!H73</f>
        <v>0</v>
      </c>
      <c r="G47" s="31"/>
      <c r="H47" s="30"/>
      <c r="J47" s="32"/>
      <c r="K47" s="11" t="s">
        <v>48</v>
      </c>
      <c r="L47" s="30">
        <f>('HV SM - tariffs'!E274-'HV SM - tariffs'!E207)/'HV SM - tariffs'!E207</f>
        <v>0</v>
      </c>
      <c r="M47" s="30"/>
      <c r="N47" s="30"/>
      <c r="O47" s="31">
        <f>('HV SM - tariffs'!H274-'HV SM - tariffs'!H207)/'HV SM - tariffs'!H207</f>
        <v>0</v>
      </c>
      <c r="P47" s="31"/>
      <c r="Q47" s="30"/>
    </row>
    <row r="48" spans="2:17" ht="27" customHeight="1">
      <c r="B48" s="11" t="s">
        <v>49</v>
      </c>
      <c r="C48" s="30">
        <f>('HV SM - tariffs'!E141-'HV SM - tariffs'!E74)/'HV SM - tariffs'!E74</f>
        <v>0</v>
      </c>
      <c r="D48" s="30">
        <f>('HV SM - tariffs'!F141-'HV SM - tariffs'!F74)/'HV SM - tariffs'!F74</f>
        <v>0</v>
      </c>
      <c r="E48" s="30"/>
      <c r="F48" s="31">
        <f>('HV SM - tariffs'!H141-'HV SM - tariffs'!H74)/'HV SM - tariffs'!H74</f>
        <v>0</v>
      </c>
      <c r="G48" s="31"/>
      <c r="H48" s="30"/>
      <c r="J48" s="32"/>
      <c r="K48" s="11" t="s">
        <v>49</v>
      </c>
      <c r="L48" s="30">
        <f>('HV SM - tariffs'!E275-'HV SM - tariffs'!E208)/'HV SM - tariffs'!E208</f>
        <v>0</v>
      </c>
      <c r="M48" s="30">
        <f>('HV SM - tariffs'!F275-'HV SM - tariffs'!F208)/'HV SM - tariffs'!F208</f>
        <v>0</v>
      </c>
      <c r="N48" s="30"/>
      <c r="O48" s="31">
        <f>('HV SM - tariffs'!H275-'HV SM - tariffs'!H208)/'HV SM - tariffs'!H208</f>
        <v>0</v>
      </c>
      <c r="P48" s="31"/>
      <c r="Q48" s="30"/>
    </row>
    <row r="49" spans="2:17" ht="27" customHeight="1">
      <c r="B49" s="11" t="s">
        <v>50</v>
      </c>
      <c r="C49" s="30">
        <f>('HV SM - tariffs'!E142-'HV SM - tariffs'!E75)/'HV SM - tariffs'!E75</f>
        <v>0</v>
      </c>
      <c r="D49" s="30"/>
      <c r="E49" s="30"/>
      <c r="F49" s="31"/>
      <c r="G49" s="31"/>
      <c r="H49" s="30"/>
      <c r="J49" s="32"/>
      <c r="K49" s="11" t="s">
        <v>50</v>
      </c>
      <c r="L49" s="30">
        <f>('HV SM - tariffs'!E276-'HV SM - tariffs'!E209)/'HV SM - tariffs'!E209</f>
        <v>0</v>
      </c>
      <c r="M49" s="30"/>
      <c r="N49" s="30"/>
      <c r="O49" s="31"/>
      <c r="P49" s="31"/>
      <c r="Q49" s="30"/>
    </row>
    <row r="50" spans="2:17" ht="27" customHeight="1">
      <c r="B50" s="11" t="s">
        <v>51</v>
      </c>
      <c r="C50" s="30">
        <f>('HV SM - tariffs'!E143-'HV SM - tariffs'!E76)/'HV SM - tariffs'!E76</f>
        <v>0</v>
      </c>
      <c r="D50" s="30"/>
      <c r="E50" s="30"/>
      <c r="F50" s="31">
        <f>('HV SM - tariffs'!H143-'HV SM - tariffs'!H76)/'HV SM - tariffs'!H76</f>
        <v>0</v>
      </c>
      <c r="G50" s="31"/>
      <c r="H50" s="30"/>
      <c r="J50" s="32"/>
      <c r="K50" s="11" t="s">
        <v>51</v>
      </c>
      <c r="L50" s="30">
        <f>('HV SM - tariffs'!E277-'HV SM - tariffs'!E210)/'HV SM - tariffs'!E210</f>
        <v>-3.3636057854015807E-4</v>
      </c>
      <c r="M50" s="30"/>
      <c r="N50" s="30"/>
      <c r="O50" s="31">
        <f>('HV SM - tariffs'!H277-'HV SM - tariffs'!H210)/'HV SM - tariffs'!H210</f>
        <v>0</v>
      </c>
      <c r="P50" s="31"/>
      <c r="Q50" s="30"/>
    </row>
    <row r="51" spans="2:17" ht="27" customHeight="1">
      <c r="B51" s="11" t="s">
        <v>52</v>
      </c>
      <c r="C51" s="30">
        <f>('HV SM - tariffs'!E144-'HV SM - tariffs'!E77)/'HV SM - tariffs'!E77</f>
        <v>0</v>
      </c>
      <c r="D51" s="30">
        <f>('HV SM - tariffs'!F144-'HV SM - tariffs'!F77)/'HV SM - tariffs'!F77</f>
        <v>0</v>
      </c>
      <c r="E51" s="30"/>
      <c r="F51" s="31">
        <f>('HV SM - tariffs'!H144-'HV SM - tariffs'!H77)/'HV SM - tariffs'!H77</f>
        <v>0</v>
      </c>
      <c r="G51" s="31"/>
      <c r="H51" s="30"/>
      <c r="J51" s="32"/>
      <c r="K51" s="11" t="s">
        <v>52</v>
      </c>
      <c r="L51" s="30">
        <f>('HV SM - tariffs'!E278-'HV SM - tariffs'!E211)/'HV SM - tariffs'!E211</f>
        <v>-2.4096385542176721E-4</v>
      </c>
      <c r="M51" s="30">
        <f>('HV SM - tariffs'!F278-'HV SM - tariffs'!F211)/'HV SM - tariffs'!F211</f>
        <v>0</v>
      </c>
      <c r="N51" s="30"/>
      <c r="O51" s="31">
        <f>('HV SM - tariffs'!H278-'HV SM - tariffs'!H211)/'HV SM - tariffs'!H211</f>
        <v>0</v>
      </c>
      <c r="P51" s="31"/>
      <c r="Q51" s="30"/>
    </row>
    <row r="52" spans="2:17" ht="27" customHeight="1">
      <c r="B52" s="11" t="s">
        <v>53</v>
      </c>
      <c r="C52" s="30">
        <f>('HV SM - tariffs'!E145-'HV SM - tariffs'!E78)/'HV SM - tariffs'!E78</f>
        <v>0</v>
      </c>
      <c r="D52" s="30"/>
      <c r="E52" s="30"/>
      <c r="F52" s="31"/>
      <c r="G52" s="31"/>
      <c r="H52" s="30"/>
      <c r="J52" s="32"/>
      <c r="K52" s="11" t="s">
        <v>53</v>
      </c>
      <c r="L52" s="30">
        <f>('HV SM - tariffs'!E279-'HV SM - tariffs'!E212)/'HV SM - tariffs'!E212</f>
        <v>-6.9881201956681468E-4</v>
      </c>
      <c r="M52" s="30"/>
      <c r="N52" s="30"/>
      <c r="O52" s="31"/>
      <c r="P52" s="31"/>
      <c r="Q52" s="30"/>
    </row>
    <row r="53" spans="2:17" ht="27" customHeight="1">
      <c r="B53" s="11" t="s">
        <v>54</v>
      </c>
      <c r="C53" s="30">
        <f>('HV SM - tariffs'!E146-'HV SM - tariffs'!E79)/'HV SM - tariffs'!E79</f>
        <v>0</v>
      </c>
      <c r="D53" s="30">
        <f>('HV SM - tariffs'!F146-'HV SM - tariffs'!F79)/'HV SM - tariffs'!F79</f>
        <v>0</v>
      </c>
      <c r="E53" s="30"/>
      <c r="F53" s="31">
        <f>('HV SM - tariffs'!H146-'HV SM - tariffs'!H79)/'HV SM - tariffs'!H79</f>
        <v>0</v>
      </c>
      <c r="G53" s="31"/>
      <c r="H53" s="30"/>
      <c r="J53" s="32"/>
      <c r="K53" s="11" t="s">
        <v>54</v>
      </c>
      <c r="L53" s="30">
        <f>('HV SM - tariffs'!E280-'HV SM - tariffs'!E213)/'HV SM - tariffs'!E213</f>
        <v>0</v>
      </c>
      <c r="M53" s="30">
        <f>('HV SM - tariffs'!F280-'HV SM - tariffs'!F213)/'HV SM - tariffs'!F213</f>
        <v>0</v>
      </c>
      <c r="N53" s="30"/>
      <c r="O53" s="31">
        <f>('HV SM - tariffs'!H280-'HV SM - tariffs'!H213)/'HV SM - tariffs'!H213</f>
        <v>-3.3003300330038159E-4</v>
      </c>
      <c r="P53" s="31"/>
      <c r="Q53" s="30"/>
    </row>
    <row r="54" spans="2:17" ht="27" customHeight="1">
      <c r="B54" s="11" t="s">
        <v>56</v>
      </c>
      <c r="C54" s="30">
        <f>('HV SM - tariffs'!E147-'HV SM - tariffs'!E80)/'HV SM - tariffs'!E80</f>
        <v>0</v>
      </c>
      <c r="D54" s="30">
        <f>('HV SM - tariffs'!F147-'HV SM - tariffs'!F80)/'HV SM - tariffs'!F80</f>
        <v>0</v>
      </c>
      <c r="E54" s="30"/>
      <c r="F54" s="31">
        <f>('HV SM - tariffs'!H147-'HV SM - tariffs'!H80)/'HV SM - tariffs'!H80</f>
        <v>0</v>
      </c>
      <c r="G54" s="31"/>
      <c r="H54" s="30"/>
      <c r="J54" s="32"/>
      <c r="K54" s="11" t="s">
        <v>56</v>
      </c>
      <c r="L54" s="30">
        <f>('HV SM - tariffs'!E281-'HV SM - tariffs'!E214)/'HV SM - tariffs'!E214</f>
        <v>0</v>
      </c>
      <c r="M54" s="30">
        <f>('HV SM - tariffs'!F281-'HV SM - tariffs'!F214)/'HV SM - tariffs'!F214</f>
        <v>0</v>
      </c>
      <c r="N54" s="30"/>
      <c r="O54" s="31">
        <f>('HV SM - tariffs'!H281-'HV SM - tariffs'!H214)/'HV SM - tariffs'!H214</f>
        <v>0</v>
      </c>
      <c r="P54" s="31"/>
      <c r="Q54" s="30"/>
    </row>
    <row r="55" spans="2:17" ht="27" customHeight="1">
      <c r="B55" s="11" t="s">
        <v>57</v>
      </c>
      <c r="C55" s="30">
        <f>('HV SM - tariffs'!E148-'HV SM - tariffs'!E81)/'HV SM - tariffs'!E81</f>
        <v>0</v>
      </c>
      <c r="D55" s="30">
        <f>('HV SM - tariffs'!F148-'HV SM - tariffs'!F81)/'HV SM - tariffs'!F81</f>
        <v>0</v>
      </c>
      <c r="E55" s="30"/>
      <c r="F55" s="31">
        <f>('HV SM - tariffs'!H148-'HV SM - tariffs'!H81)/'HV SM - tariffs'!H81</f>
        <v>0</v>
      </c>
      <c r="G55" s="31"/>
      <c r="H55" s="30"/>
      <c r="J55" s="32"/>
      <c r="K55" s="11" t="s">
        <v>57</v>
      </c>
      <c r="L55" s="30">
        <f>('HV SM - tariffs'!E282-'HV SM - tariffs'!E215)/'HV SM - tariffs'!E215</f>
        <v>0</v>
      </c>
      <c r="M55" s="30">
        <f>('HV SM - tariffs'!F282-'HV SM - tariffs'!F215)/'HV SM - tariffs'!F215</f>
        <v>0</v>
      </c>
      <c r="N55" s="30"/>
      <c r="O55" s="31">
        <f>('HV SM - tariffs'!H282-'HV SM - tariffs'!H215)/'HV SM - tariffs'!H215</f>
        <v>1.5035875070343395E-2</v>
      </c>
      <c r="P55" s="31"/>
      <c r="Q55" s="30"/>
    </row>
    <row r="56" spans="2:17" ht="27" customHeight="1">
      <c r="B56" s="11" t="s">
        <v>58</v>
      </c>
      <c r="C56" s="30">
        <f>('HV SM - tariffs'!E149-'HV SM - tariffs'!E82)/'HV SM - tariffs'!E82</f>
        <v>0</v>
      </c>
      <c r="D56" s="30">
        <f>('HV SM - tariffs'!F149-'HV SM - tariffs'!F82)/'HV SM - tariffs'!F82</f>
        <v>0</v>
      </c>
      <c r="E56" s="30">
        <f>('HV SM - tariffs'!G149-'HV SM - tariffs'!G82)/'HV SM - tariffs'!G82</f>
        <v>0</v>
      </c>
      <c r="F56" s="31">
        <f>('HV SM - tariffs'!H149-'HV SM - tariffs'!H82)/'HV SM - tariffs'!H82</f>
        <v>0</v>
      </c>
      <c r="G56" s="31">
        <f>('HV SM - tariffs'!I149-'HV SM - tariffs'!I82)/'HV SM - tariffs'!I82</f>
        <v>0</v>
      </c>
      <c r="H56" s="30">
        <f>('HV SM - tariffs'!J149-'HV SM - tariffs'!J82)/'HV SM - tariffs'!J82</f>
        <v>0</v>
      </c>
      <c r="J56" s="32"/>
      <c r="K56" s="11" t="s">
        <v>58</v>
      </c>
      <c r="L56" s="30">
        <f>('HV SM - tariffs'!E283-'HV SM - tariffs'!E216)/'HV SM - tariffs'!E216</f>
        <v>0</v>
      </c>
      <c r="M56" s="30">
        <f>('HV SM - tariffs'!F283-'HV SM - tariffs'!F216)/'HV SM - tariffs'!F216</f>
        <v>0</v>
      </c>
      <c r="N56" s="30">
        <f>('HV SM - tariffs'!G283-'HV SM - tariffs'!G216)/'HV SM - tariffs'!G216</f>
        <v>0</v>
      </c>
      <c r="O56" s="31">
        <f>('HV SM - tariffs'!H283-'HV SM - tariffs'!H216)/'HV SM - tariffs'!H216</f>
        <v>0</v>
      </c>
      <c r="P56" s="31">
        <f>('HV SM - tariffs'!I283-'HV SM - tariffs'!I216)/'HV SM - tariffs'!I216</f>
        <v>0</v>
      </c>
      <c r="Q56" s="30">
        <f>('HV SM - tariffs'!J283-'HV SM - tariffs'!J216)/'HV SM - tariffs'!J216</f>
        <v>0</v>
      </c>
    </row>
    <row r="57" spans="2:17" ht="27" customHeight="1">
      <c r="B57" s="11" t="s">
        <v>59</v>
      </c>
      <c r="C57" s="30">
        <f>('HV SM - tariffs'!E150-'HV SM - tariffs'!E83)/'HV SM - tariffs'!E83</f>
        <v>0</v>
      </c>
      <c r="D57" s="30">
        <f>('HV SM - tariffs'!F150-'HV SM - tariffs'!F83)/'HV SM - tariffs'!F83</f>
        <v>0</v>
      </c>
      <c r="E57" s="30">
        <f>('HV SM - tariffs'!G150-'HV SM - tariffs'!G83)/'HV SM - tariffs'!G83</f>
        <v>0</v>
      </c>
      <c r="F57" s="31">
        <f>('HV SM - tariffs'!H150-'HV SM - tariffs'!H83)/'HV SM - tariffs'!H83</f>
        <v>0</v>
      </c>
      <c r="G57" s="31">
        <f>('HV SM - tariffs'!I150-'HV SM - tariffs'!I83)/'HV SM - tariffs'!I83</f>
        <v>0</v>
      </c>
      <c r="H57" s="30">
        <f>('HV SM - tariffs'!J150-'HV SM - tariffs'!J83)/'HV SM - tariffs'!J83</f>
        <v>0</v>
      </c>
      <c r="J57" s="32"/>
      <c r="K57" s="11" t="s">
        <v>59</v>
      </c>
      <c r="L57" s="30">
        <f>('HV SM - tariffs'!E284-'HV SM - tariffs'!E217)/'HV SM - tariffs'!E217</f>
        <v>0</v>
      </c>
      <c r="M57" s="30">
        <f>('HV SM - tariffs'!F284-'HV SM - tariffs'!F217)/'HV SM - tariffs'!F217</f>
        <v>0</v>
      </c>
      <c r="N57" s="30">
        <f>('HV SM - tariffs'!G284-'HV SM - tariffs'!G217)/'HV SM - tariffs'!G217</f>
        <v>-2.0703933747412027E-3</v>
      </c>
      <c r="O57" s="31">
        <f>('HV SM - tariffs'!H284-'HV SM - tariffs'!H217)/'HV SM - tariffs'!H217</f>
        <v>0</v>
      </c>
      <c r="P57" s="31">
        <f>('HV SM - tariffs'!I284-'HV SM - tariffs'!I217)/'HV SM - tariffs'!I217</f>
        <v>-1.5822784810127649E-3</v>
      </c>
      <c r="Q57" s="30">
        <f>('HV SM - tariffs'!J284-'HV SM - tariffs'!J217)/'HV SM - tariffs'!J217</f>
        <v>0</v>
      </c>
    </row>
    <row r="58" spans="2:17" ht="27" customHeight="1">
      <c r="B58" s="11" t="s">
        <v>60</v>
      </c>
      <c r="C58" s="30">
        <f>('HV SM - tariffs'!E151-'HV SM - tariffs'!E84)/'HV SM - tariffs'!E84</f>
        <v>0</v>
      </c>
      <c r="D58" s="30">
        <f>('HV SM - tariffs'!F151-'HV SM - tariffs'!F84)/'HV SM - tariffs'!F84</f>
        <v>0</v>
      </c>
      <c r="E58" s="30">
        <f>('HV SM - tariffs'!G151-'HV SM - tariffs'!G84)/'HV SM - tariffs'!G84</f>
        <v>0</v>
      </c>
      <c r="F58" s="31">
        <f>('HV SM - tariffs'!H151-'HV SM - tariffs'!H84)/'HV SM - tariffs'!H84</f>
        <v>0</v>
      </c>
      <c r="G58" s="31">
        <f>('HV SM - tariffs'!I151-'HV SM - tariffs'!I84)/'HV SM - tariffs'!I84</f>
        <v>0</v>
      </c>
      <c r="H58" s="30">
        <f>('HV SM - tariffs'!J151-'HV SM - tariffs'!J84)/'HV SM - tariffs'!J84</f>
        <v>0</v>
      </c>
      <c r="J58" s="32"/>
      <c r="K58" s="11" t="s">
        <v>60</v>
      </c>
      <c r="L58" s="30">
        <f>('HV SM - tariffs'!E285-'HV SM - tariffs'!E218)/'HV SM - tariffs'!E218</f>
        <v>0</v>
      </c>
      <c r="M58" s="30">
        <f>('HV SM - tariffs'!F285-'HV SM - tariffs'!F218)/'HV SM - tariffs'!F218</f>
        <v>0</v>
      </c>
      <c r="N58" s="30">
        <f>('HV SM - tariffs'!G285-'HV SM - tariffs'!G218)/'HV SM - tariffs'!G218</f>
        <v>0</v>
      </c>
      <c r="O58" s="31">
        <f>('HV SM - tariffs'!H285-'HV SM - tariffs'!H218)/'HV SM - tariffs'!H218</f>
        <v>4.656571119524059E-2</v>
      </c>
      <c r="P58" s="31">
        <f>('HV SM - tariffs'!I285-'HV SM - tariffs'!I218)/'HV SM - tariffs'!I218</f>
        <v>0</v>
      </c>
      <c r="Q58" s="30">
        <f>('HV SM - tariffs'!J285-'HV SM - tariffs'!J218)/'HV SM - tariffs'!J218</f>
        <v>0</v>
      </c>
    </row>
    <row r="59" spans="2:17" ht="27" customHeight="1">
      <c r="B59" s="11" t="s">
        <v>61</v>
      </c>
      <c r="C59" s="30">
        <f>('HV SM - tariffs'!E152-'HV SM - tariffs'!E85)/'HV SM - tariffs'!E85</f>
        <v>0</v>
      </c>
      <c r="D59" s="30">
        <f>('HV SM - tariffs'!F152-'HV SM - tariffs'!F85)/'HV SM - tariffs'!F85</f>
        <v>0</v>
      </c>
      <c r="E59" s="30">
        <f>('HV SM - tariffs'!G152-'HV SM - tariffs'!G85)/'HV SM - tariffs'!G85</f>
        <v>0</v>
      </c>
      <c r="F59" s="31">
        <f>('HV SM - tariffs'!H152-'HV SM - tariffs'!H85)/'HV SM - tariffs'!H85</f>
        <v>0</v>
      </c>
      <c r="G59" s="31">
        <f>('HV SM - tariffs'!I152-'HV SM - tariffs'!I85)/'HV SM - tariffs'!I85</f>
        <v>0</v>
      </c>
      <c r="H59" s="30">
        <f>('HV SM - tariffs'!J152-'HV SM - tariffs'!J85)/'HV SM - tariffs'!J85</f>
        <v>0</v>
      </c>
      <c r="J59" s="32"/>
      <c r="K59" s="11" t="s">
        <v>61</v>
      </c>
      <c r="L59" s="30">
        <f>('HV SM - tariffs'!E286-'HV SM - tariffs'!E219)/'HV SM - tariffs'!E219</f>
        <v>0</v>
      </c>
      <c r="M59" s="30">
        <f>('HV SM - tariffs'!F286-'HV SM - tariffs'!F219)/'HV SM - tariffs'!F219</f>
        <v>0</v>
      </c>
      <c r="N59" s="30">
        <f>('HV SM - tariffs'!G286-'HV SM - tariffs'!G219)/'HV SM - tariffs'!G219</f>
        <v>0</v>
      </c>
      <c r="O59" s="31">
        <f>('HV SM - tariffs'!H286-'HV SM - tariffs'!H219)/'HV SM - tariffs'!H219</f>
        <v>4.6545290787442191E-2</v>
      </c>
      <c r="P59" s="31">
        <f>('HV SM - tariffs'!I286-'HV SM - tariffs'!I219)/'HV SM - tariffs'!I219</f>
        <v>-1.6233766233765888E-3</v>
      </c>
      <c r="Q59" s="30">
        <f>('HV SM - tariffs'!J286-'HV SM - tariffs'!J219)/'HV SM - tariffs'!J219</f>
        <v>0</v>
      </c>
    </row>
    <row r="60" spans="2:17" ht="27" customHeight="1">
      <c r="B60" s="11" t="s">
        <v>62</v>
      </c>
      <c r="C60" s="30">
        <f>('HV SM - tariffs'!E153-'HV SM - tariffs'!E86)/'HV SM - tariffs'!E86</f>
        <v>0</v>
      </c>
      <c r="D60" s="30"/>
      <c r="E60" s="30"/>
      <c r="F60" s="31"/>
      <c r="G60" s="31"/>
      <c r="H60" s="30"/>
      <c r="J60" s="32"/>
      <c r="K60" s="11" t="s">
        <v>62</v>
      </c>
      <c r="L60" s="30">
        <f>('HV SM - tariffs'!E287-'HV SM - tariffs'!E220)/'HV SM - tariffs'!E220</f>
        <v>-2.3068050749719353E-4</v>
      </c>
      <c r="M60" s="30"/>
      <c r="N60" s="30"/>
      <c r="O60" s="31"/>
      <c r="P60" s="31"/>
      <c r="Q60" s="30"/>
    </row>
    <row r="61" spans="2:17" ht="27" customHeight="1">
      <c r="B61" s="11" t="s">
        <v>64</v>
      </c>
      <c r="C61" s="30">
        <f>('HV SM - tariffs'!E154-'HV SM - tariffs'!E87)/'HV SM - tariffs'!E87</f>
        <v>0</v>
      </c>
      <c r="D61" s="30">
        <f>('HV SM - tariffs'!F154-'HV SM - tariffs'!F87)/'HV SM - tariffs'!F87</f>
        <v>0</v>
      </c>
      <c r="E61" s="30">
        <f>('HV SM - tariffs'!G154-'HV SM - tariffs'!G87)/'HV SM - tariffs'!G87</f>
        <v>0</v>
      </c>
      <c r="F61" s="31"/>
      <c r="G61" s="31"/>
      <c r="H61" s="30"/>
      <c r="J61" s="32"/>
      <c r="K61" s="11" t="s">
        <v>64</v>
      </c>
      <c r="L61" s="30">
        <f>('HV SM - tariffs'!E288-'HV SM - tariffs'!E221)/'HV SM - tariffs'!E221</f>
        <v>-1.1644154634367093E-4</v>
      </c>
      <c r="M61" s="30">
        <f>('HV SM - tariffs'!F288-'HV SM - tariffs'!F221)/'HV SM - tariffs'!F221</f>
        <v>0</v>
      </c>
      <c r="N61" s="30">
        <f>('HV SM - tariffs'!G288-'HV SM - tariffs'!G221)/'HV SM - tariffs'!G221</f>
        <v>-4.9504950495044052E-4</v>
      </c>
      <c r="O61" s="31"/>
      <c r="P61" s="31"/>
      <c r="Q61" s="30"/>
    </row>
    <row r="63" spans="2:17"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</row>
    <row r="65" spans="2:17" ht="33.75">
      <c r="B65" s="64" t="s">
        <v>159</v>
      </c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</row>
    <row r="68" spans="2:17" ht="15.75" thickBot="1">
      <c r="B68" s="9"/>
      <c r="C68" s="8"/>
      <c r="D68" s="8"/>
      <c r="E68" s="8"/>
    </row>
    <row r="69" spans="2:17">
      <c r="B69" s="9"/>
      <c r="C69" s="65" t="s">
        <v>165</v>
      </c>
      <c r="D69" s="66"/>
      <c r="E69" s="67"/>
      <c r="F69" s="65" t="s">
        <v>166</v>
      </c>
      <c r="G69" s="66"/>
      <c r="H69" s="67"/>
      <c r="J69" s="32"/>
      <c r="L69" s="65" t="s">
        <v>165</v>
      </c>
      <c r="M69" s="66"/>
      <c r="N69" s="67"/>
      <c r="O69" s="65" t="s">
        <v>166</v>
      </c>
      <c r="P69" s="66"/>
      <c r="Q69" s="67"/>
    </row>
    <row r="70" spans="2:17" ht="25.5">
      <c r="B70" s="50" t="s">
        <v>112</v>
      </c>
      <c r="C70" s="43" t="s">
        <v>152</v>
      </c>
      <c r="D70" s="36" t="s">
        <v>153</v>
      </c>
      <c r="E70" s="44" t="s">
        <v>155</v>
      </c>
      <c r="F70" s="43" t="s">
        <v>152</v>
      </c>
      <c r="G70" s="36" t="s">
        <v>153</v>
      </c>
      <c r="H70" s="44" t="s">
        <v>155</v>
      </c>
      <c r="I70" s="37"/>
      <c r="J70" s="38"/>
      <c r="K70" s="50" t="s">
        <v>112</v>
      </c>
      <c r="L70" s="43" t="s">
        <v>156</v>
      </c>
      <c r="M70" s="36" t="s">
        <v>157</v>
      </c>
      <c r="N70" s="44" t="s">
        <v>154</v>
      </c>
      <c r="O70" s="43" t="s">
        <v>156</v>
      </c>
      <c r="P70" s="36" t="s">
        <v>157</v>
      </c>
      <c r="Q70" s="44" t="s">
        <v>154</v>
      </c>
    </row>
    <row r="71" spans="2:17" ht="27.75" customHeight="1">
      <c r="B71" s="51" t="s">
        <v>113</v>
      </c>
      <c r="C71" s="53" t="str">
        <f>IF('HV SM - typical bill'!C4,(('HV SM - typical bill'!D4-'HV SM - typical bill'!C4)/'HV SM - typical bill'!C4),"")</f>
        <v/>
      </c>
      <c r="D71" s="39" t="str">
        <f>IF('HV SM - typical bill'!C4,(('HV SM - typical bill'!E4-'HV SM - typical bill'!C4)/'HV SM - typical bill'!C4),"")</f>
        <v/>
      </c>
      <c r="E71" s="54" t="str">
        <f>IF('HV SM - typical bill'!C4,(('HV SM - typical bill'!E4-'HV SM - typical bill'!D4)/'HV SM - typical bill'!D4),"")</f>
        <v/>
      </c>
      <c r="F71" s="45" t="str">
        <f>IF('HV SM - typical bill'!C4,('HV SM - typical bill'!D4-'HV SM - typical bill'!C4),"")</f>
        <v/>
      </c>
      <c r="G71" s="42" t="str">
        <f>IF('HV SM - typical bill'!C4,(('HV SM - typical bill'!E4-'HV SM - typical bill'!C4)),"")</f>
        <v/>
      </c>
      <c r="H71" s="46" t="str">
        <f>IF('HV SM - typical bill'!C4,(('HV SM - typical bill'!E4-'HV SM - typical bill'!D4)),"")</f>
        <v/>
      </c>
      <c r="I71" s="34"/>
      <c r="J71" s="35"/>
      <c r="K71" s="51" t="s">
        <v>113</v>
      </c>
      <c r="L71" s="53" t="str">
        <f>IF('HV SM - typical bill'!C4,(('HV SM - typical bill'!F4-'HV SM - typical bill'!C4)/'HV SM - typical bill'!C4),"")</f>
        <v/>
      </c>
      <c r="M71" s="39" t="str">
        <f>IF('HV SM - typical bill'!C4,(('HV SM - typical bill'!G4-'HV SM - typical bill'!C4)/'HV SM - typical bill'!C4),"")</f>
        <v/>
      </c>
      <c r="N71" s="54" t="str">
        <f>IF('HV SM - typical bill'!C4,(('HV SM - typical bill'!G4-'HV SM - typical bill'!F4)/'HV SM - typical bill'!F4),"")</f>
        <v/>
      </c>
      <c r="O71" s="45" t="str">
        <f>IF('HV SM - typical bill'!C4,(('HV SM - typical bill'!F4-'HV SM - typical bill'!C4)),"")</f>
        <v/>
      </c>
      <c r="P71" s="42" t="str">
        <f>IF('HV SM - typical bill'!C4,(('HV SM - typical bill'!G4-'HV SM - typical bill'!C4)),"")</f>
        <v/>
      </c>
      <c r="Q71" s="46" t="str">
        <f>IF('HV SM - typical bill'!C4,(('HV SM - typical bill'!G4-'HV SM - typical bill'!F4)),"")</f>
        <v/>
      </c>
    </row>
    <row r="72" spans="2:17" ht="27.75" customHeight="1">
      <c r="B72" s="52" t="s">
        <v>48</v>
      </c>
      <c r="C72" s="53">
        <f>IF('HV SM - typical bill'!C5,(('HV SM - typical bill'!D5-'HV SM - typical bill'!C5)/'HV SM - typical bill'!C5),"")</f>
        <v>0</v>
      </c>
      <c r="D72" s="39">
        <f>IF('HV SM - typical bill'!C5,(('HV SM - typical bill'!E5-'HV SM - typical bill'!C5)/'HV SM - typical bill'!C5),"")</f>
        <v>0</v>
      </c>
      <c r="E72" s="54">
        <f>IF('HV SM - typical bill'!C5,(('HV SM - typical bill'!E5-'HV SM - typical bill'!D5)/'HV SM - typical bill'!D5),"")</f>
        <v>0</v>
      </c>
      <c r="F72" s="45">
        <f>IF('HV SM - typical bill'!C5,('HV SM - typical bill'!D5-'HV SM - typical bill'!C5),"")</f>
        <v>0</v>
      </c>
      <c r="G72" s="42">
        <f>IF('HV SM - typical bill'!C5,(('HV SM - typical bill'!E5-'HV SM - typical bill'!C5)),"")</f>
        <v>0</v>
      </c>
      <c r="H72" s="46">
        <f>IF('HV SM - typical bill'!C5,(('HV SM - typical bill'!E5-'HV SM - typical bill'!D5)),"")</f>
        <v>0</v>
      </c>
      <c r="I72" s="34"/>
      <c r="J72" s="35"/>
      <c r="K72" s="52" t="s">
        <v>48</v>
      </c>
      <c r="L72" s="60">
        <f>IF('HV SM - typical bill'!C5,(('HV SM - typical bill'!F5-'HV SM - typical bill'!C5)/'HV SM - typical bill'!C5),"")</f>
        <v>0</v>
      </c>
      <c r="M72" s="41">
        <f>IF('HV SM - typical bill'!C5,(('HV SM - typical bill'!G5-'HV SM - typical bill'!C5)/'HV SM - typical bill'!C5),"")</f>
        <v>0</v>
      </c>
      <c r="N72" s="58">
        <f>IF('HV SM - typical bill'!C5,(('HV SM - typical bill'!G5-'HV SM - typical bill'!F5)/'HV SM - typical bill'!F5),"")</f>
        <v>0</v>
      </c>
      <c r="O72" s="45">
        <f>IF('HV SM - typical bill'!C5,(('HV SM - typical bill'!F5-'HV SM - typical bill'!C5)),"")</f>
        <v>0</v>
      </c>
      <c r="P72" s="42">
        <f>IF('HV SM - typical bill'!C5,(('HV SM - typical bill'!G5-'HV SM - typical bill'!C5)),"")</f>
        <v>0</v>
      </c>
      <c r="Q72" s="46">
        <f>IF('HV SM - typical bill'!C5,(('HV SM - typical bill'!G5-'HV SM - typical bill'!F5)),"")</f>
        <v>0</v>
      </c>
    </row>
    <row r="73" spans="2:17" ht="27.75" customHeight="1">
      <c r="B73" s="52" t="s">
        <v>75</v>
      </c>
      <c r="C73" s="53">
        <f>IF('HV SM - typical bill'!C6,(('HV SM - typical bill'!D6-'HV SM - typical bill'!C6)/'HV SM - typical bill'!C6),"")</f>
        <v>0</v>
      </c>
      <c r="D73" s="39">
        <f>IF('HV SM - typical bill'!C6,(('HV SM - typical bill'!E6-'HV SM - typical bill'!C6)/'HV SM - typical bill'!C6),"")</f>
        <v>0</v>
      </c>
      <c r="E73" s="54">
        <f>IF('HV SM - typical bill'!C6,(('HV SM - typical bill'!E6-'HV SM - typical bill'!D6)/'HV SM - typical bill'!D6),"")</f>
        <v>0</v>
      </c>
      <c r="F73" s="45">
        <f>IF('HV SM - typical bill'!C6,('HV SM - typical bill'!D6-'HV SM - typical bill'!C6),"")</f>
        <v>0</v>
      </c>
      <c r="G73" s="42">
        <f>IF('HV SM - typical bill'!C6,(('HV SM - typical bill'!E6-'HV SM - typical bill'!C6)),"")</f>
        <v>0</v>
      </c>
      <c r="H73" s="46">
        <f>IF('HV SM - typical bill'!C6,(('HV SM - typical bill'!E6-'HV SM - typical bill'!D6)),"")</f>
        <v>0</v>
      </c>
      <c r="I73" s="34"/>
      <c r="J73" s="35"/>
      <c r="K73" s="52" t="s">
        <v>75</v>
      </c>
      <c r="L73" s="60">
        <f>IF('HV SM - typical bill'!C6,(('HV SM - typical bill'!F6-'HV SM - typical bill'!C6)/'HV SM - typical bill'!C6),"")</f>
        <v>0</v>
      </c>
      <c r="M73" s="41">
        <f>IF('HV SM - typical bill'!C6,(('HV SM - typical bill'!G6-'HV SM - typical bill'!C6)/'HV SM - typical bill'!C6),"")</f>
        <v>0</v>
      </c>
      <c r="N73" s="58">
        <f>IF('HV SM - typical bill'!C6,(('HV SM - typical bill'!G6-'HV SM - typical bill'!F6)/'HV SM - typical bill'!F6),"")</f>
        <v>0</v>
      </c>
      <c r="O73" s="45">
        <f>IF('HV SM - typical bill'!C6,(('HV SM - typical bill'!F6-'HV SM - typical bill'!C6)),"")</f>
        <v>0</v>
      </c>
      <c r="P73" s="42">
        <f>IF('HV SM - typical bill'!C6,(('HV SM - typical bill'!G6-'HV SM - typical bill'!C6)),"")</f>
        <v>0</v>
      </c>
      <c r="Q73" s="46">
        <f>IF('HV SM - typical bill'!C6,(('HV SM - typical bill'!G6-'HV SM - typical bill'!F6)),"")</f>
        <v>0</v>
      </c>
    </row>
    <row r="74" spans="2:17" ht="27.75" customHeight="1">
      <c r="B74" s="52" t="s">
        <v>88</v>
      </c>
      <c r="C74" s="53">
        <f>IF('HV SM - typical bill'!C7,(('HV SM - typical bill'!D7-'HV SM - typical bill'!C7)/'HV SM - typical bill'!C7),"")</f>
        <v>0</v>
      </c>
      <c r="D74" s="39">
        <f>IF('HV SM - typical bill'!C7,(('HV SM - typical bill'!E7-'HV SM - typical bill'!C7)/'HV SM - typical bill'!C7),"")</f>
        <v>0</v>
      </c>
      <c r="E74" s="54">
        <f>IF('HV SM - typical bill'!C7,(('HV SM - typical bill'!E7-'HV SM - typical bill'!D7)/'HV SM - typical bill'!D7),"")</f>
        <v>0</v>
      </c>
      <c r="F74" s="45">
        <f>IF('HV SM - typical bill'!C7,('HV SM - typical bill'!D7-'HV SM - typical bill'!C7),"")</f>
        <v>0</v>
      </c>
      <c r="G74" s="42">
        <f>IF('HV SM - typical bill'!C7,(('HV SM - typical bill'!E7-'HV SM - typical bill'!C7)),"")</f>
        <v>0</v>
      </c>
      <c r="H74" s="46">
        <f>IF('HV SM - typical bill'!C7,(('HV SM - typical bill'!E7-'HV SM - typical bill'!D7)),"")</f>
        <v>0</v>
      </c>
      <c r="I74" s="34"/>
      <c r="J74" s="35"/>
      <c r="K74" s="52" t="s">
        <v>88</v>
      </c>
      <c r="L74" s="60">
        <f>IF('HV SM - typical bill'!C7,(('HV SM - typical bill'!F7-'HV SM - typical bill'!C7)/'HV SM - typical bill'!C7),"")</f>
        <v>0</v>
      </c>
      <c r="M74" s="41">
        <f>IF('HV SM - typical bill'!C7,(('HV SM - typical bill'!G7-'HV SM - typical bill'!C7)/'HV SM - typical bill'!C7),"")</f>
        <v>0</v>
      </c>
      <c r="N74" s="58">
        <f>IF('HV SM - typical bill'!C7,(('HV SM - typical bill'!G7-'HV SM - typical bill'!F7)/'HV SM - typical bill'!F7),"")</f>
        <v>0</v>
      </c>
      <c r="O74" s="45">
        <f>IF('HV SM - typical bill'!C7,(('HV SM - typical bill'!F7-'HV SM - typical bill'!C7)),"")</f>
        <v>0</v>
      </c>
      <c r="P74" s="42">
        <f>IF('HV SM - typical bill'!C7,(('HV SM - typical bill'!G7-'HV SM - typical bill'!C7)),"")</f>
        <v>0</v>
      </c>
      <c r="Q74" s="46">
        <f>IF('HV SM - typical bill'!C7,(('HV SM - typical bill'!G7-'HV SM - typical bill'!F7)),"")</f>
        <v>0</v>
      </c>
    </row>
    <row r="75" spans="2:17" ht="27.75" customHeight="1">
      <c r="B75" s="51" t="s">
        <v>114</v>
      </c>
      <c r="C75" s="53" t="str">
        <f>IF('HV SM - typical bill'!C8,(('HV SM - typical bill'!D8-'HV SM - typical bill'!C8)/'HV SM - typical bill'!C8),"")</f>
        <v/>
      </c>
      <c r="D75" s="39" t="str">
        <f>IF('HV SM - typical bill'!C8,(('HV SM - typical bill'!E8-'HV SM - typical bill'!C8)/'HV SM - typical bill'!C8),"")</f>
        <v/>
      </c>
      <c r="E75" s="54" t="str">
        <f>IF('HV SM - typical bill'!C8,(('HV SM - typical bill'!E8-'HV SM - typical bill'!D8)/'HV SM - typical bill'!D8),"")</f>
        <v/>
      </c>
      <c r="F75" s="45" t="str">
        <f>IF('HV SM - typical bill'!C8,('HV SM - typical bill'!D8-'HV SM - typical bill'!C8),"")</f>
        <v/>
      </c>
      <c r="G75" s="42" t="str">
        <f>IF('HV SM - typical bill'!C8,(('HV SM - typical bill'!E8-'HV SM - typical bill'!C8)),"")</f>
        <v/>
      </c>
      <c r="H75" s="46" t="str">
        <f>IF('HV SM - typical bill'!C8,(('HV SM - typical bill'!E8-'HV SM - typical bill'!D8)),"")</f>
        <v/>
      </c>
      <c r="I75" s="34"/>
      <c r="J75" s="35"/>
      <c r="K75" s="51" t="s">
        <v>114</v>
      </c>
      <c r="L75" s="60" t="str">
        <f>IF('HV SM - typical bill'!C8,(('HV SM - typical bill'!F8-'HV SM - typical bill'!C8)/'HV SM - typical bill'!C8),"")</f>
        <v/>
      </c>
      <c r="M75" s="41" t="str">
        <f>IF('HV SM - typical bill'!C8,(('HV SM - typical bill'!G8-'HV SM - typical bill'!C8)/'HV SM - typical bill'!C8),"")</f>
        <v/>
      </c>
      <c r="N75" s="58" t="str">
        <f>IF('HV SM - typical bill'!C8,(('HV SM - typical bill'!G8-'HV SM - typical bill'!F8)/'HV SM - typical bill'!F8),"")</f>
        <v/>
      </c>
      <c r="O75" s="45" t="str">
        <f>IF('HV SM - typical bill'!C8,(('HV SM - typical bill'!F8-'HV SM - typical bill'!C8)),"")</f>
        <v/>
      </c>
      <c r="P75" s="42" t="str">
        <f>IF('HV SM - typical bill'!C8,(('HV SM - typical bill'!G8-'HV SM - typical bill'!C8)),"")</f>
        <v/>
      </c>
      <c r="Q75" s="46" t="str">
        <f>IF('HV SM - typical bill'!C8,(('HV SM - typical bill'!G8-'HV SM - typical bill'!F8)),"")</f>
        <v/>
      </c>
    </row>
    <row r="76" spans="2:17" ht="27.75" customHeight="1">
      <c r="B76" s="52" t="s">
        <v>49</v>
      </c>
      <c r="C76" s="53">
        <f>IF('HV SM - typical bill'!C9,(('HV SM - typical bill'!D9-'HV SM - typical bill'!C9)/'HV SM - typical bill'!C9),"")</f>
        <v>0</v>
      </c>
      <c r="D76" s="39">
        <f>IF('HV SM - typical bill'!C9,(('HV SM - typical bill'!E9-'HV SM - typical bill'!C9)/'HV SM - typical bill'!C9),"")</f>
        <v>0</v>
      </c>
      <c r="E76" s="54">
        <f>IF('HV SM - typical bill'!C9,(('HV SM - typical bill'!E9-'HV SM - typical bill'!D9)/'HV SM - typical bill'!D9),"")</f>
        <v>0</v>
      </c>
      <c r="F76" s="45">
        <f>IF('HV SM - typical bill'!C9,('HV SM - typical bill'!D9-'HV SM - typical bill'!C9),"")</f>
        <v>0</v>
      </c>
      <c r="G76" s="42">
        <f>IF('HV SM - typical bill'!C9,(('HV SM - typical bill'!E9-'HV SM - typical bill'!C9)),"")</f>
        <v>0</v>
      </c>
      <c r="H76" s="46">
        <f>IF('HV SM - typical bill'!C9,(('HV SM - typical bill'!E9-'HV SM - typical bill'!D9)),"")</f>
        <v>0</v>
      </c>
      <c r="I76" s="34"/>
      <c r="J76" s="35"/>
      <c r="K76" s="52" t="s">
        <v>49</v>
      </c>
      <c r="L76" s="60">
        <f>IF('HV SM - typical bill'!C9,(('HV SM - typical bill'!F9-'HV SM - typical bill'!C9)/'HV SM - typical bill'!C9),"")</f>
        <v>0</v>
      </c>
      <c r="M76" s="41">
        <f>IF('HV SM - typical bill'!C9,(('HV SM - typical bill'!G9-'HV SM - typical bill'!C9)/'HV SM - typical bill'!C9),"")</f>
        <v>0</v>
      </c>
      <c r="N76" s="58">
        <f>IF('HV SM - typical bill'!C9,(('HV SM - typical bill'!G9-'HV SM - typical bill'!F9)/'HV SM - typical bill'!F9),"")</f>
        <v>0</v>
      </c>
      <c r="O76" s="45">
        <f>IF('HV SM - typical bill'!C9,(('HV SM - typical bill'!F9-'HV SM - typical bill'!C9)),"")</f>
        <v>0</v>
      </c>
      <c r="P76" s="42">
        <f>IF('HV SM - typical bill'!C9,(('HV SM - typical bill'!G9-'HV SM - typical bill'!C9)),"")</f>
        <v>0</v>
      </c>
      <c r="Q76" s="46">
        <f>IF('HV SM - typical bill'!C9,(('HV SM - typical bill'!G9-'HV SM - typical bill'!F9)),"")</f>
        <v>0</v>
      </c>
    </row>
    <row r="77" spans="2:17" ht="27.75" customHeight="1">
      <c r="B77" s="52" t="s">
        <v>76</v>
      </c>
      <c r="C77" s="53">
        <f>IF('HV SM - typical bill'!C10,(('HV SM - typical bill'!D10-'HV SM - typical bill'!C10)/'HV SM - typical bill'!C10),"")</f>
        <v>0</v>
      </c>
      <c r="D77" s="39">
        <f>IF('HV SM - typical bill'!C10,(('HV SM - typical bill'!E10-'HV SM - typical bill'!C10)/'HV SM - typical bill'!C10),"")</f>
        <v>0</v>
      </c>
      <c r="E77" s="54">
        <f>IF('HV SM - typical bill'!C10,(('HV SM - typical bill'!E10-'HV SM - typical bill'!D10)/'HV SM - typical bill'!D10),"")</f>
        <v>0</v>
      </c>
      <c r="F77" s="45">
        <f>IF('HV SM - typical bill'!C10,('HV SM - typical bill'!D10-'HV SM - typical bill'!C10),"")</f>
        <v>0</v>
      </c>
      <c r="G77" s="42">
        <f>IF('HV SM - typical bill'!C10,(('HV SM - typical bill'!E10-'HV SM - typical bill'!C10)),"")</f>
        <v>0</v>
      </c>
      <c r="H77" s="46">
        <f>IF('HV SM - typical bill'!C10,(('HV SM - typical bill'!E10-'HV SM - typical bill'!D10)),"")</f>
        <v>0</v>
      </c>
      <c r="I77" s="34"/>
      <c r="J77" s="35"/>
      <c r="K77" s="52" t="s">
        <v>76</v>
      </c>
      <c r="L77" s="60">
        <f>IF('HV SM - typical bill'!C10,(('HV SM - typical bill'!F10-'HV SM - typical bill'!C10)/'HV SM - typical bill'!C10),"")</f>
        <v>0</v>
      </c>
      <c r="M77" s="41">
        <f>IF('HV SM - typical bill'!C10,(('HV SM - typical bill'!G10-'HV SM - typical bill'!C10)/'HV SM - typical bill'!C10),"")</f>
        <v>0</v>
      </c>
      <c r="N77" s="58">
        <f>IF('HV SM - typical bill'!C10,(('HV SM - typical bill'!G10-'HV SM - typical bill'!F10)/'HV SM - typical bill'!F10),"")</f>
        <v>0</v>
      </c>
      <c r="O77" s="45">
        <f>IF('HV SM - typical bill'!C10,(('HV SM - typical bill'!F10-'HV SM - typical bill'!C10)),"")</f>
        <v>0</v>
      </c>
      <c r="P77" s="42">
        <f>IF('HV SM - typical bill'!C10,(('HV SM - typical bill'!G10-'HV SM - typical bill'!C10)),"")</f>
        <v>0</v>
      </c>
      <c r="Q77" s="46">
        <f>IF('HV SM - typical bill'!C10,(('HV SM - typical bill'!G10-'HV SM - typical bill'!F10)),"")</f>
        <v>0</v>
      </c>
    </row>
    <row r="78" spans="2:17" ht="27.75" customHeight="1">
      <c r="B78" s="52" t="s">
        <v>89</v>
      </c>
      <c r="C78" s="53" t="e">
        <f>IF('HV SM - typical bill'!C11,(('HV SM - typical bill'!D11-'HV SM - typical bill'!C11)/'HV SM - typical bill'!C11),"")</f>
        <v>#VALUE!</v>
      </c>
      <c r="D78" s="39" t="e">
        <f>IF('HV SM - typical bill'!C11,(('HV SM - typical bill'!E11-'HV SM - typical bill'!C11)/'HV SM - typical bill'!C11),"")</f>
        <v>#VALUE!</v>
      </c>
      <c r="E78" s="54" t="e">
        <f>IF('HV SM - typical bill'!C11,(('HV SM - typical bill'!E11-'HV SM - typical bill'!D11)/'HV SM - typical bill'!D11),"")</f>
        <v>#VALUE!</v>
      </c>
      <c r="F78" s="45" t="e">
        <f>IF('HV SM - typical bill'!C11,('HV SM - typical bill'!D11-'HV SM - typical bill'!C11),"")</f>
        <v>#VALUE!</v>
      </c>
      <c r="G78" s="42" t="e">
        <f>IF('HV SM - typical bill'!C11,(('HV SM - typical bill'!E11-'HV SM - typical bill'!C11)),"")</f>
        <v>#VALUE!</v>
      </c>
      <c r="H78" s="46" t="e">
        <f>IF('HV SM - typical bill'!C11,(('HV SM - typical bill'!E11-'HV SM - typical bill'!D11)),"")</f>
        <v>#VALUE!</v>
      </c>
      <c r="I78" s="34"/>
      <c r="J78" s="35"/>
      <c r="K78" s="52" t="s">
        <v>89</v>
      </c>
      <c r="L78" s="60" t="e">
        <f>IF('HV SM - typical bill'!C11,(('HV SM - typical bill'!F11-'HV SM - typical bill'!C11)/'HV SM - typical bill'!C11),"")</f>
        <v>#VALUE!</v>
      </c>
      <c r="M78" s="41" t="e">
        <f>IF('HV SM - typical bill'!C11,(('HV SM - typical bill'!G11-'HV SM - typical bill'!C11)/'HV SM - typical bill'!C11),"")</f>
        <v>#VALUE!</v>
      </c>
      <c r="N78" s="58" t="e">
        <f>IF('HV SM - typical bill'!C11,(('HV SM - typical bill'!G11-'HV SM - typical bill'!F11)/'HV SM - typical bill'!F11),"")</f>
        <v>#VALUE!</v>
      </c>
      <c r="O78" s="45" t="e">
        <f>IF('HV SM - typical bill'!C11,(('HV SM - typical bill'!F11-'HV SM - typical bill'!C11)),"")</f>
        <v>#VALUE!</v>
      </c>
      <c r="P78" s="42" t="e">
        <f>IF('HV SM - typical bill'!C11,(('HV SM - typical bill'!G11-'HV SM - typical bill'!C11)),"")</f>
        <v>#VALUE!</v>
      </c>
      <c r="Q78" s="46" t="e">
        <f>IF('HV SM - typical bill'!C11,(('HV SM - typical bill'!G11-'HV SM - typical bill'!F11)),"")</f>
        <v>#VALUE!</v>
      </c>
    </row>
    <row r="79" spans="2:17" ht="27.75" customHeight="1">
      <c r="B79" s="51" t="s">
        <v>115</v>
      </c>
      <c r="C79" s="53" t="str">
        <f>IF('HV SM - typical bill'!C12,(('HV SM - typical bill'!D12-'HV SM - typical bill'!C12)/'HV SM - typical bill'!C12),"")</f>
        <v/>
      </c>
      <c r="D79" s="39" t="str">
        <f>IF('HV SM - typical bill'!C12,(('HV SM - typical bill'!E12-'HV SM - typical bill'!C12)/'HV SM - typical bill'!C12),"")</f>
        <v/>
      </c>
      <c r="E79" s="54" t="str">
        <f>IF('HV SM - typical bill'!C12,(('HV SM - typical bill'!E12-'HV SM - typical bill'!D12)/'HV SM - typical bill'!D12),"")</f>
        <v/>
      </c>
      <c r="F79" s="45" t="str">
        <f>IF('HV SM - typical bill'!C12,('HV SM - typical bill'!D12-'HV SM - typical bill'!C12),"")</f>
        <v/>
      </c>
      <c r="G79" s="42" t="str">
        <f>IF('HV SM - typical bill'!C12,(('HV SM - typical bill'!E12-'HV SM - typical bill'!C12)),"")</f>
        <v/>
      </c>
      <c r="H79" s="46" t="str">
        <f>IF('HV SM - typical bill'!C12,(('HV SM - typical bill'!E12-'HV SM - typical bill'!D12)),"")</f>
        <v/>
      </c>
      <c r="I79" s="34"/>
      <c r="J79" s="35"/>
      <c r="K79" s="51" t="s">
        <v>115</v>
      </c>
      <c r="L79" s="60" t="str">
        <f>IF('HV SM - typical bill'!C12,(('HV SM - typical bill'!F12-'HV SM - typical bill'!C12)/'HV SM - typical bill'!C12),"")</f>
        <v/>
      </c>
      <c r="M79" s="41" t="str">
        <f>IF('HV SM - typical bill'!C12,(('HV SM - typical bill'!G12-'HV SM - typical bill'!C12)/'HV SM - typical bill'!C12),"")</f>
        <v/>
      </c>
      <c r="N79" s="58" t="str">
        <f>IF('HV SM - typical bill'!C12,(('HV SM - typical bill'!G12-'HV SM - typical bill'!F12)/'HV SM - typical bill'!F12),"")</f>
        <v/>
      </c>
      <c r="O79" s="45" t="str">
        <f>IF('HV SM - typical bill'!C12,(('HV SM - typical bill'!F12-'HV SM - typical bill'!C12)),"")</f>
        <v/>
      </c>
      <c r="P79" s="42" t="str">
        <f>IF('HV SM - typical bill'!C12,(('HV SM - typical bill'!G12-'HV SM - typical bill'!C12)),"")</f>
        <v/>
      </c>
      <c r="Q79" s="46" t="str">
        <f>IF('HV SM - typical bill'!C12,(('HV SM - typical bill'!G12-'HV SM - typical bill'!F12)),"")</f>
        <v/>
      </c>
    </row>
    <row r="80" spans="2:17" ht="27.75" customHeight="1">
      <c r="B80" s="52" t="s">
        <v>50</v>
      </c>
      <c r="C80" s="53">
        <f>IF('HV SM - typical bill'!C13,(('HV SM - typical bill'!D13-'HV SM - typical bill'!C13)/'HV SM - typical bill'!C13),"")</f>
        <v>0</v>
      </c>
      <c r="D80" s="39">
        <f>IF('HV SM - typical bill'!C13,(('HV SM - typical bill'!E13-'HV SM - typical bill'!C13)/'HV SM - typical bill'!C13),"")</f>
        <v>0</v>
      </c>
      <c r="E80" s="54">
        <f>IF('HV SM - typical bill'!C13,(('HV SM - typical bill'!E13-'HV SM - typical bill'!D13)/'HV SM - typical bill'!D13),"")</f>
        <v>0</v>
      </c>
      <c r="F80" s="45">
        <f>IF('HV SM - typical bill'!C13,('HV SM - typical bill'!D13-'HV SM - typical bill'!C13),"")</f>
        <v>0</v>
      </c>
      <c r="G80" s="42">
        <f>IF('HV SM - typical bill'!C13,(('HV SM - typical bill'!E13-'HV SM - typical bill'!C13)),"")</f>
        <v>0</v>
      </c>
      <c r="H80" s="46">
        <f>IF('HV SM - typical bill'!C13,(('HV SM - typical bill'!E13-'HV SM - typical bill'!D13)),"")</f>
        <v>0</v>
      </c>
      <c r="I80" s="34"/>
      <c r="J80" s="35"/>
      <c r="K80" s="52" t="s">
        <v>50</v>
      </c>
      <c r="L80" s="60">
        <f>IF('HV SM - typical bill'!C13,(('HV SM - typical bill'!F13-'HV SM - typical bill'!C13)/'HV SM - typical bill'!C13),"")</f>
        <v>0</v>
      </c>
      <c r="M80" s="41">
        <f>IF('HV SM - typical bill'!C13,(('HV SM - typical bill'!G13-'HV SM - typical bill'!C13)/'HV SM - typical bill'!C13),"")</f>
        <v>0</v>
      </c>
      <c r="N80" s="58">
        <f>IF('HV SM - typical bill'!C13,(('HV SM - typical bill'!G13-'HV SM - typical bill'!F13)/'HV SM - typical bill'!F13),"")</f>
        <v>0</v>
      </c>
      <c r="O80" s="45">
        <f>IF('HV SM - typical bill'!C13,(('HV SM - typical bill'!F13-'HV SM - typical bill'!C13)),"")</f>
        <v>0</v>
      </c>
      <c r="P80" s="42">
        <f>IF('HV SM - typical bill'!C13,(('HV SM - typical bill'!G13-'HV SM - typical bill'!C13)),"")</f>
        <v>0</v>
      </c>
      <c r="Q80" s="46">
        <f>IF('HV SM - typical bill'!C13,(('HV SM - typical bill'!G13-'HV SM - typical bill'!F13)),"")</f>
        <v>0</v>
      </c>
    </row>
    <row r="81" spans="2:17" ht="27.75" customHeight="1">
      <c r="B81" s="52" t="s">
        <v>77</v>
      </c>
      <c r="C81" s="53" t="e">
        <f>IF('HV SM - typical bill'!C14,(('HV SM - typical bill'!D14-'HV SM - typical bill'!C14)/'HV SM - typical bill'!C14),"")</f>
        <v>#VALUE!</v>
      </c>
      <c r="D81" s="39" t="e">
        <f>IF('HV SM - typical bill'!C14,(('HV SM - typical bill'!E14-'HV SM - typical bill'!C14)/'HV SM - typical bill'!C14),"")</f>
        <v>#VALUE!</v>
      </c>
      <c r="E81" s="54" t="e">
        <f>IF('HV SM - typical bill'!C14,(('HV SM - typical bill'!E14-'HV SM - typical bill'!D14)/'HV SM - typical bill'!D14),"")</f>
        <v>#VALUE!</v>
      </c>
      <c r="F81" s="45" t="e">
        <f>IF('HV SM - typical bill'!C14,('HV SM - typical bill'!D14-'HV SM - typical bill'!C14),"")</f>
        <v>#VALUE!</v>
      </c>
      <c r="G81" s="42" t="e">
        <f>IF('HV SM - typical bill'!C14,(('HV SM - typical bill'!E14-'HV SM - typical bill'!C14)),"")</f>
        <v>#VALUE!</v>
      </c>
      <c r="H81" s="46" t="e">
        <f>IF('HV SM - typical bill'!C14,(('HV SM - typical bill'!E14-'HV SM - typical bill'!D14)),"")</f>
        <v>#VALUE!</v>
      </c>
      <c r="I81" s="34"/>
      <c r="J81" s="35"/>
      <c r="K81" s="52" t="s">
        <v>77</v>
      </c>
      <c r="L81" s="60" t="e">
        <f>IF('HV SM - typical bill'!C14,(('HV SM - typical bill'!F14-'HV SM - typical bill'!C14)/'HV SM - typical bill'!C14),"")</f>
        <v>#VALUE!</v>
      </c>
      <c r="M81" s="41" t="e">
        <f>IF('HV SM - typical bill'!C14,(('HV SM - typical bill'!G14-'HV SM - typical bill'!C14)/'HV SM - typical bill'!C14),"")</f>
        <v>#VALUE!</v>
      </c>
      <c r="N81" s="58" t="e">
        <f>IF('HV SM - typical bill'!C14,(('HV SM - typical bill'!G14-'HV SM - typical bill'!F14)/'HV SM - typical bill'!F14),"")</f>
        <v>#VALUE!</v>
      </c>
      <c r="O81" s="45" t="e">
        <f>IF('HV SM - typical bill'!C14,(('HV SM - typical bill'!F14-'HV SM - typical bill'!C14)),"")</f>
        <v>#VALUE!</v>
      </c>
      <c r="P81" s="42" t="e">
        <f>IF('HV SM - typical bill'!C14,(('HV SM - typical bill'!G14-'HV SM - typical bill'!C14)),"")</f>
        <v>#VALUE!</v>
      </c>
      <c r="Q81" s="46" t="e">
        <f>IF('HV SM - typical bill'!C14,(('HV SM - typical bill'!G14-'HV SM - typical bill'!F14)),"")</f>
        <v>#VALUE!</v>
      </c>
    </row>
    <row r="82" spans="2:17" ht="27.75" customHeight="1">
      <c r="B82" s="52" t="s">
        <v>90</v>
      </c>
      <c r="C82" s="53" t="e">
        <f>IF('HV SM - typical bill'!C15,(('HV SM - typical bill'!D15-'HV SM - typical bill'!C15)/'HV SM - typical bill'!C15),"")</f>
        <v>#VALUE!</v>
      </c>
      <c r="D82" s="39" t="e">
        <f>IF('HV SM - typical bill'!C15,(('HV SM - typical bill'!E15-'HV SM - typical bill'!C15)/'HV SM - typical bill'!C15),"")</f>
        <v>#VALUE!</v>
      </c>
      <c r="E82" s="54" t="e">
        <f>IF('HV SM - typical bill'!C15,(('HV SM - typical bill'!E15-'HV SM - typical bill'!D15)/'HV SM - typical bill'!D15),"")</f>
        <v>#VALUE!</v>
      </c>
      <c r="F82" s="45" t="e">
        <f>IF('HV SM - typical bill'!C15,('HV SM - typical bill'!D15-'HV SM - typical bill'!C15),"")</f>
        <v>#VALUE!</v>
      </c>
      <c r="G82" s="42" t="e">
        <f>IF('HV SM - typical bill'!C15,(('HV SM - typical bill'!E15-'HV SM - typical bill'!C15)),"")</f>
        <v>#VALUE!</v>
      </c>
      <c r="H82" s="46" t="e">
        <f>IF('HV SM - typical bill'!C15,(('HV SM - typical bill'!E15-'HV SM - typical bill'!D15)),"")</f>
        <v>#VALUE!</v>
      </c>
      <c r="I82" s="34"/>
      <c r="J82" s="35"/>
      <c r="K82" s="52" t="s">
        <v>90</v>
      </c>
      <c r="L82" s="60" t="e">
        <f>IF('HV SM - typical bill'!C15,(('HV SM - typical bill'!F15-'HV SM - typical bill'!C15)/'HV SM - typical bill'!C15),"")</f>
        <v>#VALUE!</v>
      </c>
      <c r="M82" s="41" t="e">
        <f>IF('HV SM - typical bill'!C15,(('HV SM - typical bill'!G15-'HV SM - typical bill'!C15)/'HV SM - typical bill'!C15),"")</f>
        <v>#VALUE!</v>
      </c>
      <c r="N82" s="58" t="e">
        <f>IF('HV SM - typical bill'!C15,(('HV SM - typical bill'!G15-'HV SM - typical bill'!F15)/'HV SM - typical bill'!F15),"")</f>
        <v>#VALUE!</v>
      </c>
      <c r="O82" s="45" t="e">
        <f>IF('HV SM - typical bill'!C15,(('HV SM - typical bill'!F15-'HV SM - typical bill'!C15)),"")</f>
        <v>#VALUE!</v>
      </c>
      <c r="P82" s="42" t="e">
        <f>IF('HV SM - typical bill'!C15,(('HV SM - typical bill'!G15-'HV SM - typical bill'!C15)),"")</f>
        <v>#VALUE!</v>
      </c>
      <c r="Q82" s="46" t="e">
        <f>IF('HV SM - typical bill'!C15,(('HV SM - typical bill'!G15-'HV SM - typical bill'!F15)),"")</f>
        <v>#VALUE!</v>
      </c>
    </row>
    <row r="83" spans="2:17" ht="27.75" customHeight="1">
      <c r="B83" s="51" t="s">
        <v>117</v>
      </c>
      <c r="C83" s="53" t="str">
        <f>IF('HV SM - typical bill'!C16,(('HV SM - typical bill'!D16-'HV SM - typical bill'!C16)/'HV SM - typical bill'!C16),"")</f>
        <v/>
      </c>
      <c r="D83" s="39" t="str">
        <f>IF('HV SM - typical bill'!C16,(('HV SM - typical bill'!E16-'HV SM - typical bill'!C16)/'HV SM - typical bill'!C16),"")</f>
        <v/>
      </c>
      <c r="E83" s="54" t="str">
        <f>IF('HV SM - typical bill'!C16,(('HV SM - typical bill'!E16-'HV SM - typical bill'!D16)/'HV SM - typical bill'!D16),"")</f>
        <v/>
      </c>
      <c r="F83" s="45" t="str">
        <f>IF('HV SM - typical bill'!C16,('HV SM - typical bill'!D16-'HV SM - typical bill'!C16),"")</f>
        <v/>
      </c>
      <c r="G83" s="42" t="str">
        <f>IF('HV SM - typical bill'!C16,(('HV SM - typical bill'!E16-'HV SM - typical bill'!C16)),"")</f>
        <v/>
      </c>
      <c r="H83" s="46" t="str">
        <f>IF('HV SM - typical bill'!C16,(('HV SM - typical bill'!E16-'HV SM - typical bill'!D16)),"")</f>
        <v/>
      </c>
      <c r="I83" s="34"/>
      <c r="J83" s="35"/>
      <c r="K83" s="51" t="s">
        <v>117</v>
      </c>
      <c r="L83" s="60" t="str">
        <f>IF('HV SM - typical bill'!C16,(('HV SM - typical bill'!F16-'HV SM - typical bill'!C16)/'HV SM - typical bill'!C16),"")</f>
        <v/>
      </c>
      <c r="M83" s="41" t="str">
        <f>IF('HV SM - typical bill'!C16,(('HV SM - typical bill'!G16-'HV SM - typical bill'!C16)/'HV SM - typical bill'!C16),"")</f>
        <v/>
      </c>
      <c r="N83" s="58" t="str">
        <f>IF('HV SM - typical bill'!C16,(('HV SM - typical bill'!G16-'HV SM - typical bill'!F16)/'HV SM - typical bill'!F16),"")</f>
        <v/>
      </c>
      <c r="O83" s="45" t="str">
        <f>IF('HV SM - typical bill'!C16,(('HV SM - typical bill'!F16-'HV SM - typical bill'!C16)),"")</f>
        <v/>
      </c>
      <c r="P83" s="42" t="str">
        <f>IF('HV SM - typical bill'!C16,(('HV SM - typical bill'!G16-'HV SM - typical bill'!C16)),"")</f>
        <v/>
      </c>
      <c r="Q83" s="46" t="str">
        <f>IF('HV SM - typical bill'!C16,(('HV SM - typical bill'!G16-'HV SM - typical bill'!F16)),"")</f>
        <v/>
      </c>
    </row>
    <row r="84" spans="2:17" ht="27.75" customHeight="1">
      <c r="B84" s="52" t="s">
        <v>51</v>
      </c>
      <c r="C84" s="53">
        <f>IF('HV SM - typical bill'!C17,(('HV SM - typical bill'!D17-'HV SM - typical bill'!C17)/'HV SM - typical bill'!C17),"")</f>
        <v>0</v>
      </c>
      <c r="D84" s="39">
        <f>IF('HV SM - typical bill'!C17,(('HV SM - typical bill'!E17-'HV SM - typical bill'!C17)/'HV SM - typical bill'!C17),"")</f>
        <v>0</v>
      </c>
      <c r="E84" s="54">
        <f>IF('HV SM - typical bill'!C17,(('HV SM - typical bill'!E17-'HV SM - typical bill'!D17)/'HV SM - typical bill'!D17),"")</f>
        <v>0</v>
      </c>
      <c r="F84" s="45">
        <f>IF('HV SM - typical bill'!C17,('HV SM - typical bill'!D17-'HV SM - typical bill'!C17),"")</f>
        <v>0</v>
      </c>
      <c r="G84" s="42">
        <f>IF('HV SM - typical bill'!C17,(('HV SM - typical bill'!E17-'HV SM - typical bill'!C17)),"")</f>
        <v>0</v>
      </c>
      <c r="H84" s="46">
        <f>IF('HV SM - typical bill'!C17,(('HV SM - typical bill'!E17-'HV SM - typical bill'!D17)),"")</f>
        <v>0</v>
      </c>
      <c r="I84" s="34"/>
      <c r="J84" s="35"/>
      <c r="K84" s="52" t="s">
        <v>51</v>
      </c>
      <c r="L84" s="60">
        <f>IF('HV SM - typical bill'!C17,(('HV SM - typical bill'!F17-'HV SM - typical bill'!C17)/'HV SM - typical bill'!C17),"")</f>
        <v>3.1276870213943681E-4</v>
      </c>
      <c r="M84" s="41">
        <f>IF('HV SM - typical bill'!C17,(('HV SM - typical bill'!G17-'HV SM - typical bill'!C17)/'HV SM - typical bill'!C17),"")</f>
        <v>0</v>
      </c>
      <c r="N84" s="58">
        <f>IF('HV SM - typical bill'!C17,(('HV SM - typical bill'!G17-'HV SM - typical bill'!F17)/'HV SM - typical bill'!F17),"")</f>
        <v>-3.1267090846519936E-4</v>
      </c>
      <c r="O84" s="45">
        <f>IF('HV SM - typical bill'!C17,(('HV SM - typical bill'!F17-'HV SM - typical bill'!C17)),"")</f>
        <v>0.15750439734210886</v>
      </c>
      <c r="P84" s="42">
        <f>IF('HV SM - typical bill'!C17,(('HV SM - typical bill'!G17-'HV SM - typical bill'!C17)),"")</f>
        <v>0</v>
      </c>
      <c r="Q84" s="46">
        <f>IF('HV SM - typical bill'!C17,(('HV SM - typical bill'!G17-'HV SM - typical bill'!F17)),"")</f>
        <v>-0.15750439734210886</v>
      </c>
    </row>
    <row r="85" spans="2:17" ht="27.75" customHeight="1">
      <c r="B85" s="52" t="s">
        <v>78</v>
      </c>
      <c r="C85" s="53">
        <f>IF('HV SM - typical bill'!C18,(('HV SM - typical bill'!D18-'HV SM - typical bill'!C18)/'HV SM - typical bill'!C18),"")</f>
        <v>0</v>
      </c>
      <c r="D85" s="39">
        <f>IF('HV SM - typical bill'!C18,(('HV SM - typical bill'!E18-'HV SM - typical bill'!C18)/'HV SM - typical bill'!C18),"")</f>
        <v>0</v>
      </c>
      <c r="E85" s="54">
        <f>IF('HV SM - typical bill'!C18,(('HV SM - typical bill'!E18-'HV SM - typical bill'!D18)/'HV SM - typical bill'!D18),"")</f>
        <v>0</v>
      </c>
      <c r="F85" s="45">
        <f>IF('HV SM - typical bill'!C18,('HV SM - typical bill'!D18-'HV SM - typical bill'!C18),"")</f>
        <v>0</v>
      </c>
      <c r="G85" s="42">
        <f>IF('HV SM - typical bill'!C18,(('HV SM - typical bill'!E18-'HV SM - typical bill'!C18)),"")</f>
        <v>0</v>
      </c>
      <c r="H85" s="46">
        <f>IF('HV SM - typical bill'!C18,(('HV SM - typical bill'!E18-'HV SM - typical bill'!D18)),"")</f>
        <v>0</v>
      </c>
      <c r="I85" s="34"/>
      <c r="J85" s="35"/>
      <c r="K85" s="52" t="s">
        <v>78</v>
      </c>
      <c r="L85" s="60">
        <f>IF('HV SM - typical bill'!C18,(('HV SM - typical bill'!F18-'HV SM - typical bill'!C18)/'HV SM - typical bill'!C18),"")</f>
        <v>2.6812646591043723E-4</v>
      </c>
      <c r="M85" s="41">
        <f>IF('HV SM - typical bill'!C18,(('HV SM - typical bill'!G18-'HV SM - typical bill'!C18)/'HV SM - typical bill'!C18),"")</f>
        <v>0</v>
      </c>
      <c r="N85" s="58">
        <f>IF('HV SM - typical bill'!C18,(('HV SM - typical bill'!G18-'HV SM - typical bill'!F18)/'HV SM - typical bill'!F18),"")</f>
        <v>-2.6805459337964326E-4</v>
      </c>
      <c r="O85" s="45">
        <f>IF('HV SM - typical bill'!C18,(('HV SM - typical bill'!F18-'HV SM - typical bill'!C18)),"")</f>
        <v>3.4701394087250037E-2</v>
      </c>
      <c r="P85" s="42">
        <f>IF('HV SM - typical bill'!C18,(('HV SM - typical bill'!G18-'HV SM - typical bill'!C18)),"")</f>
        <v>0</v>
      </c>
      <c r="Q85" s="46">
        <f>IF('HV SM - typical bill'!C18,(('HV SM - typical bill'!G18-'HV SM - typical bill'!F18)),"")</f>
        <v>-3.4701394087250037E-2</v>
      </c>
    </row>
    <row r="86" spans="2:17">
      <c r="B86" s="52" t="s">
        <v>91</v>
      </c>
      <c r="C86" s="53" t="e">
        <f>IF('HV SM - typical bill'!C19,(('HV SM - typical bill'!D19-'HV SM - typical bill'!C19)/'HV SM - typical bill'!C19),"")</f>
        <v>#VALUE!</v>
      </c>
      <c r="D86" s="39" t="e">
        <f>IF('HV SM - typical bill'!C19,(('HV SM - typical bill'!E19-'HV SM - typical bill'!C19)/'HV SM - typical bill'!C19),"")</f>
        <v>#VALUE!</v>
      </c>
      <c r="E86" s="54" t="e">
        <f>IF('HV SM - typical bill'!C19,(('HV SM - typical bill'!E19-'HV SM - typical bill'!D19)/'HV SM - typical bill'!D19),"")</f>
        <v>#VALUE!</v>
      </c>
      <c r="F86" s="45" t="e">
        <f>IF('HV SM - typical bill'!C19,('HV SM - typical bill'!D19-'HV SM - typical bill'!C19),"")</f>
        <v>#VALUE!</v>
      </c>
      <c r="G86" s="42" t="e">
        <f>IF('HV SM - typical bill'!C19,(('HV SM - typical bill'!E19-'HV SM - typical bill'!C19)),"")</f>
        <v>#VALUE!</v>
      </c>
      <c r="H86" s="46" t="e">
        <f>IF('HV SM - typical bill'!C19,(('HV SM - typical bill'!E19-'HV SM - typical bill'!D19)),"")</f>
        <v>#VALUE!</v>
      </c>
      <c r="I86" s="34"/>
      <c r="J86" s="35"/>
      <c r="K86" s="52" t="s">
        <v>91</v>
      </c>
      <c r="L86" s="60" t="e">
        <f>IF('HV SM - typical bill'!C19,(('HV SM - typical bill'!F19-'HV SM - typical bill'!C19)/'HV SM - typical bill'!C19),"")</f>
        <v>#VALUE!</v>
      </c>
      <c r="M86" s="41" t="e">
        <f>IF('HV SM - typical bill'!C19,(('HV SM - typical bill'!G19-'HV SM - typical bill'!C19)/'HV SM - typical bill'!C19),"")</f>
        <v>#VALUE!</v>
      </c>
      <c r="N86" s="58" t="e">
        <f>IF('HV SM - typical bill'!C19,(('HV SM - typical bill'!G19-'HV SM - typical bill'!F19)/'HV SM - typical bill'!F19),"")</f>
        <v>#VALUE!</v>
      </c>
      <c r="O86" s="45" t="e">
        <f>IF('HV SM - typical bill'!C19,(('HV SM - typical bill'!F19-'HV SM - typical bill'!C19)),"")</f>
        <v>#VALUE!</v>
      </c>
      <c r="P86" s="42" t="e">
        <f>IF('HV SM - typical bill'!C19,(('HV SM - typical bill'!G19-'HV SM - typical bill'!C19)),"")</f>
        <v>#VALUE!</v>
      </c>
      <c r="Q86" s="46" t="e">
        <f>IF('HV SM - typical bill'!C19,(('HV SM - typical bill'!G19-'HV SM - typical bill'!F19)),"")</f>
        <v>#VALUE!</v>
      </c>
    </row>
    <row r="87" spans="2:17">
      <c r="B87" s="51" t="s">
        <v>118</v>
      </c>
      <c r="C87" s="53" t="str">
        <f>IF('HV SM - typical bill'!C20,(('HV SM - typical bill'!D20-'HV SM - typical bill'!C20)/'HV SM - typical bill'!C20),"")</f>
        <v/>
      </c>
      <c r="D87" s="39" t="str">
        <f>IF('HV SM - typical bill'!C20,(('HV SM - typical bill'!E20-'HV SM - typical bill'!C20)/'HV SM - typical bill'!C20),"")</f>
        <v/>
      </c>
      <c r="E87" s="54" t="str">
        <f>IF('HV SM - typical bill'!C20,(('HV SM - typical bill'!E20-'HV SM - typical bill'!D20)/'HV SM - typical bill'!D20),"")</f>
        <v/>
      </c>
      <c r="F87" s="45" t="str">
        <f>IF('HV SM - typical bill'!C20,('HV SM - typical bill'!D20-'HV SM - typical bill'!C20),"")</f>
        <v/>
      </c>
      <c r="G87" s="42" t="str">
        <f>IF('HV SM - typical bill'!C20,(('HV SM - typical bill'!E20-'HV SM - typical bill'!C20)),"")</f>
        <v/>
      </c>
      <c r="H87" s="46" t="str">
        <f>IF('HV SM - typical bill'!C20,(('HV SM - typical bill'!E20-'HV SM - typical bill'!D20)),"")</f>
        <v/>
      </c>
      <c r="I87" s="34"/>
      <c r="J87" s="35"/>
      <c r="K87" s="51" t="s">
        <v>118</v>
      </c>
      <c r="L87" s="60" t="str">
        <f>IF('HV SM - typical bill'!C20,(('HV SM - typical bill'!F20-'HV SM - typical bill'!C20)/'HV SM - typical bill'!C20),"")</f>
        <v/>
      </c>
      <c r="M87" s="41" t="str">
        <f>IF('HV SM - typical bill'!C20,(('HV SM - typical bill'!G20-'HV SM - typical bill'!C20)/'HV SM - typical bill'!C20),"")</f>
        <v/>
      </c>
      <c r="N87" s="58" t="str">
        <f>IF('HV SM - typical bill'!C20,(('HV SM - typical bill'!G20-'HV SM - typical bill'!F20)/'HV SM - typical bill'!F20),"")</f>
        <v/>
      </c>
      <c r="O87" s="45" t="str">
        <f>IF('HV SM - typical bill'!C20,(('HV SM - typical bill'!F20-'HV SM - typical bill'!C20)),"")</f>
        <v/>
      </c>
      <c r="P87" s="42" t="str">
        <f>IF('HV SM - typical bill'!C20,(('HV SM - typical bill'!G20-'HV SM - typical bill'!C20)),"")</f>
        <v/>
      </c>
      <c r="Q87" s="46" t="str">
        <f>IF('HV SM - typical bill'!C20,(('HV SM - typical bill'!G20-'HV SM - typical bill'!F20)),"")</f>
        <v/>
      </c>
    </row>
    <row r="88" spans="2:17">
      <c r="B88" s="52" t="s">
        <v>52</v>
      </c>
      <c r="C88" s="53">
        <f>IF('HV SM - typical bill'!C21,(('HV SM - typical bill'!D21-'HV SM - typical bill'!C21)/'HV SM - typical bill'!C21),"")</f>
        <v>0</v>
      </c>
      <c r="D88" s="39">
        <f>IF('HV SM - typical bill'!C21,(('HV SM - typical bill'!E21-'HV SM - typical bill'!C21)/'HV SM - typical bill'!C21),"")</f>
        <v>0</v>
      </c>
      <c r="E88" s="54">
        <f>IF('HV SM - typical bill'!C21,(('HV SM - typical bill'!E21-'HV SM - typical bill'!D21)/'HV SM - typical bill'!D21),"")</f>
        <v>0</v>
      </c>
      <c r="F88" s="45">
        <f>IF('HV SM - typical bill'!C21,('HV SM - typical bill'!D21-'HV SM - typical bill'!C21),"")</f>
        <v>0</v>
      </c>
      <c r="G88" s="42">
        <f>IF('HV SM - typical bill'!C21,(('HV SM - typical bill'!E21-'HV SM - typical bill'!C21)),"")</f>
        <v>0</v>
      </c>
      <c r="H88" s="46">
        <f>IF('HV SM - typical bill'!C21,(('HV SM - typical bill'!E21-'HV SM - typical bill'!D21)),"")</f>
        <v>0</v>
      </c>
      <c r="I88" s="34"/>
      <c r="J88" s="35"/>
      <c r="K88" s="52" t="s">
        <v>52</v>
      </c>
      <c r="L88" s="60">
        <f>IF('HV SM - typical bill'!C21,(('HV SM - typical bill'!F21-'HV SM - typical bill'!C21)/'HV SM - typical bill'!C21),"")</f>
        <v>0</v>
      </c>
      <c r="M88" s="41">
        <f>IF('HV SM - typical bill'!C21,(('HV SM - typical bill'!G21-'HV SM - typical bill'!C21)/'HV SM - typical bill'!C21),"")</f>
        <v>-1.9566061802519304E-4</v>
      </c>
      <c r="N88" s="58">
        <f>IF('HV SM - typical bill'!C21,(('HV SM - typical bill'!G21-'HV SM - typical bill'!F21)/'HV SM - typical bill'!F21),"")</f>
        <v>-1.9566061802519304E-4</v>
      </c>
      <c r="O88" s="45">
        <f>IF('HV SM - typical bill'!C21,(('HV SM - typical bill'!F21-'HV SM - typical bill'!C21)),"")</f>
        <v>0</v>
      </c>
      <c r="P88" s="42">
        <f>IF('HV SM - typical bill'!C21,(('HV SM - typical bill'!G21-'HV SM - typical bill'!C21)),"")</f>
        <v>-0.15501426614287084</v>
      </c>
      <c r="Q88" s="46">
        <f>IF('HV SM - typical bill'!C21,(('HV SM - typical bill'!G21-'HV SM - typical bill'!F21)),"")</f>
        <v>-0.15501426614287084</v>
      </c>
    </row>
    <row r="89" spans="2:17">
      <c r="B89" s="52" t="s">
        <v>79</v>
      </c>
      <c r="C89" s="53" t="e">
        <f>IF('HV SM - typical bill'!C22,(('HV SM - typical bill'!D22-'HV SM - typical bill'!C22)/'HV SM - typical bill'!C22),"")</f>
        <v>#VALUE!</v>
      </c>
      <c r="D89" s="39" t="e">
        <f>IF('HV SM - typical bill'!C22,(('HV SM - typical bill'!E22-'HV SM - typical bill'!C22)/'HV SM - typical bill'!C22),"")</f>
        <v>#VALUE!</v>
      </c>
      <c r="E89" s="54" t="e">
        <f>IF('HV SM - typical bill'!C22,(('HV SM - typical bill'!E22-'HV SM - typical bill'!D22)/'HV SM - typical bill'!D22),"")</f>
        <v>#VALUE!</v>
      </c>
      <c r="F89" s="45" t="e">
        <f>IF('HV SM - typical bill'!C22,('HV SM - typical bill'!D22-'HV SM - typical bill'!C22),"")</f>
        <v>#VALUE!</v>
      </c>
      <c r="G89" s="42" t="e">
        <f>IF('HV SM - typical bill'!C22,(('HV SM - typical bill'!E22-'HV SM - typical bill'!C22)),"")</f>
        <v>#VALUE!</v>
      </c>
      <c r="H89" s="46" t="e">
        <f>IF('HV SM - typical bill'!C22,(('HV SM - typical bill'!E22-'HV SM - typical bill'!D22)),"")</f>
        <v>#VALUE!</v>
      </c>
      <c r="I89" s="34"/>
      <c r="J89" s="35"/>
      <c r="K89" s="52" t="s">
        <v>79</v>
      </c>
      <c r="L89" s="60" t="e">
        <f>IF('HV SM - typical bill'!C22,(('HV SM - typical bill'!F22-'HV SM - typical bill'!C22)/'HV SM - typical bill'!C22),"")</f>
        <v>#VALUE!</v>
      </c>
      <c r="M89" s="41" t="e">
        <f>IF('HV SM - typical bill'!C22,(('HV SM - typical bill'!G22-'HV SM - typical bill'!C22)/'HV SM - typical bill'!C22),"")</f>
        <v>#VALUE!</v>
      </c>
      <c r="N89" s="58" t="e">
        <f>IF('HV SM - typical bill'!C22,(('HV SM - typical bill'!G22-'HV SM - typical bill'!F22)/'HV SM - typical bill'!F22),"")</f>
        <v>#VALUE!</v>
      </c>
      <c r="O89" s="45" t="e">
        <f>IF('HV SM - typical bill'!C22,(('HV SM - typical bill'!F22-'HV SM - typical bill'!C22)),"")</f>
        <v>#VALUE!</v>
      </c>
      <c r="P89" s="42" t="e">
        <f>IF('HV SM - typical bill'!C22,(('HV SM - typical bill'!G22-'HV SM - typical bill'!C22)),"")</f>
        <v>#VALUE!</v>
      </c>
      <c r="Q89" s="46" t="e">
        <f>IF('HV SM - typical bill'!C22,(('HV SM - typical bill'!G22-'HV SM - typical bill'!F22)),"")</f>
        <v>#VALUE!</v>
      </c>
    </row>
    <row r="90" spans="2:17" ht="27" customHeight="1">
      <c r="B90" s="52" t="s">
        <v>92</v>
      </c>
      <c r="C90" s="53" t="e">
        <f>IF('HV SM - typical bill'!C23,(('HV SM - typical bill'!D23-'HV SM - typical bill'!C23)/'HV SM - typical bill'!C23),"")</f>
        <v>#VALUE!</v>
      </c>
      <c r="D90" s="39" t="e">
        <f>IF('HV SM - typical bill'!C23,(('HV SM - typical bill'!E23-'HV SM - typical bill'!C23)/'HV SM - typical bill'!C23),"")</f>
        <v>#VALUE!</v>
      </c>
      <c r="E90" s="54" t="e">
        <f>IF('HV SM - typical bill'!C23,(('HV SM - typical bill'!E23-'HV SM - typical bill'!D23)/'HV SM - typical bill'!D23),"")</f>
        <v>#VALUE!</v>
      </c>
      <c r="F90" s="45" t="e">
        <f>IF('HV SM - typical bill'!C23,('HV SM - typical bill'!D23-'HV SM - typical bill'!C23),"")</f>
        <v>#VALUE!</v>
      </c>
      <c r="G90" s="42" t="e">
        <f>IF('HV SM - typical bill'!C23,(('HV SM - typical bill'!E23-'HV SM - typical bill'!C23)),"")</f>
        <v>#VALUE!</v>
      </c>
      <c r="H90" s="46" t="e">
        <f>IF('HV SM - typical bill'!C23,(('HV SM - typical bill'!E23-'HV SM - typical bill'!D23)),"")</f>
        <v>#VALUE!</v>
      </c>
      <c r="I90" s="34"/>
      <c r="J90" s="35"/>
      <c r="K90" s="52" t="s">
        <v>92</v>
      </c>
      <c r="L90" s="60" t="e">
        <f>IF('HV SM - typical bill'!C23,(('HV SM - typical bill'!F23-'HV SM - typical bill'!C23)/'HV SM - typical bill'!C23),"")</f>
        <v>#VALUE!</v>
      </c>
      <c r="M90" s="41" t="e">
        <f>IF('HV SM - typical bill'!C23,(('HV SM - typical bill'!G23-'HV SM - typical bill'!C23)/'HV SM - typical bill'!C23),"")</f>
        <v>#VALUE!</v>
      </c>
      <c r="N90" s="58" t="e">
        <f>IF('HV SM - typical bill'!C23,(('HV SM - typical bill'!G23-'HV SM - typical bill'!F23)/'HV SM - typical bill'!F23),"")</f>
        <v>#VALUE!</v>
      </c>
      <c r="O90" s="45" t="e">
        <f>IF('HV SM - typical bill'!C23,(('HV SM - typical bill'!F23-'HV SM - typical bill'!C23)),"")</f>
        <v>#VALUE!</v>
      </c>
      <c r="P90" s="42" t="e">
        <f>IF('HV SM - typical bill'!C23,(('HV SM - typical bill'!G23-'HV SM - typical bill'!C23)),"")</f>
        <v>#VALUE!</v>
      </c>
      <c r="Q90" s="46" t="e">
        <f>IF('HV SM - typical bill'!C23,(('HV SM - typical bill'!G23-'HV SM - typical bill'!F23)),"")</f>
        <v>#VALUE!</v>
      </c>
    </row>
    <row r="91" spans="2:17" ht="27" customHeight="1">
      <c r="B91" s="51" t="s">
        <v>119</v>
      </c>
      <c r="C91" s="53" t="str">
        <f>IF('HV SM - typical bill'!C24,(('HV SM - typical bill'!D24-'HV SM - typical bill'!C24)/'HV SM - typical bill'!C24),"")</f>
        <v/>
      </c>
      <c r="D91" s="39" t="str">
        <f>IF('HV SM - typical bill'!C24,(('HV SM - typical bill'!E24-'HV SM - typical bill'!C24)/'HV SM - typical bill'!C24),"")</f>
        <v/>
      </c>
      <c r="E91" s="54" t="str">
        <f>IF('HV SM - typical bill'!C24,(('HV SM - typical bill'!E24-'HV SM - typical bill'!D24)/'HV SM - typical bill'!D24),"")</f>
        <v/>
      </c>
      <c r="F91" s="45" t="str">
        <f>IF('HV SM - typical bill'!C24,('HV SM - typical bill'!D24-'HV SM - typical bill'!C24),"")</f>
        <v/>
      </c>
      <c r="G91" s="42" t="str">
        <f>IF('HV SM - typical bill'!C24,(('HV SM - typical bill'!E24-'HV SM - typical bill'!C24)),"")</f>
        <v/>
      </c>
      <c r="H91" s="46" t="str">
        <f>IF('HV SM - typical bill'!C24,(('HV SM - typical bill'!E24-'HV SM - typical bill'!D24)),"")</f>
        <v/>
      </c>
      <c r="I91" s="34"/>
      <c r="J91" s="35"/>
      <c r="K91" s="51" t="s">
        <v>119</v>
      </c>
      <c r="L91" s="60" t="str">
        <f>IF('HV SM - typical bill'!C24,(('HV SM - typical bill'!F24-'HV SM - typical bill'!C24)/'HV SM - typical bill'!C24),"")</f>
        <v/>
      </c>
      <c r="M91" s="41" t="str">
        <f>IF('HV SM - typical bill'!C24,(('HV SM - typical bill'!G24-'HV SM - typical bill'!C24)/'HV SM - typical bill'!C24),"")</f>
        <v/>
      </c>
      <c r="N91" s="58" t="str">
        <f>IF('HV SM - typical bill'!C24,(('HV SM - typical bill'!G24-'HV SM - typical bill'!F24)/'HV SM - typical bill'!F24),"")</f>
        <v/>
      </c>
      <c r="O91" s="45" t="str">
        <f>IF('HV SM - typical bill'!C24,(('HV SM - typical bill'!F24-'HV SM - typical bill'!C24)),"")</f>
        <v/>
      </c>
      <c r="P91" s="42" t="str">
        <f>IF('HV SM - typical bill'!C24,(('HV SM - typical bill'!G24-'HV SM - typical bill'!C24)),"")</f>
        <v/>
      </c>
      <c r="Q91" s="46" t="str">
        <f>IF('HV SM - typical bill'!C24,(('HV SM - typical bill'!G24-'HV SM - typical bill'!F24)),"")</f>
        <v/>
      </c>
    </row>
    <row r="92" spans="2:17" ht="27" customHeight="1">
      <c r="B92" s="52" t="s">
        <v>53</v>
      </c>
      <c r="C92" s="53">
        <f>IF('HV SM - typical bill'!C25,(('HV SM - typical bill'!D25-'HV SM - typical bill'!C25)/'HV SM - typical bill'!C25),"")</f>
        <v>0</v>
      </c>
      <c r="D92" s="39">
        <f>IF('HV SM - typical bill'!C25,(('HV SM - typical bill'!E25-'HV SM - typical bill'!C25)/'HV SM - typical bill'!C25),"")</f>
        <v>0</v>
      </c>
      <c r="E92" s="54">
        <f>IF('HV SM - typical bill'!C25,(('HV SM - typical bill'!E25-'HV SM - typical bill'!D25)/'HV SM - typical bill'!D25),"")</f>
        <v>0</v>
      </c>
      <c r="F92" s="45">
        <f>IF('HV SM - typical bill'!C25,('HV SM - typical bill'!D25-'HV SM - typical bill'!C25),"")</f>
        <v>0</v>
      </c>
      <c r="G92" s="42">
        <f>IF('HV SM - typical bill'!C25,(('HV SM - typical bill'!E25-'HV SM - typical bill'!C25)),"")</f>
        <v>0</v>
      </c>
      <c r="H92" s="46">
        <f>IF('HV SM - typical bill'!C25,(('HV SM - typical bill'!E25-'HV SM - typical bill'!D25)),"")</f>
        <v>0</v>
      </c>
      <c r="I92" s="34"/>
      <c r="J92" s="35"/>
      <c r="K92" s="52" t="s">
        <v>53</v>
      </c>
      <c r="L92" s="60">
        <f>IF('HV SM - typical bill'!C25,(('HV SM - typical bill'!F25-'HV SM - typical bill'!C25)/'HV SM - typical bill'!C25),"")</f>
        <v>0</v>
      </c>
      <c r="M92" s="41">
        <f>IF('HV SM - typical bill'!C25,(('HV SM - typical bill'!G25-'HV SM - typical bill'!C25)/'HV SM - typical bill'!C25),"")</f>
        <v>-6.9881201956683257E-4</v>
      </c>
      <c r="N92" s="58">
        <f>IF('HV SM - typical bill'!C25,(('HV SM - typical bill'!G25-'HV SM - typical bill'!F25)/'HV SM - typical bill'!F25),"")</f>
        <v>-6.9881201956683257E-4</v>
      </c>
      <c r="O92" s="45">
        <f>IF('HV SM - typical bill'!C25,(('HV SM - typical bill'!F25-'HV SM - typical bill'!C25)),"")</f>
        <v>0</v>
      </c>
      <c r="P92" s="42">
        <f>IF('HV SM - typical bill'!C25,(('HV SM - typical bill'!G25-'HV SM - typical bill'!C25)),"")</f>
        <v>-0.11751632559852965</v>
      </c>
      <c r="Q92" s="46">
        <f>IF('HV SM - typical bill'!C25,(('HV SM - typical bill'!G25-'HV SM - typical bill'!F25)),"")</f>
        <v>-0.11751632559852965</v>
      </c>
    </row>
    <row r="93" spans="2:17" ht="27" customHeight="1">
      <c r="B93" s="52" t="s">
        <v>80</v>
      </c>
      <c r="C93" s="53" t="e">
        <f>IF('HV SM - typical bill'!C26,(('HV SM - typical bill'!D26-'HV SM - typical bill'!C26)/'HV SM - typical bill'!C26),"")</f>
        <v>#VALUE!</v>
      </c>
      <c r="D93" s="39" t="e">
        <f>IF('HV SM - typical bill'!C26,(('HV SM - typical bill'!E26-'HV SM - typical bill'!C26)/'HV SM - typical bill'!C26),"")</f>
        <v>#VALUE!</v>
      </c>
      <c r="E93" s="54" t="e">
        <f>IF('HV SM - typical bill'!C26,(('HV SM - typical bill'!E26-'HV SM - typical bill'!D26)/'HV SM - typical bill'!D26),"")</f>
        <v>#VALUE!</v>
      </c>
      <c r="F93" s="45" t="e">
        <f>IF('HV SM - typical bill'!C26,('HV SM - typical bill'!D26-'HV SM - typical bill'!C26),"")</f>
        <v>#VALUE!</v>
      </c>
      <c r="G93" s="42" t="e">
        <f>IF('HV SM - typical bill'!C26,(('HV SM - typical bill'!E26-'HV SM - typical bill'!C26)),"")</f>
        <v>#VALUE!</v>
      </c>
      <c r="H93" s="46" t="e">
        <f>IF('HV SM - typical bill'!C26,(('HV SM - typical bill'!E26-'HV SM - typical bill'!D26)),"")</f>
        <v>#VALUE!</v>
      </c>
      <c r="I93" s="34"/>
      <c r="J93" s="35"/>
      <c r="K93" s="52" t="s">
        <v>80</v>
      </c>
      <c r="L93" s="60" t="e">
        <f>IF('HV SM - typical bill'!C26,(('HV SM - typical bill'!F26-'HV SM - typical bill'!C26)/'HV SM - typical bill'!C26),"")</f>
        <v>#VALUE!</v>
      </c>
      <c r="M93" s="41" t="e">
        <f>IF('HV SM - typical bill'!C26,(('HV SM - typical bill'!G26-'HV SM - typical bill'!C26)/'HV SM - typical bill'!C26),"")</f>
        <v>#VALUE!</v>
      </c>
      <c r="N93" s="58" t="e">
        <f>IF('HV SM - typical bill'!C26,(('HV SM - typical bill'!G26-'HV SM - typical bill'!F26)/'HV SM - typical bill'!F26),"")</f>
        <v>#VALUE!</v>
      </c>
      <c r="O93" s="45" t="e">
        <f>IF('HV SM - typical bill'!C26,(('HV SM - typical bill'!F26-'HV SM - typical bill'!C26)),"")</f>
        <v>#VALUE!</v>
      </c>
      <c r="P93" s="42" t="e">
        <f>IF('HV SM - typical bill'!C26,(('HV SM - typical bill'!G26-'HV SM - typical bill'!C26)),"")</f>
        <v>#VALUE!</v>
      </c>
      <c r="Q93" s="46" t="e">
        <f>IF('HV SM - typical bill'!C26,(('HV SM - typical bill'!G26-'HV SM - typical bill'!F26)),"")</f>
        <v>#VALUE!</v>
      </c>
    </row>
    <row r="94" spans="2:17" ht="27" customHeight="1">
      <c r="B94" s="52" t="s">
        <v>93</v>
      </c>
      <c r="C94" s="53" t="e">
        <f>IF('HV SM - typical bill'!C27,(('HV SM - typical bill'!D27-'HV SM - typical bill'!C27)/'HV SM - typical bill'!C27),"")</f>
        <v>#VALUE!</v>
      </c>
      <c r="D94" s="39" t="e">
        <f>IF('HV SM - typical bill'!C27,(('HV SM - typical bill'!E27-'HV SM - typical bill'!C27)/'HV SM - typical bill'!C27),"")</f>
        <v>#VALUE!</v>
      </c>
      <c r="E94" s="54" t="e">
        <f>IF('HV SM - typical bill'!C27,(('HV SM - typical bill'!E27-'HV SM - typical bill'!D27)/'HV SM - typical bill'!D27),"")</f>
        <v>#VALUE!</v>
      </c>
      <c r="F94" s="45" t="e">
        <f>IF('HV SM - typical bill'!C27,('HV SM - typical bill'!D27-'HV SM - typical bill'!C27),"")</f>
        <v>#VALUE!</v>
      </c>
      <c r="G94" s="42" t="e">
        <f>IF('HV SM - typical bill'!C27,(('HV SM - typical bill'!E27-'HV SM - typical bill'!C27)),"")</f>
        <v>#VALUE!</v>
      </c>
      <c r="H94" s="46" t="e">
        <f>IF('HV SM - typical bill'!C27,(('HV SM - typical bill'!E27-'HV SM - typical bill'!D27)),"")</f>
        <v>#VALUE!</v>
      </c>
      <c r="I94" s="34"/>
      <c r="J94" s="35"/>
      <c r="K94" s="52" t="s">
        <v>93</v>
      </c>
      <c r="L94" s="60" t="e">
        <f>IF('HV SM - typical bill'!C27,(('HV SM - typical bill'!F27-'HV SM - typical bill'!C27)/'HV SM - typical bill'!C27),"")</f>
        <v>#VALUE!</v>
      </c>
      <c r="M94" s="41" t="e">
        <f>IF('HV SM - typical bill'!C27,(('HV SM - typical bill'!G27-'HV SM - typical bill'!C27)/'HV SM - typical bill'!C27),"")</f>
        <v>#VALUE!</v>
      </c>
      <c r="N94" s="58" t="e">
        <f>IF('HV SM - typical bill'!C27,(('HV SM - typical bill'!G27-'HV SM - typical bill'!F27)/'HV SM - typical bill'!F27),"")</f>
        <v>#VALUE!</v>
      </c>
      <c r="O94" s="45" t="e">
        <f>IF('HV SM - typical bill'!C27,(('HV SM - typical bill'!F27-'HV SM - typical bill'!C27)),"")</f>
        <v>#VALUE!</v>
      </c>
      <c r="P94" s="42" t="e">
        <f>IF('HV SM - typical bill'!C27,(('HV SM - typical bill'!G27-'HV SM - typical bill'!C27)),"")</f>
        <v>#VALUE!</v>
      </c>
      <c r="Q94" s="46" t="e">
        <f>IF('HV SM - typical bill'!C27,(('HV SM - typical bill'!G27-'HV SM - typical bill'!F27)),"")</f>
        <v>#VALUE!</v>
      </c>
    </row>
    <row r="95" spans="2:17" ht="27" customHeight="1">
      <c r="B95" s="51" t="s">
        <v>120</v>
      </c>
      <c r="C95" s="53" t="str">
        <f>IF('HV SM - typical bill'!C28,(('HV SM - typical bill'!D28-'HV SM - typical bill'!C28)/'HV SM - typical bill'!C28),"")</f>
        <v/>
      </c>
      <c r="D95" s="39" t="str">
        <f>IF('HV SM - typical bill'!C28,(('HV SM - typical bill'!E28-'HV SM - typical bill'!C28)/'HV SM - typical bill'!C28),"")</f>
        <v/>
      </c>
      <c r="E95" s="54" t="str">
        <f>IF('HV SM - typical bill'!C28,(('HV SM - typical bill'!E28-'HV SM - typical bill'!D28)/'HV SM - typical bill'!D28),"")</f>
        <v/>
      </c>
      <c r="F95" s="45" t="str">
        <f>IF('HV SM - typical bill'!C28,('HV SM - typical bill'!D28-'HV SM - typical bill'!C28),"")</f>
        <v/>
      </c>
      <c r="G95" s="42" t="str">
        <f>IF('HV SM - typical bill'!C28,(('HV SM - typical bill'!E28-'HV SM - typical bill'!C28)),"")</f>
        <v/>
      </c>
      <c r="H95" s="46" t="str">
        <f>IF('HV SM - typical bill'!C28,(('HV SM - typical bill'!E28-'HV SM - typical bill'!D28)),"")</f>
        <v/>
      </c>
      <c r="I95" s="34"/>
      <c r="J95" s="35"/>
      <c r="K95" s="51" t="s">
        <v>120</v>
      </c>
      <c r="L95" s="60" t="str">
        <f>IF('HV SM - typical bill'!C28,(('HV SM - typical bill'!F28-'HV SM - typical bill'!C28)/'HV SM - typical bill'!C28),"")</f>
        <v/>
      </c>
      <c r="M95" s="41" t="str">
        <f>IF('HV SM - typical bill'!C28,(('HV SM - typical bill'!G28-'HV SM - typical bill'!C28)/'HV SM - typical bill'!C28),"")</f>
        <v/>
      </c>
      <c r="N95" s="58" t="str">
        <f>IF('HV SM - typical bill'!C28,(('HV SM - typical bill'!G28-'HV SM - typical bill'!F28)/'HV SM - typical bill'!F28),"")</f>
        <v/>
      </c>
      <c r="O95" s="45" t="str">
        <f>IF('HV SM - typical bill'!C28,(('HV SM - typical bill'!F28-'HV SM - typical bill'!C28)),"")</f>
        <v/>
      </c>
      <c r="P95" s="42" t="str">
        <f>IF('HV SM - typical bill'!C28,(('HV SM - typical bill'!G28-'HV SM - typical bill'!C28)),"")</f>
        <v/>
      </c>
      <c r="Q95" s="46" t="str">
        <f>IF('HV SM - typical bill'!C28,(('HV SM - typical bill'!G28-'HV SM - typical bill'!F28)),"")</f>
        <v/>
      </c>
    </row>
    <row r="96" spans="2:17" ht="27" customHeight="1">
      <c r="B96" s="52" t="s">
        <v>54</v>
      </c>
      <c r="C96" s="53">
        <f>IF('HV SM - typical bill'!C29,(('HV SM - typical bill'!D29-'HV SM - typical bill'!C29)/'HV SM - typical bill'!C29),"")</f>
        <v>0</v>
      </c>
      <c r="D96" s="39">
        <f>IF('HV SM - typical bill'!C29,(('HV SM - typical bill'!E29-'HV SM - typical bill'!C29)/'HV SM - typical bill'!C29),"")</f>
        <v>0</v>
      </c>
      <c r="E96" s="54">
        <f>IF('HV SM - typical bill'!C29,(('HV SM - typical bill'!E29-'HV SM - typical bill'!D29)/'HV SM - typical bill'!D29),"")</f>
        <v>0</v>
      </c>
      <c r="F96" s="45">
        <f>IF('HV SM - typical bill'!C29,('HV SM - typical bill'!D29-'HV SM - typical bill'!C29),"")</f>
        <v>0</v>
      </c>
      <c r="G96" s="42">
        <f>IF('HV SM - typical bill'!C29,(('HV SM - typical bill'!E29-'HV SM - typical bill'!C29)),"")</f>
        <v>0</v>
      </c>
      <c r="H96" s="46">
        <f>IF('HV SM - typical bill'!C29,(('HV SM - typical bill'!E29-'HV SM - typical bill'!D29)),"")</f>
        <v>0</v>
      </c>
      <c r="I96" s="34"/>
      <c r="J96" s="35"/>
      <c r="K96" s="52" t="s">
        <v>54</v>
      </c>
      <c r="L96" s="60">
        <f>IF('HV SM - typical bill'!C29,(('HV SM - typical bill'!F29-'HV SM - typical bill'!C29)/'HV SM - typical bill'!C29),"")</f>
        <v>0</v>
      </c>
      <c r="M96" s="41">
        <f>IF('HV SM - typical bill'!C29,(('HV SM - typical bill'!G29-'HV SM - typical bill'!C29)/'HV SM - typical bill'!C29),"")</f>
        <v>-1.9354192077504663E-5</v>
      </c>
      <c r="N96" s="58">
        <f>IF('HV SM - typical bill'!C29,(('HV SM - typical bill'!G29-'HV SM - typical bill'!F29)/'HV SM - typical bill'!F29),"")</f>
        <v>-1.9354192077504663E-5</v>
      </c>
      <c r="O96" s="45">
        <f>IF('HV SM - typical bill'!C29,(('HV SM - typical bill'!F29-'HV SM - typical bill'!C29)),"")</f>
        <v>0</v>
      </c>
      <c r="P96" s="42">
        <f>IF('HV SM - typical bill'!C29,(('HV SM - typical bill'!G29-'HV SM - typical bill'!C29)),"")</f>
        <v>-7.2999999999865395E-2</v>
      </c>
      <c r="Q96" s="46">
        <f>IF('HV SM - typical bill'!C29,(('HV SM - typical bill'!G29-'HV SM - typical bill'!F29)),"")</f>
        <v>-7.2999999999865395E-2</v>
      </c>
    </row>
    <row r="97" spans="2:17" ht="27" customHeight="1">
      <c r="B97" s="52" t="s">
        <v>81</v>
      </c>
      <c r="C97" s="53" t="e">
        <f>IF('HV SM - typical bill'!C30,(('HV SM - typical bill'!D30-'HV SM - typical bill'!C30)/'HV SM - typical bill'!C30),"")</f>
        <v>#VALUE!</v>
      </c>
      <c r="D97" s="39" t="e">
        <f>IF('HV SM - typical bill'!C30,(('HV SM - typical bill'!E30-'HV SM - typical bill'!C30)/'HV SM - typical bill'!C30),"")</f>
        <v>#VALUE!</v>
      </c>
      <c r="E97" s="54" t="e">
        <f>IF('HV SM - typical bill'!C30,(('HV SM - typical bill'!E30-'HV SM - typical bill'!D30)/'HV SM - typical bill'!D30),"")</f>
        <v>#VALUE!</v>
      </c>
      <c r="F97" s="45" t="e">
        <f>IF('HV SM - typical bill'!C30,('HV SM - typical bill'!D30-'HV SM - typical bill'!C30),"")</f>
        <v>#VALUE!</v>
      </c>
      <c r="G97" s="42" t="e">
        <f>IF('HV SM - typical bill'!C30,(('HV SM - typical bill'!E30-'HV SM - typical bill'!C30)),"")</f>
        <v>#VALUE!</v>
      </c>
      <c r="H97" s="46" t="e">
        <f>IF('HV SM - typical bill'!C30,(('HV SM - typical bill'!E30-'HV SM - typical bill'!D30)),"")</f>
        <v>#VALUE!</v>
      </c>
      <c r="I97" s="34"/>
      <c r="J97" s="35"/>
      <c r="K97" s="52" t="s">
        <v>81</v>
      </c>
      <c r="L97" s="60" t="e">
        <f>IF('HV SM - typical bill'!C30,(('HV SM - typical bill'!F30-'HV SM - typical bill'!C30)/'HV SM - typical bill'!C30),"")</f>
        <v>#VALUE!</v>
      </c>
      <c r="M97" s="41" t="e">
        <f>IF('HV SM - typical bill'!C30,(('HV SM - typical bill'!G30-'HV SM - typical bill'!C30)/'HV SM - typical bill'!C30),"")</f>
        <v>#VALUE!</v>
      </c>
      <c r="N97" s="58" t="e">
        <f>IF('HV SM - typical bill'!C30,(('HV SM - typical bill'!G30-'HV SM - typical bill'!F30)/'HV SM - typical bill'!F30),"")</f>
        <v>#VALUE!</v>
      </c>
      <c r="O97" s="45" t="e">
        <f>IF('HV SM - typical bill'!C30,(('HV SM - typical bill'!F30-'HV SM - typical bill'!C30)),"")</f>
        <v>#VALUE!</v>
      </c>
      <c r="P97" s="42" t="e">
        <f>IF('HV SM - typical bill'!C30,(('HV SM - typical bill'!G30-'HV SM - typical bill'!C30)),"")</f>
        <v>#VALUE!</v>
      </c>
      <c r="Q97" s="46" t="e">
        <f>IF('HV SM - typical bill'!C30,(('HV SM - typical bill'!G30-'HV SM - typical bill'!F30)),"")</f>
        <v>#VALUE!</v>
      </c>
    </row>
    <row r="98" spans="2:17" ht="27" customHeight="1">
      <c r="B98" s="52" t="s">
        <v>94</v>
      </c>
      <c r="C98" s="53" t="e">
        <f>IF('HV SM - typical bill'!C31,(('HV SM - typical bill'!D31-'HV SM - typical bill'!C31)/'HV SM - typical bill'!C31),"")</f>
        <v>#VALUE!</v>
      </c>
      <c r="D98" s="39" t="e">
        <f>IF('HV SM - typical bill'!C31,(('HV SM - typical bill'!E31-'HV SM - typical bill'!C31)/'HV SM - typical bill'!C31),"")</f>
        <v>#VALUE!</v>
      </c>
      <c r="E98" s="54" t="e">
        <f>IF('HV SM - typical bill'!C31,(('HV SM - typical bill'!E31-'HV SM - typical bill'!D31)/'HV SM - typical bill'!D31),"")</f>
        <v>#VALUE!</v>
      </c>
      <c r="F98" s="45" t="e">
        <f>IF('HV SM - typical bill'!C31,('HV SM - typical bill'!D31-'HV SM - typical bill'!C31),"")</f>
        <v>#VALUE!</v>
      </c>
      <c r="G98" s="42" t="e">
        <f>IF('HV SM - typical bill'!C31,(('HV SM - typical bill'!E31-'HV SM - typical bill'!C31)),"")</f>
        <v>#VALUE!</v>
      </c>
      <c r="H98" s="46" t="e">
        <f>IF('HV SM - typical bill'!C31,(('HV SM - typical bill'!E31-'HV SM - typical bill'!D31)),"")</f>
        <v>#VALUE!</v>
      </c>
      <c r="I98" s="34"/>
      <c r="J98" s="35"/>
      <c r="K98" s="52" t="s">
        <v>94</v>
      </c>
      <c r="L98" s="60" t="e">
        <f>IF('HV SM - typical bill'!C31,(('HV SM - typical bill'!F31-'HV SM - typical bill'!C31)/'HV SM - typical bill'!C31),"")</f>
        <v>#VALUE!</v>
      </c>
      <c r="M98" s="41" t="e">
        <f>IF('HV SM - typical bill'!C31,(('HV SM - typical bill'!G31-'HV SM - typical bill'!C31)/'HV SM - typical bill'!C31),"")</f>
        <v>#VALUE!</v>
      </c>
      <c r="N98" s="58" t="e">
        <f>IF('HV SM - typical bill'!C31,(('HV SM - typical bill'!G31-'HV SM - typical bill'!F31)/'HV SM - typical bill'!F31),"")</f>
        <v>#VALUE!</v>
      </c>
      <c r="O98" s="45" t="e">
        <f>IF('HV SM - typical bill'!C31,(('HV SM - typical bill'!F31-'HV SM - typical bill'!C31)),"")</f>
        <v>#VALUE!</v>
      </c>
      <c r="P98" s="42" t="e">
        <f>IF('HV SM - typical bill'!C31,(('HV SM - typical bill'!G31-'HV SM - typical bill'!C31)),"")</f>
        <v>#VALUE!</v>
      </c>
      <c r="Q98" s="46" t="e">
        <f>IF('HV SM - typical bill'!C31,(('HV SM - typical bill'!G31-'HV SM - typical bill'!F31)),"")</f>
        <v>#VALUE!</v>
      </c>
    </row>
    <row r="99" spans="2:17" ht="27" customHeight="1">
      <c r="B99" s="51" t="s">
        <v>121</v>
      </c>
      <c r="C99" s="53" t="str">
        <f>IF('HV SM - typical bill'!C32,(('HV SM - typical bill'!D32-'HV SM - typical bill'!C32)/'HV SM - typical bill'!C32),"")</f>
        <v/>
      </c>
      <c r="D99" s="39" t="str">
        <f>IF('HV SM - typical bill'!C32,(('HV SM - typical bill'!E32-'HV SM - typical bill'!C32)/'HV SM - typical bill'!C32),"")</f>
        <v/>
      </c>
      <c r="E99" s="54" t="str">
        <f>IF('HV SM - typical bill'!C32,(('HV SM - typical bill'!E32-'HV SM - typical bill'!D32)/'HV SM - typical bill'!D32),"")</f>
        <v/>
      </c>
      <c r="F99" s="45" t="str">
        <f>IF('HV SM - typical bill'!C32,('HV SM - typical bill'!D32-'HV SM - typical bill'!C32),"")</f>
        <v/>
      </c>
      <c r="G99" s="42" t="str">
        <f>IF('HV SM - typical bill'!C32,(('HV SM - typical bill'!E32-'HV SM - typical bill'!C32)),"")</f>
        <v/>
      </c>
      <c r="H99" s="46" t="str">
        <f>IF('HV SM - typical bill'!C32,(('HV SM - typical bill'!E32-'HV SM - typical bill'!D32)),"")</f>
        <v/>
      </c>
      <c r="I99" s="34"/>
      <c r="J99" s="35"/>
      <c r="K99" s="51" t="s">
        <v>121</v>
      </c>
      <c r="L99" s="60" t="str">
        <f>IF('HV SM - typical bill'!C32,(('HV SM - typical bill'!F32-'HV SM - typical bill'!C32)/'HV SM - typical bill'!C32),"")</f>
        <v/>
      </c>
      <c r="M99" s="41" t="str">
        <f>IF('HV SM - typical bill'!C32,(('HV SM - typical bill'!G32-'HV SM - typical bill'!C32)/'HV SM - typical bill'!C32),"")</f>
        <v/>
      </c>
      <c r="N99" s="58" t="str">
        <f>IF('HV SM - typical bill'!C32,(('HV SM - typical bill'!G32-'HV SM - typical bill'!F32)/'HV SM - typical bill'!F32),"")</f>
        <v/>
      </c>
      <c r="O99" s="45" t="str">
        <f>IF('HV SM - typical bill'!C32,(('HV SM - typical bill'!F32-'HV SM - typical bill'!C32)),"")</f>
        <v/>
      </c>
      <c r="P99" s="42" t="str">
        <f>IF('HV SM - typical bill'!C32,(('HV SM - typical bill'!G32-'HV SM - typical bill'!C32)),"")</f>
        <v/>
      </c>
      <c r="Q99" s="46" t="str">
        <f>IF('HV SM - typical bill'!C32,(('HV SM - typical bill'!G32-'HV SM - typical bill'!F32)),"")</f>
        <v/>
      </c>
    </row>
    <row r="100" spans="2:17" ht="27" customHeight="1">
      <c r="B100" s="52" t="s">
        <v>56</v>
      </c>
      <c r="C100" s="53" t="e">
        <f>IF('HV SM - typical bill'!C33,(('HV SM - typical bill'!D33-'HV SM - typical bill'!C33)/'HV SM - typical bill'!C33),"")</f>
        <v>#VALUE!</v>
      </c>
      <c r="D100" s="39" t="e">
        <f>IF('HV SM - typical bill'!C33,(('HV SM - typical bill'!E33-'HV SM - typical bill'!C33)/'HV SM - typical bill'!C33),"")</f>
        <v>#VALUE!</v>
      </c>
      <c r="E100" s="54" t="e">
        <f>IF('HV SM - typical bill'!C33,(('HV SM - typical bill'!E33-'HV SM - typical bill'!D33)/'HV SM - typical bill'!D33),"")</f>
        <v>#VALUE!</v>
      </c>
      <c r="F100" s="45" t="e">
        <f>IF('HV SM - typical bill'!C33,('HV SM - typical bill'!D33-'HV SM - typical bill'!C33),"")</f>
        <v>#VALUE!</v>
      </c>
      <c r="G100" s="42" t="e">
        <f>IF('HV SM - typical bill'!C33,(('HV SM - typical bill'!E33-'HV SM - typical bill'!C33)),"")</f>
        <v>#VALUE!</v>
      </c>
      <c r="H100" s="46" t="e">
        <f>IF('HV SM - typical bill'!C33,(('HV SM - typical bill'!E33-'HV SM - typical bill'!D33)),"")</f>
        <v>#VALUE!</v>
      </c>
      <c r="I100" s="34"/>
      <c r="J100" s="35"/>
      <c r="K100" s="52" t="s">
        <v>56</v>
      </c>
      <c r="L100" s="53" t="e">
        <f>IF('HV SM - typical bill'!C33,(('HV SM - typical bill'!F33-'HV SM - typical bill'!C33)/'HV SM - typical bill'!C33),"")</f>
        <v>#VALUE!</v>
      </c>
      <c r="M100" s="39" t="e">
        <f>IF('HV SM - typical bill'!C33,(('HV SM - typical bill'!G33-'HV SM - typical bill'!C33)/'HV SM - typical bill'!C33),"")</f>
        <v>#VALUE!</v>
      </c>
      <c r="N100" s="54" t="e">
        <f>IF('HV SM - typical bill'!C33,(('HV SM - typical bill'!G33-'HV SM - typical bill'!F33)/'HV SM - typical bill'!F33),"")</f>
        <v>#VALUE!</v>
      </c>
      <c r="O100" s="45" t="e">
        <f>IF('HV SM - typical bill'!C33,(('HV SM - typical bill'!F33-'HV SM - typical bill'!C33)),"")</f>
        <v>#VALUE!</v>
      </c>
      <c r="P100" s="42" t="e">
        <f>IF('HV SM - typical bill'!C33,(('HV SM - typical bill'!G33-'HV SM - typical bill'!C33)),"")</f>
        <v>#VALUE!</v>
      </c>
      <c r="Q100" s="46" t="e">
        <f>IF('HV SM - typical bill'!C33,(('HV SM - typical bill'!G33-'HV SM - typical bill'!F33)),"")</f>
        <v>#VALUE!</v>
      </c>
    </row>
    <row r="101" spans="2:17" ht="27" customHeight="1">
      <c r="B101" s="51" t="s">
        <v>122</v>
      </c>
      <c r="C101" s="53" t="str">
        <f>IF('HV SM - typical bill'!C34,(('HV SM - typical bill'!D34-'HV SM - typical bill'!C34)/'HV SM - typical bill'!C34),"")</f>
        <v/>
      </c>
      <c r="D101" s="39" t="str">
        <f>IF('HV SM - typical bill'!C34,(('HV SM - typical bill'!E34-'HV SM - typical bill'!C34)/'HV SM - typical bill'!C34),"")</f>
        <v/>
      </c>
      <c r="E101" s="54" t="str">
        <f>IF('HV SM - typical bill'!C34,(('HV SM - typical bill'!E34-'HV SM - typical bill'!D34)/'HV SM - typical bill'!D34),"")</f>
        <v/>
      </c>
      <c r="F101" s="45" t="str">
        <f>IF('HV SM - typical bill'!C34,('HV SM - typical bill'!D34-'HV SM - typical bill'!C34),"")</f>
        <v/>
      </c>
      <c r="G101" s="42" t="str">
        <f>IF('HV SM - typical bill'!C34,(('HV SM - typical bill'!E34-'HV SM - typical bill'!C34)),"")</f>
        <v/>
      </c>
      <c r="H101" s="46" t="str">
        <f>IF('HV SM - typical bill'!C34,(('HV SM - typical bill'!E34-'HV SM - typical bill'!D34)),"")</f>
        <v/>
      </c>
      <c r="I101" s="34"/>
      <c r="J101" s="35"/>
      <c r="K101" s="51" t="s">
        <v>122</v>
      </c>
      <c r="L101" s="53" t="str">
        <f>IF('HV SM - typical bill'!C34,(('HV SM - typical bill'!F34-'HV SM - typical bill'!C34)/'HV SM - typical bill'!C34),"")</f>
        <v/>
      </c>
      <c r="M101" s="39" t="str">
        <f>IF('HV SM - typical bill'!C34,(('HV SM - typical bill'!G34-'HV SM - typical bill'!C34)/'HV SM - typical bill'!C34),"")</f>
        <v/>
      </c>
      <c r="N101" s="54" t="str">
        <f>IF('HV SM - typical bill'!C34,(('HV SM - typical bill'!G34-'HV SM - typical bill'!F34)/'HV SM - typical bill'!F34),"")</f>
        <v/>
      </c>
      <c r="O101" s="45" t="str">
        <f>IF('HV SM - typical bill'!C34,(('HV SM - typical bill'!F34-'HV SM - typical bill'!C34)),"")</f>
        <v/>
      </c>
      <c r="P101" s="42" t="str">
        <f>IF('HV SM - typical bill'!C34,(('HV SM - typical bill'!G34-'HV SM - typical bill'!C34)),"")</f>
        <v/>
      </c>
      <c r="Q101" s="46" t="str">
        <f>IF('HV SM - typical bill'!C34,(('HV SM - typical bill'!G34-'HV SM - typical bill'!F34)),"")</f>
        <v/>
      </c>
    </row>
    <row r="102" spans="2:17" ht="27" customHeight="1">
      <c r="B102" s="52" t="s">
        <v>57</v>
      </c>
      <c r="C102" s="53">
        <f>IF('HV SM - typical bill'!C35,(('HV SM - typical bill'!D35-'HV SM - typical bill'!C35)/'HV SM - typical bill'!C35),"")</f>
        <v>0</v>
      </c>
      <c r="D102" s="39">
        <f>IF('HV SM - typical bill'!C35,(('HV SM - typical bill'!E35-'HV SM - typical bill'!C35)/'HV SM - typical bill'!C35),"")</f>
        <v>0</v>
      </c>
      <c r="E102" s="54">
        <f>IF('HV SM - typical bill'!C35,(('HV SM - typical bill'!E35-'HV SM - typical bill'!D35)/'HV SM - typical bill'!D35),"")</f>
        <v>0</v>
      </c>
      <c r="F102" s="45">
        <f>IF('HV SM - typical bill'!C35,('HV SM - typical bill'!D35-'HV SM - typical bill'!C35),"")</f>
        <v>0</v>
      </c>
      <c r="G102" s="42">
        <f>IF('HV SM - typical bill'!C35,(('HV SM - typical bill'!E35-'HV SM - typical bill'!C35)),"")</f>
        <v>0</v>
      </c>
      <c r="H102" s="46">
        <f>IF('HV SM - typical bill'!C35,(('HV SM - typical bill'!E35-'HV SM - typical bill'!D35)),"")</f>
        <v>0</v>
      </c>
      <c r="I102" s="34"/>
      <c r="J102" s="35"/>
      <c r="K102" s="52" t="s">
        <v>57</v>
      </c>
      <c r="L102" s="53">
        <f>IF('HV SM - typical bill'!C35,(('HV SM - typical bill'!F35-'HV SM - typical bill'!C35)/'HV SM - typical bill'!C35),"")</f>
        <v>-6.669816575438762E-4</v>
      </c>
      <c r="M102" s="39">
        <f>IF('HV SM - typical bill'!C35,(('HV SM - typical bill'!G35-'HV SM - typical bill'!C35)/'HV SM - typical bill'!C35),"")</f>
        <v>7.2534255257891769E-3</v>
      </c>
      <c r="N102" s="54">
        <f>IF('HV SM - typical bill'!C35,(('HV SM - typical bill'!G35-'HV SM - typical bill'!F35)/'HV SM - typical bill'!F35),"")</f>
        <v>7.9256934755045291E-3</v>
      </c>
      <c r="O102" s="45">
        <f>IF('HV SM - typical bill'!C35,(('HV SM - typical bill'!F35-'HV SM - typical bill'!C35)),"")</f>
        <v>-2.6280000000001564</v>
      </c>
      <c r="P102" s="42">
        <f>IF('HV SM - typical bill'!C35,(('HV SM - typical bill'!G35-'HV SM - typical bill'!C35)),"")</f>
        <v>28.579499999999825</v>
      </c>
      <c r="Q102" s="46">
        <f>IF('HV SM - typical bill'!C35,(('HV SM - typical bill'!G35-'HV SM - typical bill'!F35)),"")</f>
        <v>31.207499999999982</v>
      </c>
    </row>
    <row r="103" spans="2:17" ht="27" customHeight="1">
      <c r="B103" s="51" t="s">
        <v>123</v>
      </c>
      <c r="C103" s="53" t="str">
        <f>IF('HV SM - typical bill'!C36,(('HV SM - typical bill'!D36-'HV SM - typical bill'!C36)/'HV SM - typical bill'!C36),"")</f>
        <v/>
      </c>
      <c r="D103" s="39" t="str">
        <f>IF('HV SM - typical bill'!C36,(('HV SM - typical bill'!E36-'HV SM - typical bill'!C36)/'HV SM - typical bill'!C36),"")</f>
        <v/>
      </c>
      <c r="E103" s="54" t="str">
        <f>IF('HV SM - typical bill'!C36,(('HV SM - typical bill'!E36-'HV SM - typical bill'!D36)/'HV SM - typical bill'!D36),"")</f>
        <v/>
      </c>
      <c r="F103" s="45" t="str">
        <f>IF('HV SM - typical bill'!C36,('HV SM - typical bill'!D36-'HV SM - typical bill'!C36),"")</f>
        <v/>
      </c>
      <c r="G103" s="42" t="str">
        <f>IF('HV SM - typical bill'!C36,(('HV SM - typical bill'!E36-'HV SM - typical bill'!C36)),"")</f>
        <v/>
      </c>
      <c r="H103" s="46" t="str">
        <f>IF('HV SM - typical bill'!C36,(('HV SM - typical bill'!E36-'HV SM - typical bill'!D36)),"")</f>
        <v/>
      </c>
      <c r="I103" s="34"/>
      <c r="J103" s="35"/>
      <c r="K103" s="51" t="s">
        <v>123</v>
      </c>
      <c r="L103" s="53" t="str">
        <f>IF('HV SM - typical bill'!C36,(('HV SM - typical bill'!F36-'HV SM - typical bill'!C36)/'HV SM - typical bill'!C36),"")</f>
        <v/>
      </c>
      <c r="M103" s="39" t="str">
        <f>IF('HV SM - typical bill'!C36,(('HV SM - typical bill'!G36-'HV SM - typical bill'!C36)/'HV SM - typical bill'!C36),"")</f>
        <v/>
      </c>
      <c r="N103" s="54" t="str">
        <f>IF('HV SM - typical bill'!C36,(('HV SM - typical bill'!G36-'HV SM - typical bill'!F36)/'HV SM - typical bill'!F36),"")</f>
        <v/>
      </c>
      <c r="O103" s="45" t="str">
        <f>IF('HV SM - typical bill'!C36,(('HV SM - typical bill'!F36-'HV SM - typical bill'!C36)),"")</f>
        <v/>
      </c>
      <c r="P103" s="42" t="str">
        <f>IF('HV SM - typical bill'!C36,(('HV SM - typical bill'!G36-'HV SM - typical bill'!C36)),"")</f>
        <v/>
      </c>
      <c r="Q103" s="46" t="str">
        <f>IF('HV SM - typical bill'!C36,(('HV SM - typical bill'!G36-'HV SM - typical bill'!F36)),"")</f>
        <v/>
      </c>
    </row>
    <row r="104" spans="2:17" ht="27" customHeight="1">
      <c r="B104" s="52" t="s">
        <v>58</v>
      </c>
      <c r="C104" s="53">
        <f>IF('HV SM - typical bill'!C37,(('HV SM - typical bill'!D37-'HV SM - typical bill'!C37)/'HV SM - typical bill'!C37),"")</f>
        <v>0</v>
      </c>
      <c r="D104" s="39">
        <f>IF('HV SM - typical bill'!C37,(('HV SM - typical bill'!E37-'HV SM - typical bill'!C37)/'HV SM - typical bill'!C37),"")</f>
        <v>0</v>
      </c>
      <c r="E104" s="54">
        <f>IF('HV SM - typical bill'!C37,(('HV SM - typical bill'!E37-'HV SM - typical bill'!D37)/'HV SM - typical bill'!D37),"")</f>
        <v>0</v>
      </c>
      <c r="F104" s="45">
        <f>IF('HV SM - typical bill'!C37,('HV SM - typical bill'!D37-'HV SM - typical bill'!C37),"")</f>
        <v>0</v>
      </c>
      <c r="G104" s="42">
        <f>IF('HV SM - typical bill'!C37,(('HV SM - typical bill'!E37-'HV SM - typical bill'!C37)),"")</f>
        <v>0</v>
      </c>
      <c r="H104" s="46">
        <f>IF('HV SM - typical bill'!C37,(('HV SM - typical bill'!E37-'HV SM - typical bill'!D37)),"")</f>
        <v>0</v>
      </c>
      <c r="I104" s="34"/>
      <c r="J104" s="35"/>
      <c r="K104" s="52" t="s">
        <v>58</v>
      </c>
      <c r="L104" s="53">
        <f>IF('HV SM - typical bill'!C37,(('HV SM - typical bill'!F37-'HV SM - typical bill'!C37)/'HV SM - typical bill'!C37),"")</f>
        <v>0</v>
      </c>
      <c r="M104" s="39">
        <f>IF('HV SM - typical bill'!C37,(('HV SM - typical bill'!G37-'HV SM - typical bill'!C37)/'HV SM - typical bill'!C37),"")</f>
        <v>0</v>
      </c>
      <c r="N104" s="54">
        <f>IF('HV SM - typical bill'!C37,(('HV SM - typical bill'!G37-'HV SM - typical bill'!F37)/'HV SM - typical bill'!F37),"")</f>
        <v>0</v>
      </c>
      <c r="O104" s="45">
        <f>IF('HV SM - typical bill'!C37,(('HV SM - typical bill'!F37-'HV SM - typical bill'!C37)),"")</f>
        <v>0</v>
      </c>
      <c r="P104" s="42">
        <f>IF('HV SM - typical bill'!C37,(('HV SM - typical bill'!G37-'HV SM - typical bill'!C37)),"")</f>
        <v>0</v>
      </c>
      <c r="Q104" s="46">
        <f>IF('HV SM - typical bill'!C37,(('HV SM - typical bill'!G37-'HV SM - typical bill'!F37)),"")</f>
        <v>0</v>
      </c>
    </row>
    <row r="105" spans="2:17">
      <c r="B105" s="52" t="s">
        <v>82</v>
      </c>
      <c r="C105" s="53" t="e">
        <f>IF('HV SM - typical bill'!C38,(('HV SM - typical bill'!D38-'HV SM - typical bill'!C38)/'HV SM - typical bill'!C38),"")</f>
        <v>#VALUE!</v>
      </c>
      <c r="D105" s="39" t="e">
        <f>IF('HV SM - typical bill'!C38,(('HV SM - typical bill'!E38-'HV SM - typical bill'!C38)/'HV SM - typical bill'!C38),"")</f>
        <v>#VALUE!</v>
      </c>
      <c r="E105" s="54" t="e">
        <f>IF('HV SM - typical bill'!C38,(('HV SM - typical bill'!E38-'HV SM - typical bill'!D38)/'HV SM - typical bill'!D38),"")</f>
        <v>#VALUE!</v>
      </c>
      <c r="F105" s="45" t="e">
        <f>IF('HV SM - typical bill'!C38,('HV SM - typical bill'!D38-'HV SM - typical bill'!C38),"")</f>
        <v>#VALUE!</v>
      </c>
      <c r="G105" s="42" t="e">
        <f>IF('HV SM - typical bill'!C38,(('HV SM - typical bill'!E38-'HV SM - typical bill'!C38)),"")</f>
        <v>#VALUE!</v>
      </c>
      <c r="H105" s="46" t="e">
        <f>IF('HV SM - typical bill'!C38,(('HV SM - typical bill'!E38-'HV SM - typical bill'!D38)),"")</f>
        <v>#VALUE!</v>
      </c>
      <c r="I105" s="34"/>
      <c r="J105" s="35"/>
      <c r="K105" s="52" t="s">
        <v>82</v>
      </c>
      <c r="L105" s="53" t="e">
        <f>IF('HV SM - typical bill'!C38,(('HV SM - typical bill'!F38-'HV SM - typical bill'!C38)/'HV SM - typical bill'!C38),"")</f>
        <v>#VALUE!</v>
      </c>
      <c r="M105" s="39" t="e">
        <f>IF('HV SM - typical bill'!C38,(('HV SM - typical bill'!G38-'HV SM - typical bill'!C38)/'HV SM - typical bill'!C38),"")</f>
        <v>#VALUE!</v>
      </c>
      <c r="N105" s="54" t="e">
        <f>IF('HV SM - typical bill'!C38,(('HV SM - typical bill'!G38-'HV SM - typical bill'!F38)/'HV SM - typical bill'!F38),"")</f>
        <v>#VALUE!</v>
      </c>
      <c r="O105" s="45" t="e">
        <f>IF('HV SM - typical bill'!C38,(('HV SM - typical bill'!F38-'HV SM - typical bill'!C38)),"")</f>
        <v>#VALUE!</v>
      </c>
      <c r="P105" s="42" t="e">
        <f>IF('HV SM - typical bill'!C38,(('HV SM - typical bill'!G38-'HV SM - typical bill'!C38)),"")</f>
        <v>#VALUE!</v>
      </c>
      <c r="Q105" s="46" t="e">
        <f>IF('HV SM - typical bill'!C38,(('HV SM - typical bill'!G38-'HV SM - typical bill'!F38)),"")</f>
        <v>#VALUE!</v>
      </c>
    </row>
    <row r="106" spans="2:17">
      <c r="B106" s="52" t="s">
        <v>95</v>
      </c>
      <c r="C106" s="53" t="e">
        <f>IF('HV SM - typical bill'!C39,(('HV SM - typical bill'!D39-'HV SM - typical bill'!C39)/'HV SM - typical bill'!C39),"")</f>
        <v>#VALUE!</v>
      </c>
      <c r="D106" s="39" t="e">
        <f>IF('HV SM - typical bill'!C39,(('HV SM - typical bill'!E39-'HV SM - typical bill'!C39)/'HV SM - typical bill'!C39),"")</f>
        <v>#VALUE!</v>
      </c>
      <c r="E106" s="54" t="e">
        <f>IF('HV SM - typical bill'!C39,(('HV SM - typical bill'!E39-'HV SM - typical bill'!D39)/'HV SM - typical bill'!D39),"")</f>
        <v>#VALUE!</v>
      </c>
      <c r="F106" s="45" t="e">
        <f>IF('HV SM - typical bill'!C39,('HV SM - typical bill'!D39-'HV SM - typical bill'!C39),"")</f>
        <v>#VALUE!</v>
      </c>
      <c r="G106" s="42" t="e">
        <f>IF('HV SM - typical bill'!C39,(('HV SM - typical bill'!E39-'HV SM - typical bill'!C39)),"")</f>
        <v>#VALUE!</v>
      </c>
      <c r="H106" s="46" t="e">
        <f>IF('HV SM - typical bill'!C39,(('HV SM - typical bill'!E39-'HV SM - typical bill'!D39)),"")</f>
        <v>#VALUE!</v>
      </c>
      <c r="I106" s="34"/>
      <c r="J106" s="35"/>
      <c r="K106" s="52" t="s">
        <v>95</v>
      </c>
      <c r="L106" s="53" t="e">
        <f>IF('HV SM - typical bill'!C39,(('HV SM - typical bill'!F39-'HV SM - typical bill'!C39)/'HV SM - typical bill'!C39),"")</f>
        <v>#VALUE!</v>
      </c>
      <c r="M106" s="39" t="e">
        <f>IF('HV SM - typical bill'!C39,(('HV SM - typical bill'!G39-'HV SM - typical bill'!C39)/'HV SM - typical bill'!C39),"")</f>
        <v>#VALUE!</v>
      </c>
      <c r="N106" s="54" t="e">
        <f>IF('HV SM - typical bill'!C39,(('HV SM - typical bill'!G39-'HV SM - typical bill'!F39)/'HV SM - typical bill'!F39),"")</f>
        <v>#VALUE!</v>
      </c>
      <c r="O106" s="45" t="e">
        <f>IF('HV SM - typical bill'!C39,(('HV SM - typical bill'!F39-'HV SM - typical bill'!C39)),"")</f>
        <v>#VALUE!</v>
      </c>
      <c r="P106" s="42" t="e">
        <f>IF('HV SM - typical bill'!C39,(('HV SM - typical bill'!G39-'HV SM - typical bill'!C39)),"")</f>
        <v>#VALUE!</v>
      </c>
      <c r="Q106" s="46" t="e">
        <f>IF('HV SM - typical bill'!C39,(('HV SM - typical bill'!G39-'HV SM - typical bill'!F39)),"")</f>
        <v>#VALUE!</v>
      </c>
    </row>
    <row r="107" spans="2:17">
      <c r="B107" s="51" t="s">
        <v>124</v>
      </c>
      <c r="C107" s="53" t="str">
        <f>IF('HV SM - typical bill'!C40,(('HV SM - typical bill'!D40-'HV SM - typical bill'!C40)/'HV SM - typical bill'!C40),"")</f>
        <v/>
      </c>
      <c r="D107" s="39" t="str">
        <f>IF('HV SM - typical bill'!C40,(('HV SM - typical bill'!E40-'HV SM - typical bill'!C40)/'HV SM - typical bill'!C40),"")</f>
        <v/>
      </c>
      <c r="E107" s="54" t="str">
        <f>IF('HV SM - typical bill'!C40,(('HV SM - typical bill'!E40-'HV SM - typical bill'!D40)/'HV SM - typical bill'!D40),"")</f>
        <v/>
      </c>
      <c r="F107" s="45" t="str">
        <f>IF('HV SM - typical bill'!C40,('HV SM - typical bill'!D40-'HV SM - typical bill'!C40),"")</f>
        <v/>
      </c>
      <c r="G107" s="42" t="str">
        <f>IF('HV SM - typical bill'!C40,(('HV SM - typical bill'!E40-'HV SM - typical bill'!C40)),"")</f>
        <v/>
      </c>
      <c r="H107" s="46" t="str">
        <f>IF('HV SM - typical bill'!C40,(('HV SM - typical bill'!E40-'HV SM - typical bill'!D40)),"")</f>
        <v/>
      </c>
      <c r="I107" s="34"/>
      <c r="J107" s="35"/>
      <c r="K107" s="51" t="s">
        <v>124</v>
      </c>
      <c r="L107" s="53" t="str">
        <f>IF('HV SM - typical bill'!C40,(('HV SM - typical bill'!F40-'HV SM - typical bill'!C40)/'HV SM - typical bill'!C40),"")</f>
        <v/>
      </c>
      <c r="M107" s="39" t="str">
        <f>IF('HV SM - typical bill'!C40,(('HV SM - typical bill'!G40-'HV SM - typical bill'!C40)/'HV SM - typical bill'!C40),"")</f>
        <v/>
      </c>
      <c r="N107" s="54" t="str">
        <f>IF('HV SM - typical bill'!C40,(('HV SM - typical bill'!G40-'HV SM - typical bill'!F40)/'HV SM - typical bill'!F40),"")</f>
        <v/>
      </c>
      <c r="O107" s="45" t="str">
        <f>IF('HV SM - typical bill'!C40,(('HV SM - typical bill'!F40-'HV SM - typical bill'!C40)),"")</f>
        <v/>
      </c>
      <c r="P107" s="42" t="str">
        <f>IF('HV SM - typical bill'!C40,(('HV SM - typical bill'!G40-'HV SM - typical bill'!C40)),"")</f>
        <v/>
      </c>
      <c r="Q107" s="46" t="str">
        <f>IF('HV SM - typical bill'!C40,(('HV SM - typical bill'!G40-'HV SM - typical bill'!F40)),"")</f>
        <v/>
      </c>
    </row>
    <row r="108" spans="2:17">
      <c r="B108" s="52" t="s">
        <v>59</v>
      </c>
      <c r="C108" s="53">
        <f>IF('HV SM - typical bill'!C41,(('HV SM - typical bill'!D41-'HV SM - typical bill'!C41)/'HV SM - typical bill'!C41),"")</f>
        <v>0</v>
      </c>
      <c r="D108" s="39">
        <f>IF('HV SM - typical bill'!C41,(('HV SM - typical bill'!E41-'HV SM - typical bill'!C41)/'HV SM - typical bill'!C41),"")</f>
        <v>0</v>
      </c>
      <c r="E108" s="54">
        <f>IF('HV SM - typical bill'!C41,(('HV SM - typical bill'!E41-'HV SM - typical bill'!D41)/'HV SM - typical bill'!D41),"")</f>
        <v>0</v>
      </c>
      <c r="F108" s="45">
        <f>IF('HV SM - typical bill'!C41,('HV SM - typical bill'!D41-'HV SM - typical bill'!C41),"")</f>
        <v>0</v>
      </c>
      <c r="G108" s="42">
        <f>IF('HV SM - typical bill'!C41,(('HV SM - typical bill'!E41-'HV SM - typical bill'!C41)),"")</f>
        <v>0</v>
      </c>
      <c r="H108" s="46">
        <f>IF('HV SM - typical bill'!C41,(('HV SM - typical bill'!E41-'HV SM - typical bill'!D41)),"")</f>
        <v>0</v>
      </c>
      <c r="I108" s="34"/>
      <c r="J108" s="35"/>
      <c r="K108" s="52" t="s">
        <v>59</v>
      </c>
      <c r="L108" s="53">
        <f>IF('HV SM - typical bill'!C41,(('HV SM - typical bill'!F41-'HV SM - typical bill'!C41)/'HV SM - typical bill'!C41),"")</f>
        <v>5.8690857750580069E-4</v>
      </c>
      <c r="M108" s="39">
        <f>IF('HV SM - typical bill'!C41,(('HV SM - typical bill'!G41-'HV SM - typical bill'!C41)/'HV SM - typical bill'!C41),"")</f>
        <v>-1.5969687276204698E-4</v>
      </c>
      <c r="N108" s="54">
        <f>IF('HV SM - typical bill'!C41,(('HV SM - typical bill'!G41-'HV SM - typical bill'!F41)/'HV SM - typical bill'!F41),"")</f>
        <v>-7.4616751815118846E-4</v>
      </c>
      <c r="O108" s="45">
        <f>IF('HV SM - typical bill'!C41,(('HV SM - typical bill'!F41-'HV SM - typical bill'!C41)),"")</f>
        <v>33.459318320034072</v>
      </c>
      <c r="P108" s="42">
        <f>IF('HV SM - typical bill'!C41,(('HV SM - typical bill'!G41-'HV SM - typical bill'!C41)),"")</f>
        <v>-9.1042262888149708</v>
      </c>
      <c r="Q108" s="46">
        <f>IF('HV SM - typical bill'!C41,(('HV SM - typical bill'!G41-'HV SM - typical bill'!F41)),"")</f>
        <v>-42.563544608849043</v>
      </c>
    </row>
    <row r="109" spans="2:17" ht="27" customHeight="1">
      <c r="B109" s="52" t="s">
        <v>96</v>
      </c>
      <c r="C109" s="53" t="e">
        <f>IF('HV SM - typical bill'!C42,(('HV SM - typical bill'!D42-'HV SM - typical bill'!C42)/'HV SM - typical bill'!C42),"")</f>
        <v>#VALUE!</v>
      </c>
      <c r="D109" s="39" t="e">
        <f>IF('HV SM - typical bill'!C42,(('HV SM - typical bill'!E42-'HV SM - typical bill'!C42)/'HV SM - typical bill'!C42),"")</f>
        <v>#VALUE!</v>
      </c>
      <c r="E109" s="54" t="e">
        <f>IF('HV SM - typical bill'!C42,(('HV SM - typical bill'!E42-'HV SM - typical bill'!D42)/'HV SM - typical bill'!D42),"")</f>
        <v>#VALUE!</v>
      </c>
      <c r="F109" s="45" t="e">
        <f>IF('HV SM - typical bill'!C42,('HV SM - typical bill'!D42-'HV SM - typical bill'!C42),"")</f>
        <v>#VALUE!</v>
      </c>
      <c r="G109" s="42" t="e">
        <f>IF('HV SM - typical bill'!C42,(('HV SM - typical bill'!E42-'HV SM - typical bill'!C42)),"")</f>
        <v>#VALUE!</v>
      </c>
      <c r="H109" s="46" t="e">
        <f>IF('HV SM - typical bill'!C42,(('HV SM - typical bill'!E42-'HV SM - typical bill'!D42)),"")</f>
        <v>#VALUE!</v>
      </c>
      <c r="I109" s="34"/>
      <c r="J109" s="35"/>
      <c r="K109" s="52" t="s">
        <v>96</v>
      </c>
      <c r="L109" s="53" t="e">
        <f>IF('HV SM - typical bill'!C42,(('HV SM - typical bill'!F42-'HV SM - typical bill'!C42)/'HV SM - typical bill'!C42),"")</f>
        <v>#VALUE!</v>
      </c>
      <c r="M109" s="39" t="e">
        <f>IF('HV SM - typical bill'!C42,(('HV SM - typical bill'!G42-'HV SM - typical bill'!C42)/'HV SM - typical bill'!C42),"")</f>
        <v>#VALUE!</v>
      </c>
      <c r="N109" s="54" t="e">
        <f>IF('HV SM - typical bill'!C42,(('HV SM - typical bill'!G42-'HV SM - typical bill'!F42)/'HV SM - typical bill'!F42),"")</f>
        <v>#VALUE!</v>
      </c>
      <c r="O109" s="45" t="e">
        <f>IF('HV SM - typical bill'!C42,(('HV SM - typical bill'!F42-'HV SM - typical bill'!C42)),"")</f>
        <v>#VALUE!</v>
      </c>
      <c r="P109" s="42" t="e">
        <f>IF('HV SM - typical bill'!C42,(('HV SM - typical bill'!G42-'HV SM - typical bill'!C42)),"")</f>
        <v>#VALUE!</v>
      </c>
      <c r="Q109" s="46" t="e">
        <f>IF('HV SM - typical bill'!C42,(('HV SM - typical bill'!G42-'HV SM - typical bill'!F42)),"")</f>
        <v>#VALUE!</v>
      </c>
    </row>
    <row r="110" spans="2:17" ht="27" customHeight="1">
      <c r="B110" s="51" t="s">
        <v>125</v>
      </c>
      <c r="C110" s="53" t="str">
        <f>IF('HV SM - typical bill'!C43,(('HV SM - typical bill'!D43-'HV SM - typical bill'!C43)/'HV SM - typical bill'!C43),"")</f>
        <v/>
      </c>
      <c r="D110" s="39" t="str">
        <f>IF('HV SM - typical bill'!C43,(('HV SM - typical bill'!E43-'HV SM - typical bill'!C43)/'HV SM - typical bill'!C43),"")</f>
        <v/>
      </c>
      <c r="E110" s="54" t="str">
        <f>IF('HV SM - typical bill'!C43,(('HV SM - typical bill'!E43-'HV SM - typical bill'!D43)/'HV SM - typical bill'!D43),"")</f>
        <v/>
      </c>
      <c r="F110" s="45" t="str">
        <f>IF('HV SM - typical bill'!C43,('HV SM - typical bill'!D43-'HV SM - typical bill'!C43),"")</f>
        <v/>
      </c>
      <c r="G110" s="42" t="str">
        <f>IF('HV SM - typical bill'!C43,(('HV SM - typical bill'!E43-'HV SM - typical bill'!C43)),"")</f>
        <v/>
      </c>
      <c r="H110" s="46" t="str">
        <f>IF('HV SM - typical bill'!C43,(('HV SM - typical bill'!E43-'HV SM - typical bill'!D43)),"")</f>
        <v/>
      </c>
      <c r="I110" s="34"/>
      <c r="J110" s="35"/>
      <c r="K110" s="51" t="s">
        <v>125</v>
      </c>
      <c r="L110" s="53" t="str">
        <f>IF('HV SM - typical bill'!C43,(('HV SM - typical bill'!F43-'HV SM - typical bill'!C43)/'HV SM - typical bill'!C43),"")</f>
        <v/>
      </c>
      <c r="M110" s="39" t="str">
        <f>IF('HV SM - typical bill'!C43,(('HV SM - typical bill'!G43-'HV SM - typical bill'!C43)/'HV SM - typical bill'!C43),"")</f>
        <v/>
      </c>
      <c r="N110" s="54" t="str">
        <f>IF('HV SM - typical bill'!C43,(('HV SM - typical bill'!G43-'HV SM - typical bill'!F43)/'HV SM - typical bill'!F43),"")</f>
        <v/>
      </c>
      <c r="O110" s="45" t="str">
        <f>IF('HV SM - typical bill'!C43,(('HV SM - typical bill'!F43-'HV SM - typical bill'!C43)),"")</f>
        <v/>
      </c>
      <c r="P110" s="42" t="str">
        <f>IF('HV SM - typical bill'!C43,(('HV SM - typical bill'!G43-'HV SM - typical bill'!C43)),"")</f>
        <v/>
      </c>
      <c r="Q110" s="46" t="str">
        <f>IF('HV SM - typical bill'!C43,(('HV SM - typical bill'!G43-'HV SM - typical bill'!F43)),"")</f>
        <v/>
      </c>
    </row>
    <row r="111" spans="2:17" ht="27" customHeight="1">
      <c r="B111" s="52" t="s">
        <v>60</v>
      </c>
      <c r="C111" s="53">
        <f>IF('HV SM - typical bill'!C44,(('HV SM - typical bill'!D44-'HV SM - typical bill'!C44)/'HV SM - typical bill'!C44),"")</f>
        <v>0</v>
      </c>
      <c r="D111" s="39">
        <f>IF('HV SM - typical bill'!C44,(('HV SM - typical bill'!E44-'HV SM - typical bill'!C44)/'HV SM - typical bill'!C44),"")</f>
        <v>0</v>
      </c>
      <c r="E111" s="54">
        <f>IF('HV SM - typical bill'!C44,(('HV SM - typical bill'!E44-'HV SM - typical bill'!D44)/'HV SM - typical bill'!D44),"")</f>
        <v>0</v>
      </c>
      <c r="F111" s="45">
        <f>IF('HV SM - typical bill'!C44,('HV SM - typical bill'!D44-'HV SM - typical bill'!C44),"")</f>
        <v>0</v>
      </c>
      <c r="G111" s="42">
        <f>IF('HV SM - typical bill'!C44,(('HV SM - typical bill'!E44-'HV SM - typical bill'!C44)),"")</f>
        <v>0</v>
      </c>
      <c r="H111" s="46">
        <f>IF('HV SM - typical bill'!C44,(('HV SM - typical bill'!E44-'HV SM - typical bill'!D44)),"")</f>
        <v>0</v>
      </c>
      <c r="I111" s="34"/>
      <c r="J111" s="35"/>
      <c r="K111" s="52" t="s">
        <v>60</v>
      </c>
      <c r="L111" s="53">
        <f>IF('HV SM - typical bill'!C44,(('HV SM - typical bill'!F44-'HV SM - typical bill'!C44)/'HV SM - typical bill'!C44),"")</f>
        <v>-4.3457930961081622E-5</v>
      </c>
      <c r="M111" s="39">
        <f>IF('HV SM - typical bill'!C44,(('HV SM - typical bill'!G44-'HV SM - typical bill'!C44)/'HV SM - typical bill'!C44),"")</f>
        <v>4.762264934477023E-4</v>
      </c>
      <c r="N111" s="54">
        <f>IF('HV SM - typical bill'!C44,(('HV SM - typical bill'!G44-'HV SM - typical bill'!F44)/'HV SM - typical bill'!F44),"")</f>
        <v>5.1970700980013586E-4</v>
      </c>
      <c r="O111" s="45">
        <f>IF('HV SM - typical bill'!C44,(('HV SM - typical bill'!F44-'HV SM - typical bill'!C44)),"")</f>
        <v>-2.6280000000042492</v>
      </c>
      <c r="P111" s="42">
        <f>IF('HV SM - typical bill'!C44,(('HV SM - typical bill'!G44-'HV SM - typical bill'!C44)),"")</f>
        <v>28.798499999997148</v>
      </c>
      <c r="Q111" s="46">
        <f>IF('HV SM - typical bill'!C44,(('HV SM - typical bill'!G44-'HV SM - typical bill'!F44)),"")</f>
        <v>31.426500000001397</v>
      </c>
    </row>
    <row r="112" spans="2:17" ht="27" customHeight="1">
      <c r="B112" s="52" t="s">
        <v>97</v>
      </c>
      <c r="C112" s="53" t="e">
        <f>IF('HV SM - typical bill'!C45,(('HV SM - typical bill'!D45-'HV SM - typical bill'!C45)/'HV SM - typical bill'!C45),"")</f>
        <v>#VALUE!</v>
      </c>
      <c r="D112" s="39" t="e">
        <f>IF('HV SM - typical bill'!C45,(('HV SM - typical bill'!E45-'HV SM - typical bill'!C45)/'HV SM - typical bill'!C45),"")</f>
        <v>#VALUE!</v>
      </c>
      <c r="E112" s="54" t="e">
        <f>IF('HV SM - typical bill'!C45,(('HV SM - typical bill'!E45-'HV SM - typical bill'!D45)/'HV SM - typical bill'!D45),"")</f>
        <v>#VALUE!</v>
      </c>
      <c r="F112" s="45" t="e">
        <f>IF('HV SM - typical bill'!C45,('HV SM - typical bill'!D45-'HV SM - typical bill'!C45),"")</f>
        <v>#VALUE!</v>
      </c>
      <c r="G112" s="42" t="e">
        <f>IF('HV SM - typical bill'!C45,(('HV SM - typical bill'!E45-'HV SM - typical bill'!C45)),"")</f>
        <v>#VALUE!</v>
      </c>
      <c r="H112" s="46" t="e">
        <f>IF('HV SM - typical bill'!C45,(('HV SM - typical bill'!E45-'HV SM - typical bill'!D45)),"")</f>
        <v>#VALUE!</v>
      </c>
      <c r="I112" s="34"/>
      <c r="J112" s="35"/>
      <c r="K112" s="52" t="s">
        <v>97</v>
      </c>
      <c r="L112" s="53" t="e">
        <f>IF('HV SM - typical bill'!C45,(('HV SM - typical bill'!F45-'HV SM - typical bill'!C45)/'HV SM - typical bill'!C45),"")</f>
        <v>#VALUE!</v>
      </c>
      <c r="M112" s="39" t="e">
        <f>IF('HV SM - typical bill'!C45,(('HV SM - typical bill'!G45-'HV SM - typical bill'!C45)/'HV SM - typical bill'!C45),"")</f>
        <v>#VALUE!</v>
      </c>
      <c r="N112" s="54" t="e">
        <f>IF('HV SM - typical bill'!C45,(('HV SM - typical bill'!G45-'HV SM - typical bill'!F45)/'HV SM - typical bill'!F45),"")</f>
        <v>#VALUE!</v>
      </c>
      <c r="O112" s="45" t="e">
        <f>IF('HV SM - typical bill'!C45,(('HV SM - typical bill'!F45-'HV SM - typical bill'!C45)),"")</f>
        <v>#VALUE!</v>
      </c>
      <c r="P112" s="42" t="e">
        <f>IF('HV SM - typical bill'!C45,(('HV SM - typical bill'!G45-'HV SM - typical bill'!C45)),"")</f>
        <v>#VALUE!</v>
      </c>
      <c r="Q112" s="46" t="e">
        <f>IF('HV SM - typical bill'!C45,(('HV SM - typical bill'!G45-'HV SM - typical bill'!F45)),"")</f>
        <v>#VALUE!</v>
      </c>
    </row>
    <row r="113" spans="2:17" ht="27" customHeight="1">
      <c r="B113" s="51" t="s">
        <v>126</v>
      </c>
      <c r="C113" s="53" t="str">
        <f>IF('HV SM - typical bill'!C46,(('HV SM - typical bill'!D46-'HV SM - typical bill'!C46)/'HV SM - typical bill'!C46),"")</f>
        <v/>
      </c>
      <c r="D113" s="39" t="str">
        <f>IF('HV SM - typical bill'!C46,(('HV SM - typical bill'!E46-'HV SM - typical bill'!C46)/'HV SM - typical bill'!C46),"")</f>
        <v/>
      </c>
      <c r="E113" s="54" t="str">
        <f>IF('HV SM - typical bill'!C46,(('HV SM - typical bill'!E46-'HV SM - typical bill'!D46)/'HV SM - typical bill'!D46),"")</f>
        <v/>
      </c>
      <c r="F113" s="45" t="str">
        <f>IF('HV SM - typical bill'!C46,('HV SM - typical bill'!D46-'HV SM - typical bill'!C46),"")</f>
        <v/>
      </c>
      <c r="G113" s="42" t="str">
        <f>IF('HV SM - typical bill'!C46,(('HV SM - typical bill'!E46-'HV SM - typical bill'!C46)),"")</f>
        <v/>
      </c>
      <c r="H113" s="46" t="str">
        <f>IF('HV SM - typical bill'!C46,(('HV SM - typical bill'!E46-'HV SM - typical bill'!D46)),"")</f>
        <v/>
      </c>
      <c r="I113" s="34"/>
      <c r="J113" s="35"/>
      <c r="K113" s="51" t="s">
        <v>126</v>
      </c>
      <c r="L113" s="53" t="str">
        <f>IF('HV SM - typical bill'!C46,(('HV SM - typical bill'!F46-'HV SM - typical bill'!C46)/'HV SM - typical bill'!C46),"")</f>
        <v/>
      </c>
      <c r="M113" s="39" t="str">
        <f>IF('HV SM - typical bill'!C46,(('HV SM - typical bill'!G46-'HV SM - typical bill'!C46)/'HV SM - typical bill'!C46),"")</f>
        <v/>
      </c>
      <c r="N113" s="54" t="str">
        <f>IF('HV SM - typical bill'!C46,(('HV SM - typical bill'!G46-'HV SM - typical bill'!F46)/'HV SM - typical bill'!F46),"")</f>
        <v/>
      </c>
      <c r="O113" s="45" t="str">
        <f>IF('HV SM - typical bill'!C46,(('HV SM - typical bill'!F46-'HV SM - typical bill'!C46)),"")</f>
        <v/>
      </c>
      <c r="P113" s="42" t="str">
        <f>IF('HV SM - typical bill'!C46,(('HV SM - typical bill'!G46-'HV SM - typical bill'!C46)),"")</f>
        <v/>
      </c>
      <c r="Q113" s="46" t="str">
        <f>IF('HV SM - typical bill'!C46,(('HV SM - typical bill'!G46-'HV SM - typical bill'!F46)),"")</f>
        <v/>
      </c>
    </row>
    <row r="114" spans="2:17" ht="27" customHeight="1">
      <c r="B114" s="52" t="s">
        <v>61</v>
      </c>
      <c r="C114" s="53" t="e">
        <f>IF('HV SM - typical bill'!C47,(('HV SM - typical bill'!D47-'HV SM - typical bill'!C47)/'HV SM - typical bill'!C47),"")</f>
        <v>#VALUE!</v>
      </c>
      <c r="D114" s="39" t="e">
        <f>IF('HV SM - typical bill'!C47,(('HV SM - typical bill'!E47-'HV SM - typical bill'!C47)/'HV SM - typical bill'!C47),"")</f>
        <v>#VALUE!</v>
      </c>
      <c r="E114" s="54" t="e">
        <f>IF('HV SM - typical bill'!C47,(('HV SM - typical bill'!E47-'HV SM - typical bill'!D47)/'HV SM - typical bill'!D47),"")</f>
        <v>#VALUE!</v>
      </c>
      <c r="F114" s="45" t="e">
        <f>IF('HV SM - typical bill'!C47,('HV SM - typical bill'!D47-'HV SM - typical bill'!C47),"")</f>
        <v>#VALUE!</v>
      </c>
      <c r="G114" s="42" t="e">
        <f>IF('HV SM - typical bill'!C47,(('HV SM - typical bill'!E47-'HV SM - typical bill'!C47)),"")</f>
        <v>#VALUE!</v>
      </c>
      <c r="H114" s="46" t="e">
        <f>IF('HV SM - typical bill'!C47,(('HV SM - typical bill'!E47-'HV SM - typical bill'!D47)),"")</f>
        <v>#VALUE!</v>
      </c>
      <c r="I114" s="34"/>
      <c r="J114" s="35"/>
      <c r="K114" s="52" t="s">
        <v>61</v>
      </c>
      <c r="L114" s="53" t="e">
        <f>IF('HV SM - typical bill'!C47,(('HV SM - typical bill'!F47-'HV SM - typical bill'!C47)/'HV SM - typical bill'!C47),"")</f>
        <v>#VALUE!</v>
      </c>
      <c r="M114" s="39" t="e">
        <f>IF('HV SM - typical bill'!C47,(('HV SM - typical bill'!G47-'HV SM - typical bill'!C47)/'HV SM - typical bill'!C47),"")</f>
        <v>#VALUE!</v>
      </c>
      <c r="N114" s="54" t="e">
        <f>IF('HV SM - typical bill'!C47,(('HV SM - typical bill'!G47-'HV SM - typical bill'!F47)/'HV SM - typical bill'!F47),"")</f>
        <v>#VALUE!</v>
      </c>
      <c r="O114" s="45" t="e">
        <f>IF('HV SM - typical bill'!C47,(('HV SM - typical bill'!F47-'HV SM - typical bill'!C47)),"")</f>
        <v>#VALUE!</v>
      </c>
      <c r="P114" s="42" t="e">
        <f>IF('HV SM - typical bill'!C47,(('HV SM - typical bill'!G47-'HV SM - typical bill'!C47)),"")</f>
        <v>#VALUE!</v>
      </c>
      <c r="Q114" s="46" t="e">
        <f>IF('HV SM - typical bill'!C47,(('HV SM - typical bill'!G47-'HV SM - typical bill'!F47)),"")</f>
        <v>#VALUE!</v>
      </c>
    </row>
    <row r="115" spans="2:17" ht="27" customHeight="1">
      <c r="B115" s="51" t="s">
        <v>127</v>
      </c>
      <c r="C115" s="53" t="str">
        <f>IF('HV SM - typical bill'!C48,(('HV SM - typical bill'!D48-'HV SM - typical bill'!C48)/'HV SM - typical bill'!C48),"")</f>
        <v/>
      </c>
      <c r="D115" s="39" t="str">
        <f>IF('HV SM - typical bill'!C48,(('HV SM - typical bill'!E48-'HV SM - typical bill'!C48)/'HV SM - typical bill'!C48),"")</f>
        <v/>
      </c>
      <c r="E115" s="54" t="str">
        <f>IF('HV SM - typical bill'!C48,(('HV SM - typical bill'!E48-'HV SM - typical bill'!D48)/'HV SM - typical bill'!D48),"")</f>
        <v/>
      </c>
      <c r="F115" s="45" t="str">
        <f>IF('HV SM - typical bill'!C48,('HV SM - typical bill'!D48-'HV SM - typical bill'!C48),"")</f>
        <v/>
      </c>
      <c r="G115" s="42" t="str">
        <f>IF('HV SM - typical bill'!C48,(('HV SM - typical bill'!E48-'HV SM - typical bill'!C48)),"")</f>
        <v/>
      </c>
      <c r="H115" s="46" t="str">
        <f>IF('HV SM - typical bill'!C48,(('HV SM - typical bill'!E48-'HV SM - typical bill'!D48)),"")</f>
        <v/>
      </c>
      <c r="I115" s="34"/>
      <c r="J115" s="35"/>
      <c r="K115" s="51" t="s">
        <v>127</v>
      </c>
      <c r="L115" s="53" t="str">
        <f>IF('HV SM - typical bill'!C48,(('HV SM - typical bill'!F48-'HV SM - typical bill'!C48)/'HV SM - typical bill'!C48),"")</f>
        <v/>
      </c>
      <c r="M115" s="39" t="str">
        <f>IF('HV SM - typical bill'!C48,(('HV SM - typical bill'!G48-'HV SM - typical bill'!C48)/'HV SM - typical bill'!C48),"")</f>
        <v/>
      </c>
      <c r="N115" s="54" t="str">
        <f>IF('HV SM - typical bill'!C48,(('HV SM - typical bill'!G48-'HV SM - typical bill'!F48)/'HV SM - typical bill'!F48),"")</f>
        <v/>
      </c>
      <c r="O115" s="45" t="str">
        <f>IF('HV SM - typical bill'!C48,(('HV SM - typical bill'!F48-'HV SM - typical bill'!C48)),"")</f>
        <v/>
      </c>
      <c r="P115" s="42" t="str">
        <f>IF('HV SM - typical bill'!C48,(('HV SM - typical bill'!G48-'HV SM - typical bill'!C48)),"")</f>
        <v/>
      </c>
      <c r="Q115" s="46" t="str">
        <f>IF('HV SM - typical bill'!C48,(('HV SM - typical bill'!G48-'HV SM - typical bill'!F48)),"")</f>
        <v/>
      </c>
    </row>
    <row r="116" spans="2:17" ht="27" customHeight="1">
      <c r="B116" s="52" t="s">
        <v>62</v>
      </c>
      <c r="C116" s="53">
        <f>IF('HV SM - typical bill'!C49,(('HV SM - typical bill'!D49-'HV SM - typical bill'!C49)/'HV SM - typical bill'!C49),"")</f>
        <v>0</v>
      </c>
      <c r="D116" s="39">
        <f>IF('HV SM - typical bill'!C49,(('HV SM - typical bill'!E49-'HV SM - typical bill'!C49)/'HV SM - typical bill'!C49),"")</f>
        <v>0</v>
      </c>
      <c r="E116" s="54">
        <f>IF('HV SM - typical bill'!C49,(('HV SM - typical bill'!E49-'HV SM - typical bill'!D49)/'HV SM - typical bill'!D49),"")</f>
        <v>0</v>
      </c>
      <c r="F116" s="45">
        <f>IF('HV SM - typical bill'!C49,('HV SM - typical bill'!D49-'HV SM - typical bill'!C49),"")</f>
        <v>0</v>
      </c>
      <c r="G116" s="42">
        <f>IF('HV SM - typical bill'!C49,(('HV SM - typical bill'!E49-'HV SM - typical bill'!C49)),"")</f>
        <v>0</v>
      </c>
      <c r="H116" s="46">
        <f>IF('HV SM - typical bill'!C49,(('HV SM - typical bill'!E49-'HV SM - typical bill'!D49)),"")</f>
        <v>0</v>
      </c>
      <c r="I116" s="34"/>
      <c r="J116" s="35"/>
      <c r="K116" s="52" t="s">
        <v>62</v>
      </c>
      <c r="L116" s="53">
        <f>IF('HV SM - typical bill'!C49,(('HV SM - typical bill'!F49-'HV SM - typical bill'!C49)/'HV SM - typical bill'!C49),"")</f>
        <v>0</v>
      </c>
      <c r="M116" s="39">
        <f>IF('HV SM - typical bill'!C49,(('HV SM - typical bill'!G49-'HV SM - typical bill'!C49)/'HV SM - typical bill'!C49),"")</f>
        <v>-2.3068050749706987E-4</v>
      </c>
      <c r="N116" s="54">
        <f>IF('HV SM - typical bill'!C49,(('HV SM - typical bill'!G49-'HV SM - typical bill'!F49)/'HV SM - typical bill'!F49),"")</f>
        <v>-2.3068050749706987E-4</v>
      </c>
      <c r="O116" s="45">
        <f>IF('HV SM - typical bill'!C49,(('HV SM - typical bill'!F49-'HV SM - typical bill'!C49)),"")</f>
        <v>0</v>
      </c>
      <c r="P116" s="42">
        <f>IF('HV SM - typical bill'!C49,(('HV SM - typical bill'!G49-'HV SM - typical bill'!C49)),"")</f>
        <v>-6.8443363968640369E-2</v>
      </c>
      <c r="Q116" s="46">
        <f>IF('HV SM - typical bill'!C49,(('HV SM - typical bill'!G49-'HV SM - typical bill'!F49)),"")</f>
        <v>-6.8443363968640369E-2</v>
      </c>
    </row>
    <row r="117" spans="2:17" ht="27" customHeight="1">
      <c r="B117" s="52" t="s">
        <v>83</v>
      </c>
      <c r="C117" s="53" t="e">
        <f>IF('HV SM - typical bill'!C50,(('HV SM - typical bill'!D50-'HV SM - typical bill'!C50)/'HV SM - typical bill'!C50),"")</f>
        <v>#VALUE!</v>
      </c>
      <c r="D117" s="39" t="e">
        <f>IF('HV SM - typical bill'!C50,(('HV SM - typical bill'!E50-'HV SM - typical bill'!C50)/'HV SM - typical bill'!C50),"")</f>
        <v>#VALUE!</v>
      </c>
      <c r="E117" s="54" t="e">
        <f>IF('HV SM - typical bill'!C50,(('HV SM - typical bill'!E50-'HV SM - typical bill'!D50)/'HV SM - typical bill'!D50),"")</f>
        <v>#VALUE!</v>
      </c>
      <c r="F117" s="45" t="e">
        <f>IF('HV SM - typical bill'!C50,('HV SM - typical bill'!D50-'HV SM - typical bill'!C50),"")</f>
        <v>#VALUE!</v>
      </c>
      <c r="G117" s="42" t="e">
        <f>IF('HV SM - typical bill'!C50,(('HV SM - typical bill'!E50-'HV SM - typical bill'!C50)),"")</f>
        <v>#VALUE!</v>
      </c>
      <c r="H117" s="46" t="e">
        <f>IF('HV SM - typical bill'!C50,(('HV SM - typical bill'!E50-'HV SM - typical bill'!D50)),"")</f>
        <v>#VALUE!</v>
      </c>
      <c r="I117" s="34"/>
      <c r="J117" s="35"/>
      <c r="K117" s="52" t="s">
        <v>83</v>
      </c>
      <c r="L117" s="53" t="e">
        <f>IF('HV SM - typical bill'!C50,(('HV SM - typical bill'!F50-'HV SM - typical bill'!C50)/'HV SM - typical bill'!C50),"")</f>
        <v>#VALUE!</v>
      </c>
      <c r="M117" s="39" t="e">
        <f>IF('HV SM - typical bill'!C50,(('HV SM - typical bill'!G50-'HV SM - typical bill'!C50)/'HV SM - typical bill'!C50),"")</f>
        <v>#VALUE!</v>
      </c>
      <c r="N117" s="54" t="e">
        <f>IF('HV SM - typical bill'!C50,(('HV SM - typical bill'!G50-'HV SM - typical bill'!F50)/'HV SM - typical bill'!F50),"")</f>
        <v>#VALUE!</v>
      </c>
      <c r="O117" s="45" t="e">
        <f>IF('HV SM - typical bill'!C50,(('HV SM - typical bill'!F50-'HV SM - typical bill'!C50)),"")</f>
        <v>#VALUE!</v>
      </c>
      <c r="P117" s="42" t="e">
        <f>IF('HV SM - typical bill'!C50,(('HV SM - typical bill'!G50-'HV SM - typical bill'!C50)),"")</f>
        <v>#VALUE!</v>
      </c>
      <c r="Q117" s="46" t="e">
        <f>IF('HV SM - typical bill'!C50,(('HV SM - typical bill'!G50-'HV SM - typical bill'!F50)),"")</f>
        <v>#VALUE!</v>
      </c>
    </row>
    <row r="118" spans="2:17" ht="27" customHeight="1">
      <c r="B118" s="52" t="s">
        <v>98</v>
      </c>
      <c r="C118" s="53" t="e">
        <f>IF('HV SM - typical bill'!C51,(('HV SM - typical bill'!D51-'HV SM - typical bill'!C51)/'HV SM - typical bill'!C51),"")</f>
        <v>#VALUE!</v>
      </c>
      <c r="D118" s="39" t="e">
        <f>IF('HV SM - typical bill'!C51,(('HV SM - typical bill'!E51-'HV SM - typical bill'!C51)/'HV SM - typical bill'!C51),"")</f>
        <v>#VALUE!</v>
      </c>
      <c r="E118" s="54" t="e">
        <f>IF('HV SM - typical bill'!C51,(('HV SM - typical bill'!E51-'HV SM - typical bill'!D51)/'HV SM - typical bill'!D51),"")</f>
        <v>#VALUE!</v>
      </c>
      <c r="F118" s="45" t="e">
        <f>IF('HV SM - typical bill'!C51,('HV SM - typical bill'!D51-'HV SM - typical bill'!C51),"")</f>
        <v>#VALUE!</v>
      </c>
      <c r="G118" s="42" t="e">
        <f>IF('HV SM - typical bill'!C51,(('HV SM - typical bill'!E51-'HV SM - typical bill'!C51)),"")</f>
        <v>#VALUE!</v>
      </c>
      <c r="H118" s="46" t="e">
        <f>IF('HV SM - typical bill'!C51,(('HV SM - typical bill'!E51-'HV SM - typical bill'!D51)),"")</f>
        <v>#VALUE!</v>
      </c>
      <c r="I118" s="34"/>
      <c r="J118" s="35"/>
      <c r="K118" s="52" t="s">
        <v>98</v>
      </c>
      <c r="L118" s="53" t="e">
        <f>IF('HV SM - typical bill'!C51,(('HV SM - typical bill'!F51-'HV SM - typical bill'!C51)/'HV SM - typical bill'!C51),"")</f>
        <v>#VALUE!</v>
      </c>
      <c r="M118" s="39" t="e">
        <f>IF('HV SM - typical bill'!C51,(('HV SM - typical bill'!G51-'HV SM - typical bill'!C51)/'HV SM - typical bill'!C51),"")</f>
        <v>#VALUE!</v>
      </c>
      <c r="N118" s="54" t="e">
        <f>IF('HV SM - typical bill'!C51,(('HV SM - typical bill'!G51-'HV SM - typical bill'!F51)/'HV SM - typical bill'!F51),"")</f>
        <v>#VALUE!</v>
      </c>
      <c r="O118" s="45" t="e">
        <f>IF('HV SM - typical bill'!C51,(('HV SM - typical bill'!F51-'HV SM - typical bill'!C51)),"")</f>
        <v>#VALUE!</v>
      </c>
      <c r="P118" s="42" t="e">
        <f>IF('HV SM - typical bill'!C51,(('HV SM - typical bill'!G51-'HV SM - typical bill'!C51)),"")</f>
        <v>#VALUE!</v>
      </c>
      <c r="Q118" s="46" t="e">
        <f>IF('HV SM - typical bill'!C51,(('HV SM - typical bill'!G51-'HV SM - typical bill'!F51)),"")</f>
        <v>#VALUE!</v>
      </c>
    </row>
    <row r="119" spans="2:17" ht="27" customHeight="1">
      <c r="B119" s="51" t="s">
        <v>128</v>
      </c>
      <c r="C119" s="53" t="str">
        <f>IF('HV SM - typical bill'!C52,(('HV SM - typical bill'!D52-'HV SM - typical bill'!C52)/'HV SM - typical bill'!C52),"")</f>
        <v/>
      </c>
      <c r="D119" s="39" t="str">
        <f>IF('HV SM - typical bill'!C52,(('HV SM - typical bill'!E52-'HV SM - typical bill'!C52)/'HV SM - typical bill'!C52),"")</f>
        <v/>
      </c>
      <c r="E119" s="54" t="str">
        <f>IF('HV SM - typical bill'!C52,(('HV SM - typical bill'!E52-'HV SM - typical bill'!D52)/'HV SM - typical bill'!D52),"")</f>
        <v/>
      </c>
      <c r="F119" s="45" t="str">
        <f>IF('HV SM - typical bill'!C52,('HV SM - typical bill'!D52-'HV SM - typical bill'!C52),"")</f>
        <v/>
      </c>
      <c r="G119" s="42" t="str">
        <f>IF('HV SM - typical bill'!C52,(('HV SM - typical bill'!E52-'HV SM - typical bill'!C52)),"")</f>
        <v/>
      </c>
      <c r="H119" s="46" t="str">
        <f>IF('HV SM - typical bill'!C52,(('HV SM - typical bill'!E52-'HV SM - typical bill'!D52)),"")</f>
        <v/>
      </c>
      <c r="I119" s="34"/>
      <c r="J119" s="35"/>
      <c r="K119" s="51" t="s">
        <v>128</v>
      </c>
      <c r="L119" s="53" t="str">
        <f>IF('HV SM - typical bill'!C52,(('HV SM - typical bill'!F52-'HV SM - typical bill'!C52)/'HV SM - typical bill'!C52),"")</f>
        <v/>
      </c>
      <c r="M119" s="39" t="str">
        <f>IF('HV SM - typical bill'!C52,(('HV SM - typical bill'!G52-'HV SM - typical bill'!C52)/'HV SM - typical bill'!C52),"")</f>
        <v/>
      </c>
      <c r="N119" s="54" t="str">
        <f>IF('HV SM - typical bill'!C52,(('HV SM - typical bill'!G52-'HV SM - typical bill'!F52)/'HV SM - typical bill'!F52),"")</f>
        <v/>
      </c>
      <c r="O119" s="45" t="str">
        <f>IF('HV SM - typical bill'!C52,(('HV SM - typical bill'!F52-'HV SM - typical bill'!C52)),"")</f>
        <v/>
      </c>
      <c r="P119" s="42" t="str">
        <f>IF('HV SM - typical bill'!C52,(('HV SM - typical bill'!G52-'HV SM - typical bill'!C52)),"")</f>
        <v/>
      </c>
      <c r="Q119" s="46" t="str">
        <f>IF('HV SM - typical bill'!C52,(('HV SM - typical bill'!G52-'HV SM - typical bill'!F52)),"")</f>
        <v/>
      </c>
    </row>
    <row r="120" spans="2:17" ht="27" customHeight="1">
      <c r="B120" s="52" t="s">
        <v>64</v>
      </c>
      <c r="C120" s="53">
        <f>IF('HV SM - typical bill'!C53,(('HV SM - typical bill'!D53-'HV SM - typical bill'!C53)/'HV SM - typical bill'!C53),"")</f>
        <v>0</v>
      </c>
      <c r="D120" s="39">
        <f>IF('HV SM - typical bill'!C53,(('HV SM - typical bill'!E53-'HV SM - typical bill'!C53)/'HV SM - typical bill'!C53),"")</f>
        <v>0</v>
      </c>
      <c r="E120" s="54">
        <f>IF('HV SM - typical bill'!C53,(('HV SM - typical bill'!E53-'HV SM - typical bill'!D53)/'HV SM - typical bill'!D53),"")</f>
        <v>0</v>
      </c>
      <c r="F120" s="45">
        <f>IF('HV SM - typical bill'!C53,('HV SM - typical bill'!D53-'HV SM - typical bill'!C53),"")</f>
        <v>0</v>
      </c>
      <c r="G120" s="42">
        <f>IF('HV SM - typical bill'!C53,(('HV SM - typical bill'!E53-'HV SM - typical bill'!C53)),"")</f>
        <v>0</v>
      </c>
      <c r="H120" s="46">
        <f>IF('HV SM - typical bill'!C53,(('HV SM - typical bill'!E53-'HV SM - typical bill'!D53)),"")</f>
        <v>0</v>
      </c>
      <c r="I120" s="34"/>
      <c r="J120" s="35"/>
      <c r="K120" s="52" t="s">
        <v>64</v>
      </c>
      <c r="L120" s="53">
        <f>IF('HV SM - typical bill'!C53,(('HV SM - typical bill'!F53-'HV SM - typical bill'!C53)/'HV SM - typical bill'!C53),"")</f>
        <v>0</v>
      </c>
      <c r="M120" s="39">
        <f>IF('HV SM - typical bill'!C53,(('HV SM - typical bill'!G53-'HV SM - typical bill'!C53)/'HV SM - typical bill'!C53),"")</f>
        <v>-2.3717898847857167E-4</v>
      </c>
      <c r="N120" s="54">
        <f>IF('HV SM - typical bill'!C53,(('HV SM - typical bill'!G53-'HV SM - typical bill'!F53)/'HV SM - typical bill'!F53),"")</f>
        <v>-2.3717898847857167E-4</v>
      </c>
      <c r="O120" s="45">
        <f>IF('HV SM - typical bill'!C53,(('HV SM - typical bill'!F53-'HV SM - typical bill'!C53)),"")</f>
        <v>0</v>
      </c>
      <c r="P120" s="42">
        <f>IF('HV SM - typical bill'!C53,(('HV SM - typical bill'!G53-'HV SM - typical bill'!C53)),"")</f>
        <v>-105.50857852050103</v>
      </c>
      <c r="Q120" s="46">
        <f>IF('HV SM - typical bill'!C53,(('HV SM - typical bill'!G53-'HV SM - typical bill'!F53)),"")</f>
        <v>-105.50857852050103</v>
      </c>
    </row>
    <row r="121" spans="2:17" ht="27" customHeight="1">
      <c r="B121" s="52" t="s">
        <v>84</v>
      </c>
      <c r="C121" s="53" t="e">
        <f>IF('HV SM - typical bill'!C54,(('HV SM - typical bill'!D54-'HV SM - typical bill'!C54)/'HV SM - typical bill'!C54),"")</f>
        <v>#VALUE!</v>
      </c>
      <c r="D121" s="39" t="e">
        <f>IF('HV SM - typical bill'!C54,(('HV SM - typical bill'!E54-'HV SM - typical bill'!C54)/'HV SM - typical bill'!C54),"")</f>
        <v>#VALUE!</v>
      </c>
      <c r="E121" s="54" t="e">
        <f>IF('HV SM - typical bill'!C54,(('HV SM - typical bill'!E54-'HV SM - typical bill'!D54)/'HV SM - typical bill'!D54),"")</f>
        <v>#VALUE!</v>
      </c>
      <c r="F121" s="45" t="e">
        <f>IF('HV SM - typical bill'!C54,('HV SM - typical bill'!D54-'HV SM - typical bill'!C54),"")</f>
        <v>#VALUE!</v>
      </c>
      <c r="G121" s="42" t="e">
        <f>IF('HV SM - typical bill'!C54,(('HV SM - typical bill'!E54-'HV SM - typical bill'!C54)),"")</f>
        <v>#VALUE!</v>
      </c>
      <c r="H121" s="46" t="e">
        <f>IF('HV SM - typical bill'!C54,(('HV SM - typical bill'!E54-'HV SM - typical bill'!D54)),"")</f>
        <v>#VALUE!</v>
      </c>
      <c r="I121" s="34"/>
      <c r="J121" s="35"/>
      <c r="K121" s="52" t="s">
        <v>84</v>
      </c>
      <c r="L121" s="53" t="e">
        <f>IF('HV SM - typical bill'!C54,(('HV SM - typical bill'!F54-'HV SM - typical bill'!C54)/'HV SM - typical bill'!C54),"")</f>
        <v>#VALUE!</v>
      </c>
      <c r="M121" s="39" t="e">
        <f>IF('HV SM - typical bill'!C54,(('HV SM - typical bill'!G54-'HV SM - typical bill'!C54)/'HV SM - typical bill'!C54),"")</f>
        <v>#VALUE!</v>
      </c>
      <c r="N121" s="54" t="e">
        <f>IF('HV SM - typical bill'!C54,(('HV SM - typical bill'!G54-'HV SM - typical bill'!F54)/'HV SM - typical bill'!F54),"")</f>
        <v>#VALUE!</v>
      </c>
      <c r="O121" s="45" t="e">
        <f>IF('HV SM - typical bill'!C54,(('HV SM - typical bill'!F54-'HV SM - typical bill'!C54)),"")</f>
        <v>#VALUE!</v>
      </c>
      <c r="P121" s="42" t="e">
        <f>IF('HV SM - typical bill'!C54,(('HV SM - typical bill'!G54-'HV SM - typical bill'!C54)),"")</f>
        <v>#VALUE!</v>
      </c>
      <c r="Q121" s="46" t="e">
        <f>IF('HV SM - typical bill'!C54,(('HV SM - typical bill'!G54-'HV SM - typical bill'!F54)),"")</f>
        <v>#VALUE!</v>
      </c>
    </row>
    <row r="122" spans="2:17" ht="27" customHeight="1">
      <c r="B122" s="52" t="s">
        <v>99</v>
      </c>
      <c r="C122" s="53" t="e">
        <f>IF('HV SM - typical bill'!C55,(('HV SM - typical bill'!D55-'HV SM - typical bill'!C55)/'HV SM - typical bill'!C55),"")</f>
        <v>#VALUE!</v>
      </c>
      <c r="D122" s="39" t="e">
        <f>IF('HV SM - typical bill'!C55,(('HV SM - typical bill'!E55-'HV SM - typical bill'!C55)/'HV SM - typical bill'!C55),"")</f>
        <v>#VALUE!</v>
      </c>
      <c r="E122" s="54" t="e">
        <f>IF('HV SM - typical bill'!C55,(('HV SM - typical bill'!E55-'HV SM - typical bill'!D55)/'HV SM - typical bill'!D55),"")</f>
        <v>#VALUE!</v>
      </c>
      <c r="F122" s="45" t="e">
        <f>IF('HV SM - typical bill'!C55,('HV SM - typical bill'!D55-'HV SM - typical bill'!C55),"")</f>
        <v>#VALUE!</v>
      </c>
      <c r="G122" s="42" t="e">
        <f>IF('HV SM - typical bill'!C55,(('HV SM - typical bill'!E55-'HV SM - typical bill'!C55)),"")</f>
        <v>#VALUE!</v>
      </c>
      <c r="H122" s="46" t="e">
        <f>IF('HV SM - typical bill'!C55,(('HV SM - typical bill'!E55-'HV SM - typical bill'!D55)),"")</f>
        <v>#VALUE!</v>
      </c>
      <c r="I122" s="34"/>
      <c r="J122" s="35"/>
      <c r="K122" s="52" t="s">
        <v>99</v>
      </c>
      <c r="L122" s="53" t="e">
        <f>IF('HV SM - typical bill'!C55,(('HV SM - typical bill'!F55-'HV SM - typical bill'!C55)/'HV SM - typical bill'!C55),"")</f>
        <v>#VALUE!</v>
      </c>
      <c r="M122" s="39" t="e">
        <f>IF('HV SM - typical bill'!C55,(('HV SM - typical bill'!G55-'HV SM - typical bill'!C55)/'HV SM - typical bill'!C55),"")</f>
        <v>#VALUE!</v>
      </c>
      <c r="N122" s="54" t="e">
        <f>IF('HV SM - typical bill'!C55,(('HV SM - typical bill'!G55-'HV SM - typical bill'!F55)/'HV SM - typical bill'!F55),"")</f>
        <v>#VALUE!</v>
      </c>
      <c r="O122" s="45" t="e">
        <f>IF('HV SM - typical bill'!C55,(('HV SM - typical bill'!F55-'HV SM - typical bill'!C55)),"")</f>
        <v>#VALUE!</v>
      </c>
      <c r="P122" s="42" t="e">
        <f>IF('HV SM - typical bill'!C55,(('HV SM - typical bill'!G55-'HV SM - typical bill'!C55)),"")</f>
        <v>#VALUE!</v>
      </c>
      <c r="Q122" s="46" t="e">
        <f>IF('HV SM - typical bill'!C55,(('HV SM - typical bill'!G55-'HV SM - typical bill'!F55)),"")</f>
        <v>#VALUE!</v>
      </c>
    </row>
    <row r="123" spans="2:17" ht="27" customHeight="1">
      <c r="B123" s="51" t="s">
        <v>129</v>
      </c>
      <c r="C123" s="53" t="str">
        <f>IF('HV SM - typical bill'!C56,(('HV SM - typical bill'!D56-'HV SM - typical bill'!C56)/'HV SM - typical bill'!C56),"")</f>
        <v/>
      </c>
      <c r="D123" s="39" t="str">
        <f>IF('HV SM - typical bill'!C56,(('HV SM - typical bill'!E56-'HV SM - typical bill'!C56)/'HV SM - typical bill'!C56),"")</f>
        <v/>
      </c>
      <c r="E123" s="54" t="str">
        <f>IF('HV SM - typical bill'!C56,(('HV SM - typical bill'!E56-'HV SM - typical bill'!D56)/'HV SM - typical bill'!D56),"")</f>
        <v/>
      </c>
      <c r="F123" s="45" t="str">
        <f>IF('HV SM - typical bill'!C56,('HV SM - typical bill'!D56-'HV SM - typical bill'!C56),"")</f>
        <v/>
      </c>
      <c r="G123" s="42" t="str">
        <f>IF('HV SM - typical bill'!C56,(('HV SM - typical bill'!E56-'HV SM - typical bill'!C56)),"")</f>
        <v/>
      </c>
      <c r="H123" s="46" t="str">
        <f>IF('HV SM - typical bill'!C56,(('HV SM - typical bill'!E56-'HV SM - typical bill'!D56)),"")</f>
        <v/>
      </c>
      <c r="I123" s="34"/>
      <c r="J123" s="35"/>
      <c r="K123" s="51" t="s">
        <v>129</v>
      </c>
      <c r="L123" s="53" t="str">
        <f>IF('HV SM - typical bill'!C56,(('HV SM - typical bill'!F56-'HV SM - typical bill'!C56)/'HV SM - typical bill'!C56),"")</f>
        <v/>
      </c>
      <c r="M123" s="39" t="str">
        <f>IF('HV SM - typical bill'!C56,(('HV SM - typical bill'!G56-'HV SM - typical bill'!C56)/'HV SM - typical bill'!C56),"")</f>
        <v/>
      </c>
      <c r="N123" s="54" t="str">
        <f>IF('HV SM - typical bill'!C56,(('HV SM - typical bill'!G56-'HV SM - typical bill'!F56)/'HV SM - typical bill'!F56),"")</f>
        <v/>
      </c>
      <c r="O123" s="45" t="str">
        <f>IF('HV SM - typical bill'!C56,(('HV SM - typical bill'!F56-'HV SM - typical bill'!C56)),"")</f>
        <v/>
      </c>
      <c r="P123" s="42" t="str">
        <f>IF('HV SM - typical bill'!C56,(('HV SM - typical bill'!G56-'HV SM - typical bill'!C56)),"")</f>
        <v/>
      </c>
      <c r="Q123" s="46" t="str">
        <f>IF('HV SM - typical bill'!C56,(('HV SM - typical bill'!G56-'HV SM - typical bill'!F56)),"")</f>
        <v/>
      </c>
    </row>
    <row r="124" spans="2:17">
      <c r="B124" s="52" t="s">
        <v>65</v>
      </c>
      <c r="C124" s="53">
        <f>IF('HV SM - typical bill'!C57,(('HV SM - typical bill'!D57-'HV SM - typical bill'!C57)/'HV SM - typical bill'!C57),"")</f>
        <v>0</v>
      </c>
      <c r="D124" s="39">
        <f>IF('HV SM - typical bill'!C57,(('HV SM - typical bill'!E57-'HV SM - typical bill'!C57)/'HV SM - typical bill'!C57),"")</f>
        <v>0</v>
      </c>
      <c r="E124" s="54">
        <f>IF('HV SM - typical bill'!C57,(('HV SM - typical bill'!E57-'HV SM - typical bill'!D57)/'HV SM - typical bill'!D57),"")</f>
        <v>0</v>
      </c>
      <c r="F124" s="45">
        <f>IF('HV SM - typical bill'!C57,('HV SM - typical bill'!D57-'HV SM - typical bill'!C57),"")</f>
        <v>0</v>
      </c>
      <c r="G124" s="42">
        <f>IF('HV SM - typical bill'!C57,(('HV SM - typical bill'!E57-'HV SM - typical bill'!C57)),"")</f>
        <v>0</v>
      </c>
      <c r="H124" s="46">
        <f>IF('HV SM - typical bill'!C57,(('HV SM - typical bill'!E57-'HV SM - typical bill'!D57)),"")</f>
        <v>0</v>
      </c>
      <c r="I124" s="34"/>
      <c r="J124" s="35"/>
      <c r="K124" s="52" t="s">
        <v>65</v>
      </c>
      <c r="L124" s="53">
        <f>IF('HV SM - typical bill'!C57,(('HV SM - typical bill'!F57-'HV SM - typical bill'!C57)/'HV SM - typical bill'!C57),"")</f>
        <v>0</v>
      </c>
      <c r="M124" s="39">
        <f>IF('HV SM - typical bill'!C57,(('HV SM - typical bill'!G57-'HV SM - typical bill'!C57)/'HV SM - typical bill'!C57),"")</f>
        <v>0</v>
      </c>
      <c r="N124" s="54">
        <f>IF('HV SM - typical bill'!C57,(('HV SM - typical bill'!G57-'HV SM - typical bill'!F57)/'HV SM - typical bill'!F57),"")</f>
        <v>0</v>
      </c>
      <c r="O124" s="45">
        <f>IF('HV SM - typical bill'!C57,(('HV SM - typical bill'!F57-'HV SM - typical bill'!C57)),"")</f>
        <v>0</v>
      </c>
      <c r="P124" s="42">
        <f>IF('HV SM - typical bill'!C57,(('HV SM - typical bill'!G57-'HV SM - typical bill'!C57)),"")</f>
        <v>0</v>
      </c>
      <c r="Q124" s="46">
        <f>IF('HV SM - typical bill'!C57,(('HV SM - typical bill'!G57-'HV SM - typical bill'!F57)),"")</f>
        <v>0</v>
      </c>
    </row>
    <row r="125" spans="2:17">
      <c r="B125" s="52" t="s">
        <v>85</v>
      </c>
      <c r="C125" s="53" t="e">
        <f>IF('HV SM - typical bill'!C58,(('HV SM - typical bill'!D58-'HV SM - typical bill'!C58)/'HV SM - typical bill'!C58),"")</f>
        <v>#VALUE!</v>
      </c>
      <c r="D125" s="39" t="e">
        <f>IF('HV SM - typical bill'!C58,(('HV SM - typical bill'!E58-'HV SM - typical bill'!C58)/'HV SM - typical bill'!C58),"")</f>
        <v>#VALUE!</v>
      </c>
      <c r="E125" s="54" t="e">
        <f>IF('HV SM - typical bill'!C58,(('HV SM - typical bill'!E58-'HV SM - typical bill'!D58)/'HV SM - typical bill'!D58),"")</f>
        <v>#VALUE!</v>
      </c>
      <c r="F125" s="45" t="e">
        <f>IF('HV SM - typical bill'!C58,('HV SM - typical bill'!D58-'HV SM - typical bill'!C58),"")</f>
        <v>#VALUE!</v>
      </c>
      <c r="G125" s="42" t="e">
        <f>IF('HV SM - typical bill'!C58,(('HV SM - typical bill'!E58-'HV SM - typical bill'!C58)),"")</f>
        <v>#VALUE!</v>
      </c>
      <c r="H125" s="46" t="e">
        <f>IF('HV SM - typical bill'!C58,(('HV SM - typical bill'!E58-'HV SM - typical bill'!D58)),"")</f>
        <v>#VALUE!</v>
      </c>
      <c r="I125" s="34"/>
      <c r="J125" s="35"/>
      <c r="K125" s="52" t="s">
        <v>85</v>
      </c>
      <c r="L125" s="53" t="e">
        <f>IF('HV SM - typical bill'!C58,(('HV SM - typical bill'!F58-'HV SM - typical bill'!C58)/'HV SM - typical bill'!C58),"")</f>
        <v>#VALUE!</v>
      </c>
      <c r="M125" s="39" t="e">
        <f>IF('HV SM - typical bill'!C58,(('HV SM - typical bill'!G58-'HV SM - typical bill'!C58)/'HV SM - typical bill'!C58),"")</f>
        <v>#VALUE!</v>
      </c>
      <c r="N125" s="54" t="e">
        <f>IF('HV SM - typical bill'!C58,(('HV SM - typical bill'!G58-'HV SM - typical bill'!F58)/'HV SM - typical bill'!F58),"")</f>
        <v>#VALUE!</v>
      </c>
      <c r="O125" s="45" t="e">
        <f>IF('HV SM - typical bill'!C58,(('HV SM - typical bill'!F58-'HV SM - typical bill'!C58)),"")</f>
        <v>#VALUE!</v>
      </c>
      <c r="P125" s="42" t="e">
        <f>IF('HV SM - typical bill'!C58,(('HV SM - typical bill'!G58-'HV SM - typical bill'!C58)),"")</f>
        <v>#VALUE!</v>
      </c>
      <c r="Q125" s="46" t="e">
        <f>IF('HV SM - typical bill'!C58,(('HV SM - typical bill'!G58-'HV SM - typical bill'!F58)),"")</f>
        <v>#VALUE!</v>
      </c>
    </row>
    <row r="126" spans="2:17">
      <c r="B126" s="52" t="s">
        <v>100</v>
      </c>
      <c r="C126" s="53" t="e">
        <f>IF('HV SM - typical bill'!C59,(('HV SM - typical bill'!D59-'HV SM - typical bill'!C59)/'HV SM - typical bill'!C59),"")</f>
        <v>#VALUE!</v>
      </c>
      <c r="D126" s="39" t="e">
        <f>IF('HV SM - typical bill'!C59,(('HV SM - typical bill'!E59-'HV SM - typical bill'!C59)/'HV SM - typical bill'!C59),"")</f>
        <v>#VALUE!</v>
      </c>
      <c r="E126" s="54" t="e">
        <f>IF('HV SM - typical bill'!C59,(('HV SM - typical bill'!E59-'HV SM - typical bill'!D59)/'HV SM - typical bill'!D59),"")</f>
        <v>#VALUE!</v>
      </c>
      <c r="F126" s="45" t="e">
        <f>IF('HV SM - typical bill'!C59,('HV SM - typical bill'!D59-'HV SM - typical bill'!C59),"")</f>
        <v>#VALUE!</v>
      </c>
      <c r="G126" s="42" t="e">
        <f>IF('HV SM - typical bill'!C59,(('HV SM - typical bill'!E59-'HV SM - typical bill'!C59)),"")</f>
        <v>#VALUE!</v>
      </c>
      <c r="H126" s="46" t="e">
        <f>IF('HV SM - typical bill'!C59,(('HV SM - typical bill'!E59-'HV SM - typical bill'!D59)),"")</f>
        <v>#VALUE!</v>
      </c>
      <c r="I126" s="34"/>
      <c r="J126" s="35"/>
      <c r="K126" s="52" t="s">
        <v>100</v>
      </c>
      <c r="L126" s="53" t="e">
        <f>IF('HV SM - typical bill'!C59,(('HV SM - typical bill'!F59-'HV SM - typical bill'!C59)/'HV SM - typical bill'!C59),"")</f>
        <v>#VALUE!</v>
      </c>
      <c r="M126" s="39" t="e">
        <f>IF('HV SM - typical bill'!C59,(('HV SM - typical bill'!G59-'HV SM - typical bill'!C59)/'HV SM - typical bill'!C59),"")</f>
        <v>#VALUE!</v>
      </c>
      <c r="N126" s="54" t="e">
        <f>IF('HV SM - typical bill'!C59,(('HV SM - typical bill'!G59-'HV SM - typical bill'!F59)/'HV SM - typical bill'!F59),"")</f>
        <v>#VALUE!</v>
      </c>
      <c r="O126" s="45" t="e">
        <f>IF('HV SM - typical bill'!C59,(('HV SM - typical bill'!F59-'HV SM - typical bill'!C59)),"")</f>
        <v>#VALUE!</v>
      </c>
      <c r="P126" s="42" t="e">
        <f>IF('HV SM - typical bill'!C59,(('HV SM - typical bill'!G59-'HV SM - typical bill'!C59)),"")</f>
        <v>#VALUE!</v>
      </c>
      <c r="Q126" s="46" t="e">
        <f>IF('HV SM - typical bill'!C59,(('HV SM - typical bill'!G59-'HV SM - typical bill'!F59)),"")</f>
        <v>#VALUE!</v>
      </c>
    </row>
    <row r="127" spans="2:17">
      <c r="B127" s="51" t="s">
        <v>130</v>
      </c>
      <c r="C127" s="53" t="str">
        <f>IF('HV SM - typical bill'!C60,(('HV SM - typical bill'!D60-'HV SM - typical bill'!C60)/'HV SM - typical bill'!C60),"")</f>
        <v/>
      </c>
      <c r="D127" s="39" t="str">
        <f>IF('HV SM - typical bill'!C60,(('HV SM - typical bill'!E60-'HV SM - typical bill'!C60)/'HV SM - typical bill'!C60),"")</f>
        <v/>
      </c>
      <c r="E127" s="54" t="str">
        <f>IF('HV SM - typical bill'!C60,(('HV SM - typical bill'!E60-'HV SM - typical bill'!D60)/'HV SM - typical bill'!D60),"")</f>
        <v/>
      </c>
      <c r="F127" s="45" t="str">
        <f>IF('HV SM - typical bill'!C60,('HV SM - typical bill'!D60-'HV SM - typical bill'!C60),"")</f>
        <v/>
      </c>
      <c r="G127" s="42" t="str">
        <f>IF('HV SM - typical bill'!C60,(('HV SM - typical bill'!E60-'HV SM - typical bill'!C60)),"")</f>
        <v/>
      </c>
      <c r="H127" s="46" t="str">
        <f>IF('HV SM - typical bill'!C60,(('HV SM - typical bill'!E60-'HV SM - typical bill'!D60)),"")</f>
        <v/>
      </c>
      <c r="I127" s="34"/>
      <c r="J127" s="35"/>
      <c r="K127" s="51" t="s">
        <v>130</v>
      </c>
      <c r="L127" s="53" t="str">
        <f>IF('HV SM - typical bill'!C60,(('HV SM - typical bill'!F60-'HV SM - typical bill'!C60)/'HV SM - typical bill'!C60),"")</f>
        <v/>
      </c>
      <c r="M127" s="39" t="str">
        <f>IF('HV SM - typical bill'!C60,(('HV SM - typical bill'!G60-'HV SM - typical bill'!C60)/'HV SM - typical bill'!C60),"")</f>
        <v/>
      </c>
      <c r="N127" s="54" t="str">
        <f>IF('HV SM - typical bill'!C60,(('HV SM - typical bill'!G60-'HV SM - typical bill'!F60)/'HV SM - typical bill'!F60),"")</f>
        <v/>
      </c>
      <c r="O127" s="45" t="str">
        <f>IF('HV SM - typical bill'!C60,(('HV SM - typical bill'!F60-'HV SM - typical bill'!C60)),"")</f>
        <v/>
      </c>
      <c r="P127" s="42" t="str">
        <f>IF('HV SM - typical bill'!C60,(('HV SM - typical bill'!G60-'HV SM - typical bill'!C60)),"")</f>
        <v/>
      </c>
      <c r="Q127" s="46" t="str">
        <f>IF('HV SM - typical bill'!C60,(('HV SM - typical bill'!G60-'HV SM - typical bill'!F60)),"")</f>
        <v/>
      </c>
    </row>
    <row r="128" spans="2:17">
      <c r="B128" s="52" t="s">
        <v>66</v>
      </c>
      <c r="C128" s="53" t="e">
        <f>IF('HV SM - typical bill'!C61,(('HV SM - typical bill'!D61-'HV SM - typical bill'!C61)/'HV SM - typical bill'!C61),"")</f>
        <v>#VALUE!</v>
      </c>
      <c r="D128" s="39" t="e">
        <f>IF('HV SM - typical bill'!C61,(('HV SM - typical bill'!E61-'HV SM - typical bill'!C61)/'HV SM - typical bill'!C61),"")</f>
        <v>#VALUE!</v>
      </c>
      <c r="E128" s="54" t="e">
        <f>IF('HV SM - typical bill'!C61,(('HV SM - typical bill'!E61-'HV SM - typical bill'!D61)/'HV SM - typical bill'!D61),"")</f>
        <v>#VALUE!</v>
      </c>
      <c r="F128" s="45" t="e">
        <f>IF('HV SM - typical bill'!C61,('HV SM - typical bill'!D61-'HV SM - typical bill'!C61),"")</f>
        <v>#VALUE!</v>
      </c>
      <c r="G128" s="42" t="e">
        <f>IF('HV SM - typical bill'!C61,(('HV SM - typical bill'!E61-'HV SM - typical bill'!C61)),"")</f>
        <v>#VALUE!</v>
      </c>
      <c r="H128" s="46" t="e">
        <f>IF('HV SM - typical bill'!C61,(('HV SM - typical bill'!E61-'HV SM - typical bill'!D61)),"")</f>
        <v>#VALUE!</v>
      </c>
      <c r="I128" s="34"/>
      <c r="J128" s="35"/>
      <c r="K128" s="52" t="s">
        <v>66</v>
      </c>
      <c r="L128" s="53" t="e">
        <f>IF('HV SM - typical bill'!C61,(('HV SM - typical bill'!F61-'HV SM - typical bill'!C61)/'HV SM - typical bill'!C61),"")</f>
        <v>#VALUE!</v>
      </c>
      <c r="M128" s="39" t="e">
        <f>IF('HV SM - typical bill'!C61,(('HV SM - typical bill'!G61-'HV SM - typical bill'!C61)/'HV SM - typical bill'!C61),"")</f>
        <v>#VALUE!</v>
      </c>
      <c r="N128" s="54" t="e">
        <f>IF('HV SM - typical bill'!C61,(('HV SM - typical bill'!G61-'HV SM - typical bill'!F61)/'HV SM - typical bill'!F61),"")</f>
        <v>#VALUE!</v>
      </c>
      <c r="O128" s="45" t="e">
        <f>IF('HV SM - typical bill'!C61,(('HV SM - typical bill'!F61-'HV SM - typical bill'!C61)),"")</f>
        <v>#VALUE!</v>
      </c>
      <c r="P128" s="42" t="e">
        <f>IF('HV SM - typical bill'!C61,(('HV SM - typical bill'!G61-'HV SM - typical bill'!C61)),"")</f>
        <v>#VALUE!</v>
      </c>
      <c r="Q128" s="46" t="e">
        <f>IF('HV SM - typical bill'!C61,(('HV SM - typical bill'!G61-'HV SM - typical bill'!F61)),"")</f>
        <v>#VALUE!</v>
      </c>
    </row>
    <row r="129" spans="2:17">
      <c r="B129" s="52" t="s">
        <v>101</v>
      </c>
      <c r="C129" s="53" t="e">
        <f>IF('HV SM - typical bill'!C62,(('HV SM - typical bill'!D62-'HV SM - typical bill'!C62)/'HV SM - typical bill'!C62),"")</f>
        <v>#VALUE!</v>
      </c>
      <c r="D129" s="39" t="e">
        <f>IF('HV SM - typical bill'!C62,(('HV SM - typical bill'!E62-'HV SM - typical bill'!C62)/'HV SM - typical bill'!C62),"")</f>
        <v>#VALUE!</v>
      </c>
      <c r="E129" s="54" t="e">
        <f>IF('HV SM - typical bill'!C62,(('HV SM - typical bill'!E62-'HV SM - typical bill'!D62)/'HV SM - typical bill'!D62),"")</f>
        <v>#VALUE!</v>
      </c>
      <c r="F129" s="45" t="e">
        <f>IF('HV SM - typical bill'!C62,('HV SM - typical bill'!D62-'HV SM - typical bill'!C62),"")</f>
        <v>#VALUE!</v>
      </c>
      <c r="G129" s="42" t="e">
        <f>IF('HV SM - typical bill'!C62,(('HV SM - typical bill'!E62-'HV SM - typical bill'!C62)),"")</f>
        <v>#VALUE!</v>
      </c>
      <c r="H129" s="46" t="e">
        <f>IF('HV SM - typical bill'!C62,(('HV SM - typical bill'!E62-'HV SM - typical bill'!D62)),"")</f>
        <v>#VALUE!</v>
      </c>
      <c r="I129" s="34"/>
      <c r="J129" s="35"/>
      <c r="K129" s="52" t="s">
        <v>101</v>
      </c>
      <c r="L129" s="53" t="e">
        <f>IF('HV SM - typical bill'!C62,(('HV SM - typical bill'!F62-'HV SM - typical bill'!C62)/'HV SM - typical bill'!C62),"")</f>
        <v>#VALUE!</v>
      </c>
      <c r="M129" s="39" t="e">
        <f>IF('HV SM - typical bill'!C62,(('HV SM - typical bill'!G62-'HV SM - typical bill'!C62)/'HV SM - typical bill'!C62),"")</f>
        <v>#VALUE!</v>
      </c>
      <c r="N129" s="54" t="e">
        <f>IF('HV SM - typical bill'!C62,(('HV SM - typical bill'!G62-'HV SM - typical bill'!F62)/'HV SM - typical bill'!F62),"")</f>
        <v>#VALUE!</v>
      </c>
      <c r="O129" s="45" t="e">
        <f>IF('HV SM - typical bill'!C62,(('HV SM - typical bill'!F62-'HV SM - typical bill'!C62)),"")</f>
        <v>#VALUE!</v>
      </c>
      <c r="P129" s="42" t="e">
        <f>IF('HV SM - typical bill'!C62,(('HV SM - typical bill'!G62-'HV SM - typical bill'!C62)),"")</f>
        <v>#VALUE!</v>
      </c>
      <c r="Q129" s="46" t="e">
        <f>IF('HV SM - typical bill'!C62,(('HV SM - typical bill'!G62-'HV SM - typical bill'!F62)),"")</f>
        <v>#VALUE!</v>
      </c>
    </row>
    <row r="130" spans="2:17">
      <c r="B130" s="51" t="s">
        <v>131</v>
      </c>
      <c r="C130" s="53" t="str">
        <f>IF('HV SM - typical bill'!C63,(('HV SM - typical bill'!D63-'HV SM - typical bill'!C63)/'HV SM - typical bill'!C63),"")</f>
        <v/>
      </c>
      <c r="D130" s="39" t="str">
        <f>IF('HV SM - typical bill'!C63,(('HV SM - typical bill'!E63-'HV SM - typical bill'!C63)/'HV SM - typical bill'!C63),"")</f>
        <v/>
      </c>
      <c r="E130" s="54" t="str">
        <f>IF('HV SM - typical bill'!C63,(('HV SM - typical bill'!E63-'HV SM - typical bill'!D63)/'HV SM - typical bill'!D63),"")</f>
        <v/>
      </c>
      <c r="F130" s="45" t="str">
        <f>IF('HV SM - typical bill'!C63,('HV SM - typical bill'!D63-'HV SM - typical bill'!C63),"")</f>
        <v/>
      </c>
      <c r="G130" s="42" t="str">
        <f>IF('HV SM - typical bill'!C63,(('HV SM - typical bill'!E63-'HV SM - typical bill'!C63)),"")</f>
        <v/>
      </c>
      <c r="H130" s="46" t="str">
        <f>IF('HV SM - typical bill'!C63,(('HV SM - typical bill'!E63-'HV SM - typical bill'!D63)),"")</f>
        <v/>
      </c>
      <c r="I130" s="34"/>
      <c r="J130" s="35"/>
      <c r="K130" s="51" t="s">
        <v>131</v>
      </c>
      <c r="L130" s="53" t="str">
        <f>IF('HV SM - typical bill'!C63,(('HV SM - typical bill'!F63-'HV SM - typical bill'!C63)/'HV SM - typical bill'!C63),"")</f>
        <v/>
      </c>
      <c r="M130" s="39" t="str">
        <f>IF('HV SM - typical bill'!C63,(('HV SM - typical bill'!G63-'HV SM - typical bill'!C63)/'HV SM - typical bill'!C63),"")</f>
        <v/>
      </c>
      <c r="N130" s="54" t="str">
        <f>IF('HV SM - typical bill'!C63,(('HV SM - typical bill'!G63-'HV SM - typical bill'!F63)/'HV SM - typical bill'!F63),"")</f>
        <v/>
      </c>
      <c r="O130" s="45" t="str">
        <f>IF('HV SM - typical bill'!C63,(('HV SM - typical bill'!F63-'HV SM - typical bill'!C63)),"")</f>
        <v/>
      </c>
      <c r="P130" s="42" t="str">
        <f>IF('HV SM - typical bill'!C63,(('HV SM - typical bill'!G63-'HV SM - typical bill'!C63)),"")</f>
        <v/>
      </c>
      <c r="Q130" s="46" t="str">
        <f>IF('HV SM - typical bill'!C63,(('HV SM - typical bill'!G63-'HV SM - typical bill'!F63)),"")</f>
        <v/>
      </c>
    </row>
    <row r="131" spans="2:17">
      <c r="B131" s="52" t="s">
        <v>67</v>
      </c>
      <c r="C131" s="53">
        <f>IF('HV SM - typical bill'!C64,(('HV SM - typical bill'!D64-'HV SM - typical bill'!C64)/'HV SM - typical bill'!C64),"")</f>
        <v>0</v>
      </c>
      <c r="D131" s="39">
        <f>IF('HV SM - typical bill'!C64,(('HV SM - typical bill'!E64-'HV SM - typical bill'!C64)/'HV SM - typical bill'!C64),"")</f>
        <v>0</v>
      </c>
      <c r="E131" s="54">
        <f>IF('HV SM - typical bill'!C64,(('HV SM - typical bill'!E64-'HV SM - typical bill'!D64)/'HV SM - typical bill'!D64),"")</f>
        <v>0</v>
      </c>
      <c r="F131" s="45">
        <f>IF('HV SM - typical bill'!C64,('HV SM - typical bill'!D64-'HV SM - typical bill'!C64),"")</f>
        <v>0</v>
      </c>
      <c r="G131" s="42">
        <f>IF('HV SM - typical bill'!C64,(('HV SM - typical bill'!E64-'HV SM - typical bill'!C64)),"")</f>
        <v>0</v>
      </c>
      <c r="H131" s="46">
        <f>IF('HV SM - typical bill'!C64,(('HV SM - typical bill'!E64-'HV SM - typical bill'!D64)),"")</f>
        <v>0</v>
      </c>
      <c r="I131" s="34"/>
      <c r="J131" s="35"/>
      <c r="K131" s="52" t="s">
        <v>67</v>
      </c>
      <c r="L131" s="53">
        <f>IF('HV SM - typical bill'!C64,(('HV SM - typical bill'!F64-'HV SM - typical bill'!C64)/'HV SM - typical bill'!C64),"")</f>
        <v>0</v>
      </c>
      <c r="M131" s="39">
        <f>IF('HV SM - typical bill'!C64,(('HV SM - typical bill'!G64-'HV SM - typical bill'!C64)/'HV SM - typical bill'!C64),"")</f>
        <v>0</v>
      </c>
      <c r="N131" s="54">
        <f>IF('HV SM - typical bill'!C64,(('HV SM - typical bill'!G64-'HV SM - typical bill'!F64)/'HV SM - typical bill'!F64),"")</f>
        <v>0</v>
      </c>
      <c r="O131" s="45">
        <f>IF('HV SM - typical bill'!C64,(('HV SM - typical bill'!F64-'HV SM - typical bill'!C64)),"")</f>
        <v>0</v>
      </c>
      <c r="P131" s="42">
        <f>IF('HV SM - typical bill'!C64,(('HV SM - typical bill'!G64-'HV SM - typical bill'!C64)),"")</f>
        <v>0</v>
      </c>
      <c r="Q131" s="46">
        <f>IF('HV SM - typical bill'!C64,(('HV SM - typical bill'!G64-'HV SM - typical bill'!F64)),"")</f>
        <v>0</v>
      </c>
    </row>
    <row r="132" spans="2:17">
      <c r="B132" s="52" t="s">
        <v>86</v>
      </c>
      <c r="C132" s="53" t="e">
        <f>IF('HV SM - typical bill'!C65,(('HV SM - typical bill'!D65-'HV SM - typical bill'!C65)/'HV SM - typical bill'!C65),"")</f>
        <v>#VALUE!</v>
      </c>
      <c r="D132" s="39" t="e">
        <f>IF('HV SM - typical bill'!C65,(('HV SM - typical bill'!E65-'HV SM - typical bill'!C65)/'HV SM - typical bill'!C65),"")</f>
        <v>#VALUE!</v>
      </c>
      <c r="E132" s="54" t="e">
        <f>IF('HV SM - typical bill'!C65,(('HV SM - typical bill'!E65-'HV SM - typical bill'!D65)/'HV SM - typical bill'!D65),"")</f>
        <v>#VALUE!</v>
      </c>
      <c r="F132" s="45" t="e">
        <f>IF('HV SM - typical bill'!C65,('HV SM - typical bill'!D65-'HV SM - typical bill'!C65),"")</f>
        <v>#VALUE!</v>
      </c>
      <c r="G132" s="42" t="e">
        <f>IF('HV SM - typical bill'!C65,(('HV SM - typical bill'!E65-'HV SM - typical bill'!C65)),"")</f>
        <v>#VALUE!</v>
      </c>
      <c r="H132" s="46" t="e">
        <f>IF('HV SM - typical bill'!C65,(('HV SM - typical bill'!E65-'HV SM - typical bill'!D65)),"")</f>
        <v>#VALUE!</v>
      </c>
      <c r="I132" s="34"/>
      <c r="J132" s="35"/>
      <c r="K132" s="52" t="s">
        <v>86</v>
      </c>
      <c r="L132" s="53" t="e">
        <f>IF('HV SM - typical bill'!C65,(('HV SM - typical bill'!F65-'HV SM - typical bill'!C65)/'HV SM - typical bill'!C65),"")</f>
        <v>#VALUE!</v>
      </c>
      <c r="M132" s="39" t="e">
        <f>IF('HV SM - typical bill'!C65,(('HV SM - typical bill'!G65-'HV SM - typical bill'!C65)/'HV SM - typical bill'!C65),"")</f>
        <v>#VALUE!</v>
      </c>
      <c r="N132" s="54" t="e">
        <f>IF('HV SM - typical bill'!C65,(('HV SM - typical bill'!G65-'HV SM - typical bill'!F65)/'HV SM - typical bill'!F65),"")</f>
        <v>#VALUE!</v>
      </c>
      <c r="O132" s="45" t="e">
        <f>IF('HV SM - typical bill'!C65,(('HV SM - typical bill'!F65-'HV SM - typical bill'!C65)),"")</f>
        <v>#VALUE!</v>
      </c>
      <c r="P132" s="42" t="e">
        <f>IF('HV SM - typical bill'!C65,(('HV SM - typical bill'!G65-'HV SM - typical bill'!C65)),"")</f>
        <v>#VALUE!</v>
      </c>
      <c r="Q132" s="46" t="e">
        <f>IF('HV SM - typical bill'!C65,(('HV SM - typical bill'!G65-'HV SM - typical bill'!F65)),"")</f>
        <v>#VALUE!</v>
      </c>
    </row>
    <row r="133" spans="2:17">
      <c r="B133" s="52" t="s">
        <v>102</v>
      </c>
      <c r="C133" s="53" t="e">
        <f>IF('HV SM - typical bill'!C66,(('HV SM - typical bill'!D66-'HV SM - typical bill'!C66)/'HV SM - typical bill'!C66),"")</f>
        <v>#VALUE!</v>
      </c>
      <c r="D133" s="39" t="e">
        <f>IF('HV SM - typical bill'!C66,(('HV SM - typical bill'!E66-'HV SM - typical bill'!C66)/'HV SM - typical bill'!C66),"")</f>
        <v>#VALUE!</v>
      </c>
      <c r="E133" s="54" t="e">
        <f>IF('HV SM - typical bill'!C66,(('HV SM - typical bill'!E66-'HV SM - typical bill'!D66)/'HV SM - typical bill'!D66),"")</f>
        <v>#VALUE!</v>
      </c>
      <c r="F133" s="45" t="e">
        <f>IF('HV SM - typical bill'!C66,('HV SM - typical bill'!D66-'HV SM - typical bill'!C66),"")</f>
        <v>#VALUE!</v>
      </c>
      <c r="G133" s="42" t="e">
        <f>IF('HV SM - typical bill'!C66,(('HV SM - typical bill'!E66-'HV SM - typical bill'!C66)),"")</f>
        <v>#VALUE!</v>
      </c>
      <c r="H133" s="46" t="e">
        <f>IF('HV SM - typical bill'!C66,(('HV SM - typical bill'!E66-'HV SM - typical bill'!D66)),"")</f>
        <v>#VALUE!</v>
      </c>
      <c r="I133" s="34"/>
      <c r="J133" s="35"/>
      <c r="K133" s="52" t="s">
        <v>102</v>
      </c>
      <c r="L133" s="53" t="e">
        <f>IF('HV SM - typical bill'!C66,(('HV SM - typical bill'!F66-'HV SM - typical bill'!C66)/'HV SM - typical bill'!C66),"")</f>
        <v>#VALUE!</v>
      </c>
      <c r="M133" s="39" t="e">
        <f>IF('HV SM - typical bill'!C66,(('HV SM - typical bill'!G66-'HV SM - typical bill'!C66)/'HV SM - typical bill'!C66),"")</f>
        <v>#VALUE!</v>
      </c>
      <c r="N133" s="54" t="e">
        <f>IF('HV SM - typical bill'!C66,(('HV SM - typical bill'!G66-'HV SM - typical bill'!F66)/'HV SM - typical bill'!F66),"")</f>
        <v>#VALUE!</v>
      </c>
      <c r="O133" s="45" t="e">
        <f>IF('HV SM - typical bill'!C66,(('HV SM - typical bill'!F66-'HV SM - typical bill'!C66)),"")</f>
        <v>#VALUE!</v>
      </c>
      <c r="P133" s="42" t="e">
        <f>IF('HV SM - typical bill'!C66,(('HV SM - typical bill'!G66-'HV SM - typical bill'!C66)),"")</f>
        <v>#VALUE!</v>
      </c>
      <c r="Q133" s="46" t="e">
        <f>IF('HV SM - typical bill'!C66,(('HV SM - typical bill'!G66-'HV SM - typical bill'!F66)),"")</f>
        <v>#VALUE!</v>
      </c>
    </row>
    <row r="134" spans="2:17">
      <c r="B134" s="51" t="s">
        <v>132</v>
      </c>
      <c r="C134" s="53" t="str">
        <f>IF('HV SM - typical bill'!C67,(('HV SM - typical bill'!D67-'HV SM - typical bill'!C67)/'HV SM - typical bill'!C67),"")</f>
        <v/>
      </c>
      <c r="D134" s="39" t="str">
        <f>IF('HV SM - typical bill'!C67,(('HV SM - typical bill'!E67-'HV SM - typical bill'!C67)/'HV SM - typical bill'!C67),"")</f>
        <v/>
      </c>
      <c r="E134" s="54" t="str">
        <f>IF('HV SM - typical bill'!C67,(('HV SM - typical bill'!E67-'HV SM - typical bill'!D67)/'HV SM - typical bill'!D67),"")</f>
        <v/>
      </c>
      <c r="F134" s="45" t="str">
        <f>IF('HV SM - typical bill'!C67,('HV SM - typical bill'!D67-'HV SM - typical bill'!C67),"")</f>
        <v/>
      </c>
      <c r="G134" s="42" t="str">
        <f>IF('HV SM - typical bill'!C67,(('HV SM - typical bill'!E67-'HV SM - typical bill'!C67)),"")</f>
        <v/>
      </c>
      <c r="H134" s="46" t="str">
        <f>IF('HV SM - typical bill'!C67,(('HV SM - typical bill'!E67-'HV SM - typical bill'!D67)),"")</f>
        <v/>
      </c>
      <c r="I134" s="34"/>
      <c r="J134" s="35"/>
      <c r="K134" s="51" t="s">
        <v>132</v>
      </c>
      <c r="L134" s="53" t="str">
        <f>IF('HV SM - typical bill'!C67,(('HV SM - typical bill'!F67-'HV SM - typical bill'!C67)/'HV SM - typical bill'!C67),"")</f>
        <v/>
      </c>
      <c r="M134" s="39" t="str">
        <f>IF('HV SM - typical bill'!C67,(('HV SM - typical bill'!G67-'HV SM - typical bill'!C67)/'HV SM - typical bill'!C67),"")</f>
        <v/>
      </c>
      <c r="N134" s="54" t="str">
        <f>IF('HV SM - typical bill'!C67,(('HV SM - typical bill'!G67-'HV SM - typical bill'!F67)/'HV SM - typical bill'!F67),"")</f>
        <v/>
      </c>
      <c r="O134" s="45" t="str">
        <f>IF('HV SM - typical bill'!C67,(('HV SM - typical bill'!F67-'HV SM - typical bill'!C67)),"")</f>
        <v/>
      </c>
      <c r="P134" s="42" t="str">
        <f>IF('HV SM - typical bill'!C67,(('HV SM - typical bill'!G67-'HV SM - typical bill'!C67)),"")</f>
        <v/>
      </c>
      <c r="Q134" s="46" t="str">
        <f>IF('HV SM - typical bill'!C67,(('HV SM - typical bill'!G67-'HV SM - typical bill'!F67)),"")</f>
        <v/>
      </c>
    </row>
    <row r="135" spans="2:17">
      <c r="B135" s="52" t="s">
        <v>68</v>
      </c>
      <c r="C135" s="53">
        <f>IF('HV SM - typical bill'!C68,(('HV SM - typical bill'!D68-'HV SM - typical bill'!C68)/'HV SM - typical bill'!C68),"")</f>
        <v>0</v>
      </c>
      <c r="D135" s="39">
        <f>IF('HV SM - typical bill'!C68,(('HV SM - typical bill'!E68-'HV SM - typical bill'!C68)/'HV SM - typical bill'!C68),"")</f>
        <v>0</v>
      </c>
      <c r="E135" s="54">
        <f>IF('HV SM - typical bill'!C68,(('HV SM - typical bill'!E68-'HV SM - typical bill'!D68)/'HV SM - typical bill'!D68),"")</f>
        <v>0</v>
      </c>
      <c r="F135" s="45">
        <f>IF('HV SM - typical bill'!C68,('HV SM - typical bill'!D68-'HV SM - typical bill'!C68),"")</f>
        <v>0</v>
      </c>
      <c r="G135" s="42">
        <f>IF('HV SM - typical bill'!C68,(('HV SM - typical bill'!E68-'HV SM - typical bill'!C68)),"")</f>
        <v>0</v>
      </c>
      <c r="H135" s="46">
        <f>IF('HV SM - typical bill'!C68,(('HV SM - typical bill'!E68-'HV SM - typical bill'!D68)),"")</f>
        <v>0</v>
      </c>
      <c r="I135" s="34"/>
      <c r="J135" s="35"/>
      <c r="K135" s="52" t="s">
        <v>68</v>
      </c>
      <c r="L135" s="53">
        <f>IF('HV SM - typical bill'!C68,(('HV SM - typical bill'!F68-'HV SM - typical bill'!C68)/'HV SM - typical bill'!C68),"")</f>
        <v>0</v>
      </c>
      <c r="M135" s="39">
        <f>IF('HV SM - typical bill'!C68,(('HV SM - typical bill'!G68-'HV SM - typical bill'!C68)/'HV SM - typical bill'!C68),"")</f>
        <v>0</v>
      </c>
      <c r="N135" s="54">
        <f>IF('HV SM - typical bill'!C68,(('HV SM - typical bill'!G68-'HV SM - typical bill'!F68)/'HV SM - typical bill'!F68),"")</f>
        <v>0</v>
      </c>
      <c r="O135" s="45">
        <f>IF('HV SM - typical bill'!C68,(('HV SM - typical bill'!F68-'HV SM - typical bill'!C68)),"")</f>
        <v>0</v>
      </c>
      <c r="P135" s="42">
        <f>IF('HV SM - typical bill'!C68,(('HV SM - typical bill'!G68-'HV SM - typical bill'!C68)),"")</f>
        <v>0</v>
      </c>
      <c r="Q135" s="46">
        <f>IF('HV SM - typical bill'!C68,(('HV SM - typical bill'!G68-'HV SM - typical bill'!F68)),"")</f>
        <v>0</v>
      </c>
    </row>
    <row r="136" spans="2:17">
      <c r="B136" s="52" t="s">
        <v>87</v>
      </c>
      <c r="C136" s="53" t="e">
        <f>IF('HV SM - typical bill'!C69,(('HV SM - typical bill'!D69-'HV SM - typical bill'!C69)/'HV SM - typical bill'!C69),"")</f>
        <v>#VALUE!</v>
      </c>
      <c r="D136" s="39" t="e">
        <f>IF('HV SM - typical bill'!C69,(('HV SM - typical bill'!E69-'HV SM - typical bill'!C69)/'HV SM - typical bill'!C69),"")</f>
        <v>#VALUE!</v>
      </c>
      <c r="E136" s="54" t="e">
        <f>IF('HV SM - typical bill'!C69,(('HV SM - typical bill'!E69-'HV SM - typical bill'!D69)/'HV SM - typical bill'!D69),"")</f>
        <v>#VALUE!</v>
      </c>
      <c r="F136" s="45" t="e">
        <f>IF('HV SM - typical bill'!C69,('HV SM - typical bill'!D69-'HV SM - typical bill'!C69),"")</f>
        <v>#VALUE!</v>
      </c>
      <c r="G136" s="42" t="e">
        <f>IF('HV SM - typical bill'!C69,(('HV SM - typical bill'!E69-'HV SM - typical bill'!C69)),"")</f>
        <v>#VALUE!</v>
      </c>
      <c r="H136" s="46" t="e">
        <f>IF('HV SM - typical bill'!C69,(('HV SM - typical bill'!E69-'HV SM - typical bill'!D69)),"")</f>
        <v>#VALUE!</v>
      </c>
      <c r="I136" s="34"/>
      <c r="J136" s="35"/>
      <c r="K136" s="52" t="s">
        <v>87</v>
      </c>
      <c r="L136" s="53" t="e">
        <f>IF('HV SM - typical bill'!C69,(('HV SM - typical bill'!F69-'HV SM - typical bill'!C69)/'HV SM - typical bill'!C69),"")</f>
        <v>#VALUE!</v>
      </c>
      <c r="M136" s="39" t="e">
        <f>IF('HV SM - typical bill'!C69,(('HV SM - typical bill'!G69-'HV SM - typical bill'!C69)/'HV SM - typical bill'!C69),"")</f>
        <v>#VALUE!</v>
      </c>
      <c r="N136" s="54" t="e">
        <f>IF('HV SM - typical bill'!C69,(('HV SM - typical bill'!G69-'HV SM - typical bill'!F69)/'HV SM - typical bill'!F69),"")</f>
        <v>#VALUE!</v>
      </c>
      <c r="O136" s="45" t="e">
        <f>IF('HV SM - typical bill'!C69,(('HV SM - typical bill'!F69-'HV SM - typical bill'!C69)),"")</f>
        <v>#VALUE!</v>
      </c>
      <c r="P136" s="42" t="e">
        <f>IF('HV SM - typical bill'!C69,(('HV SM - typical bill'!G69-'HV SM - typical bill'!C69)),"")</f>
        <v>#VALUE!</v>
      </c>
      <c r="Q136" s="46" t="e">
        <f>IF('HV SM - typical bill'!C69,(('HV SM - typical bill'!G69-'HV SM - typical bill'!F69)),"")</f>
        <v>#VALUE!</v>
      </c>
    </row>
    <row r="137" spans="2:17">
      <c r="B137" s="52" t="s">
        <v>103</v>
      </c>
      <c r="C137" s="53" t="e">
        <f>IF('HV SM - typical bill'!C70,(('HV SM - typical bill'!D70-'HV SM - typical bill'!C70)/'HV SM - typical bill'!C70),"")</f>
        <v>#VALUE!</v>
      </c>
      <c r="D137" s="39" t="e">
        <f>IF('HV SM - typical bill'!C70,(('HV SM - typical bill'!E70-'HV SM - typical bill'!C70)/'HV SM - typical bill'!C70),"")</f>
        <v>#VALUE!</v>
      </c>
      <c r="E137" s="54" t="e">
        <f>IF('HV SM - typical bill'!C70,(('HV SM - typical bill'!E70-'HV SM - typical bill'!D70)/'HV SM - typical bill'!D70),"")</f>
        <v>#VALUE!</v>
      </c>
      <c r="F137" s="45" t="e">
        <f>IF('HV SM - typical bill'!C70,('HV SM - typical bill'!D70-'HV SM - typical bill'!C70),"")</f>
        <v>#VALUE!</v>
      </c>
      <c r="G137" s="42" t="e">
        <f>IF('HV SM - typical bill'!C70,(('HV SM - typical bill'!E70-'HV SM - typical bill'!C70)),"")</f>
        <v>#VALUE!</v>
      </c>
      <c r="H137" s="46" t="e">
        <f>IF('HV SM - typical bill'!C70,(('HV SM - typical bill'!E70-'HV SM - typical bill'!D70)),"")</f>
        <v>#VALUE!</v>
      </c>
      <c r="I137" s="34"/>
      <c r="J137" s="35"/>
      <c r="K137" s="52" t="s">
        <v>103</v>
      </c>
      <c r="L137" s="53" t="e">
        <f>IF('HV SM - typical bill'!C70,(('HV SM - typical bill'!F70-'HV SM - typical bill'!C70)/'HV SM - typical bill'!C70),"")</f>
        <v>#VALUE!</v>
      </c>
      <c r="M137" s="39" t="e">
        <f>IF('HV SM - typical bill'!C70,(('HV SM - typical bill'!G70-'HV SM - typical bill'!C70)/'HV SM - typical bill'!C70),"")</f>
        <v>#VALUE!</v>
      </c>
      <c r="N137" s="54" t="e">
        <f>IF('HV SM - typical bill'!C70,(('HV SM - typical bill'!G70-'HV SM - typical bill'!F70)/'HV SM - typical bill'!F70),"")</f>
        <v>#VALUE!</v>
      </c>
      <c r="O137" s="45" t="e">
        <f>IF('HV SM - typical bill'!C70,(('HV SM - typical bill'!F70-'HV SM - typical bill'!C70)),"")</f>
        <v>#VALUE!</v>
      </c>
      <c r="P137" s="42" t="e">
        <f>IF('HV SM - typical bill'!C70,(('HV SM - typical bill'!G70-'HV SM - typical bill'!C70)),"")</f>
        <v>#VALUE!</v>
      </c>
      <c r="Q137" s="46" t="e">
        <f>IF('HV SM - typical bill'!C70,(('HV SM - typical bill'!G70-'HV SM - typical bill'!F70)),"")</f>
        <v>#VALUE!</v>
      </c>
    </row>
    <row r="138" spans="2:17">
      <c r="B138" s="51" t="s">
        <v>133</v>
      </c>
      <c r="C138" s="53" t="str">
        <f>IF('HV SM - typical bill'!C71,(('HV SM - typical bill'!D71-'HV SM - typical bill'!C71)/'HV SM - typical bill'!C71),"")</f>
        <v/>
      </c>
      <c r="D138" s="39" t="str">
        <f>IF('HV SM - typical bill'!C71,(('HV SM - typical bill'!E71-'HV SM - typical bill'!C71)/'HV SM - typical bill'!C71),"")</f>
        <v/>
      </c>
      <c r="E138" s="54" t="str">
        <f>IF('HV SM - typical bill'!C71,(('HV SM - typical bill'!E71-'HV SM - typical bill'!D71)/'HV SM - typical bill'!D71),"")</f>
        <v/>
      </c>
      <c r="F138" s="45" t="str">
        <f>IF('HV SM - typical bill'!C71,('HV SM - typical bill'!D71-'HV SM - typical bill'!C71),"")</f>
        <v/>
      </c>
      <c r="G138" s="42" t="str">
        <f>IF('HV SM - typical bill'!C71,(('HV SM - typical bill'!E71-'HV SM - typical bill'!C71)),"")</f>
        <v/>
      </c>
      <c r="H138" s="46" t="str">
        <f>IF('HV SM - typical bill'!C71,(('HV SM - typical bill'!E71-'HV SM - typical bill'!D71)),"")</f>
        <v/>
      </c>
      <c r="I138" s="34"/>
      <c r="J138" s="35"/>
      <c r="K138" s="51" t="s">
        <v>133</v>
      </c>
      <c r="L138" s="53" t="str">
        <f>IF('HV SM - typical bill'!C71,(('HV SM - typical bill'!F71-'HV SM - typical bill'!C71)/'HV SM - typical bill'!C71),"")</f>
        <v/>
      </c>
      <c r="M138" s="39" t="str">
        <f>IF('HV SM - typical bill'!C71,(('HV SM - typical bill'!G71-'HV SM - typical bill'!C71)/'HV SM - typical bill'!C71),"")</f>
        <v/>
      </c>
      <c r="N138" s="54" t="str">
        <f>IF('HV SM - typical bill'!C71,(('HV SM - typical bill'!G71-'HV SM - typical bill'!F71)/'HV SM - typical bill'!F71),"")</f>
        <v/>
      </c>
      <c r="O138" s="45" t="str">
        <f>IF('HV SM - typical bill'!C71,(('HV SM - typical bill'!F71-'HV SM - typical bill'!C71)),"")</f>
        <v/>
      </c>
      <c r="P138" s="42" t="str">
        <f>IF('HV SM - typical bill'!C71,(('HV SM - typical bill'!G71-'HV SM - typical bill'!C71)),"")</f>
        <v/>
      </c>
      <c r="Q138" s="46" t="str">
        <f>IF('HV SM - typical bill'!C71,(('HV SM - typical bill'!G71-'HV SM - typical bill'!F71)),"")</f>
        <v/>
      </c>
    </row>
    <row r="139" spans="2:17">
      <c r="B139" s="52" t="s">
        <v>69</v>
      </c>
      <c r="C139" s="53" t="e">
        <f>IF('HV SM - typical bill'!C72,(('HV SM - typical bill'!D72-'HV SM - typical bill'!C72)/'HV SM - typical bill'!C72),"")</f>
        <v>#VALUE!</v>
      </c>
      <c r="D139" s="39" t="e">
        <f>IF('HV SM - typical bill'!C72,(('HV SM - typical bill'!E72-'HV SM - typical bill'!C72)/'HV SM - typical bill'!C72),"")</f>
        <v>#VALUE!</v>
      </c>
      <c r="E139" s="54" t="e">
        <f>IF('HV SM - typical bill'!C72,(('HV SM - typical bill'!E72-'HV SM - typical bill'!D72)/'HV SM - typical bill'!D72),"")</f>
        <v>#VALUE!</v>
      </c>
      <c r="F139" s="45" t="e">
        <f>IF('HV SM - typical bill'!C72,('HV SM - typical bill'!D72-'HV SM - typical bill'!C72),"")</f>
        <v>#VALUE!</v>
      </c>
      <c r="G139" s="42" t="e">
        <f>IF('HV SM - typical bill'!C72,(('HV SM - typical bill'!E72-'HV SM - typical bill'!C72)),"")</f>
        <v>#VALUE!</v>
      </c>
      <c r="H139" s="46" t="e">
        <f>IF('HV SM - typical bill'!C72,(('HV SM - typical bill'!E72-'HV SM - typical bill'!D72)),"")</f>
        <v>#VALUE!</v>
      </c>
      <c r="I139" s="34"/>
      <c r="J139" s="35"/>
      <c r="K139" s="52" t="s">
        <v>69</v>
      </c>
      <c r="L139" s="53" t="e">
        <f>IF('HV SM - typical bill'!C72,(('HV SM - typical bill'!F72-'HV SM - typical bill'!C72)/'HV SM - typical bill'!C72),"")</f>
        <v>#VALUE!</v>
      </c>
      <c r="M139" s="39" t="e">
        <f>IF('HV SM - typical bill'!C72,(('HV SM - typical bill'!G72-'HV SM - typical bill'!C72)/'HV SM - typical bill'!C72),"")</f>
        <v>#VALUE!</v>
      </c>
      <c r="N139" s="54" t="e">
        <f>IF('HV SM - typical bill'!C72,(('HV SM - typical bill'!G72-'HV SM - typical bill'!F72)/'HV SM - typical bill'!F72),"")</f>
        <v>#VALUE!</v>
      </c>
      <c r="O139" s="45" t="e">
        <f>IF('HV SM - typical bill'!C72,(('HV SM - typical bill'!F72-'HV SM - typical bill'!C72)),"")</f>
        <v>#VALUE!</v>
      </c>
      <c r="P139" s="42" t="e">
        <f>IF('HV SM - typical bill'!C72,(('HV SM - typical bill'!G72-'HV SM - typical bill'!C72)),"")</f>
        <v>#VALUE!</v>
      </c>
      <c r="Q139" s="46" t="e">
        <f>IF('HV SM - typical bill'!C72,(('HV SM - typical bill'!G72-'HV SM - typical bill'!F72)),"")</f>
        <v>#VALUE!</v>
      </c>
    </row>
    <row r="140" spans="2:17">
      <c r="B140" s="52" t="s">
        <v>104</v>
      </c>
      <c r="C140" s="53" t="e">
        <f>IF('HV SM - typical bill'!C73,(('HV SM - typical bill'!D73-'HV SM - typical bill'!C73)/'HV SM - typical bill'!C73),"")</f>
        <v>#VALUE!</v>
      </c>
      <c r="D140" s="39" t="e">
        <f>IF('HV SM - typical bill'!C73,(('HV SM - typical bill'!E73-'HV SM - typical bill'!C73)/'HV SM - typical bill'!C73),"")</f>
        <v>#VALUE!</v>
      </c>
      <c r="E140" s="54" t="e">
        <f>IF('HV SM - typical bill'!C73,(('HV SM - typical bill'!E73-'HV SM - typical bill'!D73)/'HV SM - typical bill'!D73),"")</f>
        <v>#VALUE!</v>
      </c>
      <c r="F140" s="45" t="e">
        <f>IF('HV SM - typical bill'!C73,('HV SM - typical bill'!D73-'HV SM - typical bill'!C73),"")</f>
        <v>#VALUE!</v>
      </c>
      <c r="G140" s="42" t="e">
        <f>IF('HV SM - typical bill'!C73,(('HV SM - typical bill'!E73-'HV SM - typical bill'!C73)),"")</f>
        <v>#VALUE!</v>
      </c>
      <c r="H140" s="46" t="e">
        <f>IF('HV SM - typical bill'!C73,(('HV SM - typical bill'!E73-'HV SM - typical bill'!D73)),"")</f>
        <v>#VALUE!</v>
      </c>
      <c r="I140" s="34"/>
      <c r="J140" s="35"/>
      <c r="K140" s="52" t="s">
        <v>104</v>
      </c>
      <c r="L140" s="53" t="e">
        <f>IF('HV SM - typical bill'!C73,(('HV SM - typical bill'!F73-'HV SM - typical bill'!C73)/'HV SM - typical bill'!C73),"")</f>
        <v>#VALUE!</v>
      </c>
      <c r="M140" s="39" t="e">
        <f>IF('HV SM - typical bill'!C73,(('HV SM - typical bill'!G73-'HV SM - typical bill'!C73)/'HV SM - typical bill'!C73),"")</f>
        <v>#VALUE!</v>
      </c>
      <c r="N140" s="54" t="e">
        <f>IF('HV SM - typical bill'!C73,(('HV SM - typical bill'!G73-'HV SM - typical bill'!F73)/'HV SM - typical bill'!F73),"")</f>
        <v>#VALUE!</v>
      </c>
      <c r="O140" s="45" t="e">
        <f>IF('HV SM - typical bill'!C73,(('HV SM - typical bill'!F73-'HV SM - typical bill'!C73)),"")</f>
        <v>#VALUE!</v>
      </c>
      <c r="P140" s="42" t="e">
        <f>IF('HV SM - typical bill'!C73,(('HV SM - typical bill'!G73-'HV SM - typical bill'!C73)),"")</f>
        <v>#VALUE!</v>
      </c>
      <c r="Q140" s="46" t="e">
        <f>IF('HV SM - typical bill'!C73,(('HV SM - typical bill'!G73-'HV SM - typical bill'!F73)),"")</f>
        <v>#VALUE!</v>
      </c>
    </row>
    <row r="141" spans="2:17">
      <c r="B141" s="51" t="s">
        <v>134</v>
      </c>
      <c r="C141" s="53" t="str">
        <f>IF('HV SM - typical bill'!C74,(('HV SM - typical bill'!D74-'HV SM - typical bill'!C74)/'HV SM - typical bill'!C74),"")</f>
        <v/>
      </c>
      <c r="D141" s="39" t="str">
        <f>IF('HV SM - typical bill'!C74,(('HV SM - typical bill'!E74-'HV SM - typical bill'!C74)/'HV SM - typical bill'!C74),"")</f>
        <v/>
      </c>
      <c r="E141" s="54" t="str">
        <f>IF('HV SM - typical bill'!C74,(('HV SM - typical bill'!E74-'HV SM - typical bill'!D74)/'HV SM - typical bill'!D74),"")</f>
        <v/>
      </c>
      <c r="F141" s="45" t="str">
        <f>IF('HV SM - typical bill'!C74,('HV SM - typical bill'!D74-'HV SM - typical bill'!C74),"")</f>
        <v/>
      </c>
      <c r="G141" s="42" t="str">
        <f>IF('HV SM - typical bill'!C74,(('HV SM - typical bill'!E74-'HV SM - typical bill'!C74)),"")</f>
        <v/>
      </c>
      <c r="H141" s="46" t="str">
        <f>IF('HV SM - typical bill'!C74,(('HV SM - typical bill'!E74-'HV SM - typical bill'!D74)),"")</f>
        <v/>
      </c>
      <c r="I141" s="34"/>
      <c r="J141" s="35"/>
      <c r="K141" s="51" t="s">
        <v>134</v>
      </c>
      <c r="L141" s="53" t="str">
        <f>IF('HV SM - typical bill'!C74,(('HV SM - typical bill'!F74-'HV SM - typical bill'!C74)/'HV SM - typical bill'!C74),"")</f>
        <v/>
      </c>
      <c r="M141" s="39" t="str">
        <f>IF('HV SM - typical bill'!C74,(('HV SM - typical bill'!G74-'HV SM - typical bill'!C74)/'HV SM - typical bill'!C74),"")</f>
        <v/>
      </c>
      <c r="N141" s="54" t="str">
        <f>IF('HV SM - typical bill'!C74,(('HV SM - typical bill'!G74-'HV SM - typical bill'!F74)/'HV SM - typical bill'!F74),"")</f>
        <v/>
      </c>
      <c r="O141" s="45" t="str">
        <f>IF('HV SM - typical bill'!C74,(('HV SM - typical bill'!F74-'HV SM - typical bill'!C74)),"")</f>
        <v/>
      </c>
      <c r="P141" s="42" t="str">
        <f>IF('HV SM - typical bill'!C74,(('HV SM - typical bill'!G74-'HV SM - typical bill'!C74)),"")</f>
        <v/>
      </c>
      <c r="Q141" s="46" t="str">
        <f>IF('HV SM - typical bill'!C74,(('HV SM - typical bill'!G74-'HV SM - typical bill'!F74)),"")</f>
        <v/>
      </c>
    </row>
    <row r="142" spans="2:17">
      <c r="B142" s="52" t="s">
        <v>70</v>
      </c>
      <c r="C142" s="53">
        <f>IF('HV SM - typical bill'!C75,(('HV SM - typical bill'!D75-'HV SM - typical bill'!C75)/'HV SM - typical bill'!C75),"")</f>
        <v>0</v>
      </c>
      <c r="D142" s="39">
        <f>IF('HV SM - typical bill'!C75,(('HV SM - typical bill'!E75-'HV SM - typical bill'!C75)/'HV SM - typical bill'!C75),"")</f>
        <v>0</v>
      </c>
      <c r="E142" s="54">
        <f>IF('HV SM - typical bill'!C75,(('HV SM - typical bill'!E75-'HV SM - typical bill'!D75)/'HV SM - typical bill'!D75),"")</f>
        <v>0</v>
      </c>
      <c r="F142" s="45">
        <f>IF('HV SM - typical bill'!C75,('HV SM - typical bill'!D75-'HV SM - typical bill'!C75),"")</f>
        <v>0</v>
      </c>
      <c r="G142" s="42">
        <f>IF('HV SM - typical bill'!C75,(('HV SM - typical bill'!E75-'HV SM - typical bill'!C75)),"")</f>
        <v>0</v>
      </c>
      <c r="H142" s="46">
        <f>IF('HV SM - typical bill'!C75,(('HV SM - typical bill'!E75-'HV SM - typical bill'!D75)),"")</f>
        <v>0</v>
      </c>
      <c r="I142" s="34"/>
      <c r="J142" s="35"/>
      <c r="K142" s="52" t="s">
        <v>70</v>
      </c>
      <c r="L142" s="53">
        <f>IF('HV SM - typical bill'!C75,(('HV SM - typical bill'!F75-'HV SM - typical bill'!C75)/'HV SM - typical bill'!C75),"")</f>
        <v>0</v>
      </c>
      <c r="M142" s="39">
        <f>IF('HV SM - typical bill'!C75,(('HV SM - typical bill'!G75-'HV SM - typical bill'!C75)/'HV SM - typical bill'!C75),"")</f>
        <v>0</v>
      </c>
      <c r="N142" s="54">
        <f>IF('HV SM - typical bill'!C75,(('HV SM - typical bill'!G75-'HV SM - typical bill'!F75)/'HV SM - typical bill'!F75),"")</f>
        <v>0</v>
      </c>
      <c r="O142" s="45">
        <f>IF('HV SM - typical bill'!C75,(('HV SM - typical bill'!F75-'HV SM - typical bill'!C75)),"")</f>
        <v>0</v>
      </c>
      <c r="P142" s="42">
        <f>IF('HV SM - typical bill'!C75,(('HV SM - typical bill'!G75-'HV SM - typical bill'!C75)),"")</f>
        <v>0</v>
      </c>
      <c r="Q142" s="46">
        <f>IF('HV SM - typical bill'!C75,(('HV SM - typical bill'!G75-'HV SM - typical bill'!F75)),"")</f>
        <v>0</v>
      </c>
    </row>
    <row r="143" spans="2:17">
      <c r="B143" s="52" t="s">
        <v>105</v>
      </c>
      <c r="C143" s="53" t="e">
        <f>IF('HV SM - typical bill'!C76,(('HV SM - typical bill'!D76-'HV SM - typical bill'!C76)/'HV SM - typical bill'!C76),"")</f>
        <v>#VALUE!</v>
      </c>
      <c r="D143" s="39" t="e">
        <f>IF('HV SM - typical bill'!C76,(('HV SM - typical bill'!E76-'HV SM - typical bill'!C76)/'HV SM - typical bill'!C76),"")</f>
        <v>#VALUE!</v>
      </c>
      <c r="E143" s="54" t="e">
        <f>IF('HV SM - typical bill'!C76,(('HV SM - typical bill'!E76-'HV SM - typical bill'!D76)/'HV SM - typical bill'!D76),"")</f>
        <v>#VALUE!</v>
      </c>
      <c r="F143" s="45" t="e">
        <f>IF('HV SM - typical bill'!C76,('HV SM - typical bill'!D76-'HV SM - typical bill'!C76),"")</f>
        <v>#VALUE!</v>
      </c>
      <c r="G143" s="42" t="e">
        <f>IF('HV SM - typical bill'!C76,(('HV SM - typical bill'!E76-'HV SM - typical bill'!C76)),"")</f>
        <v>#VALUE!</v>
      </c>
      <c r="H143" s="46" t="e">
        <f>IF('HV SM - typical bill'!C76,(('HV SM - typical bill'!E76-'HV SM - typical bill'!D76)),"")</f>
        <v>#VALUE!</v>
      </c>
      <c r="I143" s="34"/>
      <c r="J143" s="35"/>
      <c r="K143" s="52" t="s">
        <v>105</v>
      </c>
      <c r="L143" s="53" t="e">
        <f>IF('HV SM - typical bill'!C76,(('HV SM - typical bill'!F76-'HV SM - typical bill'!C76)/'HV SM - typical bill'!C76),"")</f>
        <v>#VALUE!</v>
      </c>
      <c r="M143" s="39" t="e">
        <f>IF('HV SM - typical bill'!C76,(('HV SM - typical bill'!G76-'HV SM - typical bill'!C76)/'HV SM - typical bill'!C76),"")</f>
        <v>#VALUE!</v>
      </c>
      <c r="N143" s="54" t="e">
        <f>IF('HV SM - typical bill'!C76,(('HV SM - typical bill'!G76-'HV SM - typical bill'!F76)/'HV SM - typical bill'!F76),"")</f>
        <v>#VALUE!</v>
      </c>
      <c r="O143" s="45" t="e">
        <f>IF('HV SM - typical bill'!C76,(('HV SM - typical bill'!F76-'HV SM - typical bill'!C76)),"")</f>
        <v>#VALUE!</v>
      </c>
      <c r="P143" s="42" t="e">
        <f>IF('HV SM - typical bill'!C76,(('HV SM - typical bill'!G76-'HV SM - typical bill'!C76)),"")</f>
        <v>#VALUE!</v>
      </c>
      <c r="Q143" s="46" t="e">
        <f>IF('HV SM - typical bill'!C76,(('HV SM - typical bill'!G76-'HV SM - typical bill'!F76)),"")</f>
        <v>#VALUE!</v>
      </c>
    </row>
    <row r="144" spans="2:17">
      <c r="B144" s="51" t="s">
        <v>135</v>
      </c>
      <c r="C144" s="53" t="str">
        <f>IF('HV SM - typical bill'!C77,(('HV SM - typical bill'!D77-'HV SM - typical bill'!C77)/'HV SM - typical bill'!C77),"")</f>
        <v/>
      </c>
      <c r="D144" s="39" t="str">
        <f>IF('HV SM - typical bill'!C77,(('HV SM - typical bill'!E77-'HV SM - typical bill'!C77)/'HV SM - typical bill'!C77),"")</f>
        <v/>
      </c>
      <c r="E144" s="54" t="str">
        <f>IF('HV SM - typical bill'!C77,(('HV SM - typical bill'!E77-'HV SM - typical bill'!D77)/'HV SM - typical bill'!D77),"")</f>
        <v/>
      </c>
      <c r="F144" s="45" t="str">
        <f>IF('HV SM - typical bill'!C77,('HV SM - typical bill'!D77-'HV SM - typical bill'!C77),"")</f>
        <v/>
      </c>
      <c r="G144" s="42" t="str">
        <f>IF('HV SM - typical bill'!C77,(('HV SM - typical bill'!E77-'HV SM - typical bill'!C77)),"")</f>
        <v/>
      </c>
      <c r="H144" s="46" t="str">
        <f>IF('HV SM - typical bill'!C77,(('HV SM - typical bill'!E77-'HV SM - typical bill'!D77)),"")</f>
        <v/>
      </c>
      <c r="I144" s="34"/>
      <c r="J144" s="35"/>
      <c r="K144" s="51" t="s">
        <v>135</v>
      </c>
      <c r="L144" s="53" t="str">
        <f>IF('HV SM - typical bill'!C77,(('HV SM - typical bill'!F77-'HV SM - typical bill'!C77)/'HV SM - typical bill'!C77),"")</f>
        <v/>
      </c>
      <c r="M144" s="39" t="str">
        <f>IF('HV SM - typical bill'!C77,(('HV SM - typical bill'!G77-'HV SM - typical bill'!C77)/'HV SM - typical bill'!C77),"")</f>
        <v/>
      </c>
      <c r="N144" s="54" t="str">
        <f>IF('HV SM - typical bill'!C77,(('HV SM - typical bill'!G77-'HV SM - typical bill'!F77)/'HV SM - typical bill'!F77),"")</f>
        <v/>
      </c>
      <c r="O144" s="45" t="str">
        <f>IF('HV SM - typical bill'!C77,(('HV SM - typical bill'!F77-'HV SM - typical bill'!C77)),"")</f>
        <v/>
      </c>
      <c r="P144" s="42" t="str">
        <f>IF('HV SM - typical bill'!C77,(('HV SM - typical bill'!G77-'HV SM - typical bill'!C77)),"")</f>
        <v/>
      </c>
      <c r="Q144" s="46" t="str">
        <f>IF('HV SM - typical bill'!C77,(('HV SM - typical bill'!G77-'HV SM - typical bill'!F77)),"")</f>
        <v/>
      </c>
    </row>
    <row r="145" spans="2:17">
      <c r="B145" s="52" t="s">
        <v>71</v>
      </c>
      <c r="C145" s="53">
        <f>IF('HV SM - typical bill'!C78,(('HV SM - typical bill'!D78-'HV SM - typical bill'!C78)/'HV SM - typical bill'!C78),"")</f>
        <v>0</v>
      </c>
      <c r="D145" s="39">
        <f>IF('HV SM - typical bill'!C78,(('HV SM - typical bill'!E78-'HV SM - typical bill'!C78)/'HV SM - typical bill'!C78),"")</f>
        <v>0</v>
      </c>
      <c r="E145" s="54">
        <f>IF('HV SM - typical bill'!C78,(('HV SM - typical bill'!E78-'HV SM - typical bill'!D78)/'HV SM - typical bill'!D78),"")</f>
        <v>0</v>
      </c>
      <c r="F145" s="45">
        <f>IF('HV SM - typical bill'!C78,('HV SM - typical bill'!D78-'HV SM - typical bill'!C78),"")</f>
        <v>0</v>
      </c>
      <c r="G145" s="42">
        <f>IF('HV SM - typical bill'!C78,(('HV SM - typical bill'!E78-'HV SM - typical bill'!C78)),"")</f>
        <v>0</v>
      </c>
      <c r="H145" s="46">
        <f>IF('HV SM - typical bill'!C78,(('HV SM - typical bill'!E78-'HV SM - typical bill'!D78)),"")</f>
        <v>0</v>
      </c>
      <c r="I145" s="34"/>
      <c r="J145" s="35"/>
      <c r="K145" s="52" t="s">
        <v>71</v>
      </c>
      <c r="L145" s="53">
        <f>IF('HV SM - typical bill'!C78,(('HV SM - typical bill'!F78-'HV SM - typical bill'!C78)/'HV SM - typical bill'!C78),"")</f>
        <v>2.6046486086223151E-4</v>
      </c>
      <c r="M145" s="39">
        <f>IF('HV SM - typical bill'!C78,(('HV SM - typical bill'!G78-'HV SM - typical bill'!C78)/'HV SM - typical bill'!C78),"")</f>
        <v>-2.8621868980144628E-3</v>
      </c>
      <c r="N145" s="54">
        <f>IF('HV SM - typical bill'!C78,(('HV SM - typical bill'!G78-'HV SM - typical bill'!F78)/'HV SM - typical bill'!F78),"")</f>
        <v>-3.1218386296123983E-3</v>
      </c>
      <c r="O145" s="45">
        <f>IF('HV SM - typical bill'!C78,(('HV SM - typical bill'!F78-'HV SM - typical bill'!C78)),"")</f>
        <v>-3.2484999999996944</v>
      </c>
      <c r="P145" s="42">
        <f>IF('HV SM - typical bill'!C78,(('HV SM - typical bill'!G78-'HV SM - typical bill'!C78)),"")</f>
        <v>35.697000000000116</v>
      </c>
      <c r="Q145" s="46">
        <f>IF('HV SM - typical bill'!C78,(('HV SM - typical bill'!G78-'HV SM - typical bill'!F78)),"")</f>
        <v>38.945499999999811</v>
      </c>
    </row>
    <row r="146" spans="2:17">
      <c r="B146" s="52" t="s">
        <v>106</v>
      </c>
      <c r="C146" s="53" t="e">
        <f>IF('HV SM - typical bill'!C79,(('HV SM - typical bill'!D79-'HV SM - typical bill'!C79)/'HV SM - typical bill'!C79),"")</f>
        <v>#VALUE!</v>
      </c>
      <c r="D146" s="39" t="e">
        <f>IF('HV SM - typical bill'!C79,(('HV SM - typical bill'!E79-'HV SM - typical bill'!C79)/'HV SM - typical bill'!C79),"")</f>
        <v>#VALUE!</v>
      </c>
      <c r="E146" s="54" t="e">
        <f>IF('HV SM - typical bill'!C79,(('HV SM - typical bill'!E79-'HV SM - typical bill'!D79)/'HV SM - typical bill'!D79),"")</f>
        <v>#VALUE!</v>
      </c>
      <c r="F146" s="45" t="e">
        <f>IF('HV SM - typical bill'!C79,('HV SM - typical bill'!D79-'HV SM - typical bill'!C79),"")</f>
        <v>#VALUE!</v>
      </c>
      <c r="G146" s="42" t="e">
        <f>IF('HV SM - typical bill'!C79,(('HV SM - typical bill'!E79-'HV SM - typical bill'!C79)),"")</f>
        <v>#VALUE!</v>
      </c>
      <c r="H146" s="46" t="e">
        <f>IF('HV SM - typical bill'!C79,(('HV SM - typical bill'!E79-'HV SM - typical bill'!D79)),"")</f>
        <v>#VALUE!</v>
      </c>
      <c r="I146" s="34"/>
      <c r="J146" s="35"/>
      <c r="K146" s="52" t="s">
        <v>106</v>
      </c>
      <c r="L146" s="53" t="e">
        <f>IF('HV SM - typical bill'!C79,(('HV SM - typical bill'!F79-'HV SM - typical bill'!C79)/'HV SM - typical bill'!C79),"")</f>
        <v>#VALUE!</v>
      </c>
      <c r="M146" s="39" t="e">
        <f>IF('HV SM - typical bill'!C79,(('HV SM - typical bill'!G79-'HV SM - typical bill'!C79)/'HV SM - typical bill'!C79),"")</f>
        <v>#VALUE!</v>
      </c>
      <c r="N146" s="54" t="e">
        <f>IF('HV SM - typical bill'!C79,(('HV SM - typical bill'!G79-'HV SM - typical bill'!F79)/'HV SM - typical bill'!F79),"")</f>
        <v>#VALUE!</v>
      </c>
      <c r="O146" s="45" t="e">
        <f>IF('HV SM - typical bill'!C79,(('HV SM - typical bill'!F79-'HV SM - typical bill'!C79)),"")</f>
        <v>#VALUE!</v>
      </c>
      <c r="P146" s="42" t="e">
        <f>IF('HV SM - typical bill'!C79,(('HV SM - typical bill'!G79-'HV SM - typical bill'!C79)),"")</f>
        <v>#VALUE!</v>
      </c>
      <c r="Q146" s="46" t="e">
        <f>IF('HV SM - typical bill'!C79,(('HV SM - typical bill'!G79-'HV SM - typical bill'!F79)),"")</f>
        <v>#VALUE!</v>
      </c>
    </row>
    <row r="147" spans="2:17">
      <c r="B147" s="51" t="s">
        <v>136</v>
      </c>
      <c r="C147" s="53" t="str">
        <f>IF('HV SM - typical bill'!C80,(('HV SM - typical bill'!D80-'HV SM - typical bill'!C80)/'HV SM - typical bill'!C80),"")</f>
        <v/>
      </c>
      <c r="D147" s="39" t="str">
        <f>IF('HV SM - typical bill'!C80,(('HV SM - typical bill'!E80-'HV SM - typical bill'!C80)/'HV SM - typical bill'!C80),"")</f>
        <v/>
      </c>
      <c r="E147" s="54" t="str">
        <f>IF('HV SM - typical bill'!C80,(('HV SM - typical bill'!E80-'HV SM - typical bill'!D80)/'HV SM - typical bill'!D80),"")</f>
        <v/>
      </c>
      <c r="F147" s="45" t="str">
        <f>IF('HV SM - typical bill'!C80,('HV SM - typical bill'!D80-'HV SM - typical bill'!C80),"")</f>
        <v/>
      </c>
      <c r="G147" s="42" t="str">
        <f>IF('HV SM - typical bill'!C80,(('HV SM - typical bill'!E80-'HV SM - typical bill'!C80)),"")</f>
        <v/>
      </c>
      <c r="H147" s="46" t="str">
        <f>IF('HV SM - typical bill'!C80,(('HV SM - typical bill'!E80-'HV SM - typical bill'!D80)),"")</f>
        <v/>
      </c>
      <c r="I147" s="34"/>
      <c r="J147" s="35"/>
      <c r="K147" s="51" t="s">
        <v>136</v>
      </c>
      <c r="L147" s="53" t="str">
        <f>IF('HV SM - typical bill'!C80,(('HV SM - typical bill'!F80-'HV SM - typical bill'!C80)/'HV SM - typical bill'!C80),"")</f>
        <v/>
      </c>
      <c r="M147" s="39" t="str">
        <f>IF('HV SM - typical bill'!C80,(('HV SM - typical bill'!G80-'HV SM - typical bill'!C80)/'HV SM - typical bill'!C80),"")</f>
        <v/>
      </c>
      <c r="N147" s="54" t="str">
        <f>IF('HV SM - typical bill'!C80,(('HV SM - typical bill'!G80-'HV SM - typical bill'!F80)/'HV SM - typical bill'!F80),"")</f>
        <v/>
      </c>
      <c r="O147" s="45" t="str">
        <f>IF('HV SM - typical bill'!C80,(('HV SM - typical bill'!F80-'HV SM - typical bill'!C80)),"")</f>
        <v/>
      </c>
      <c r="P147" s="42" t="str">
        <f>IF('HV SM - typical bill'!C80,(('HV SM - typical bill'!G80-'HV SM - typical bill'!C80)),"")</f>
        <v/>
      </c>
      <c r="Q147" s="46" t="str">
        <f>IF('HV SM - typical bill'!C80,(('HV SM - typical bill'!G80-'HV SM - typical bill'!F80)),"")</f>
        <v/>
      </c>
    </row>
    <row r="148" spans="2:17">
      <c r="B148" s="52" t="s">
        <v>72</v>
      </c>
      <c r="C148" s="53">
        <f>IF('HV SM - typical bill'!C81,(('HV SM - typical bill'!D81-'HV SM - typical bill'!C81)/'HV SM - typical bill'!C81),"")</f>
        <v>0</v>
      </c>
      <c r="D148" s="39">
        <f>IF('HV SM - typical bill'!C81,(('HV SM - typical bill'!E81-'HV SM - typical bill'!C81)/'HV SM - typical bill'!C81),"")</f>
        <v>0</v>
      </c>
      <c r="E148" s="54">
        <f>IF('HV SM - typical bill'!C81,(('HV SM - typical bill'!E81-'HV SM - typical bill'!D81)/'HV SM - typical bill'!D81),"")</f>
        <v>0</v>
      </c>
      <c r="F148" s="45">
        <f>IF('HV SM - typical bill'!C81,('HV SM - typical bill'!D81-'HV SM - typical bill'!C81),"")</f>
        <v>0</v>
      </c>
      <c r="G148" s="42">
        <f>IF('HV SM - typical bill'!C81,(('HV SM - typical bill'!E81-'HV SM - typical bill'!C81)),"")</f>
        <v>0</v>
      </c>
      <c r="H148" s="46">
        <f>IF('HV SM - typical bill'!C81,(('HV SM - typical bill'!E81-'HV SM - typical bill'!D81)),"")</f>
        <v>0</v>
      </c>
      <c r="I148" s="34"/>
      <c r="J148" s="35"/>
      <c r="K148" s="52" t="s">
        <v>72</v>
      </c>
      <c r="L148" s="53">
        <f>IF('HV SM - typical bill'!C81,(('HV SM - typical bill'!F81-'HV SM - typical bill'!C81)/'HV SM - typical bill'!C81),"")</f>
        <v>7.2984910147580665E-5</v>
      </c>
      <c r="M148" s="39">
        <f>IF('HV SM - typical bill'!C81,(('HV SM - typical bill'!G81-'HV SM - typical bill'!C81)/'HV SM - typical bill'!C81),"")</f>
        <v>-8.0201395645281871E-4</v>
      </c>
      <c r="N148" s="54">
        <f>IF('HV SM - typical bill'!C81,(('HV SM - typical bill'!G81-'HV SM - typical bill'!F81)/'HV SM - typical bill'!F81),"")</f>
        <v>-8.749350095473426E-4</v>
      </c>
      <c r="O148" s="45">
        <f>IF('HV SM - typical bill'!C81,(('HV SM - typical bill'!F81-'HV SM - typical bill'!C81)),"")</f>
        <v>-3.2485000000015134</v>
      </c>
      <c r="P148" s="42">
        <f>IF('HV SM - typical bill'!C81,(('HV SM - typical bill'!G81-'HV SM - typical bill'!C81)),"")</f>
        <v>35.697000000000116</v>
      </c>
      <c r="Q148" s="46">
        <f>IF('HV SM - typical bill'!C81,(('HV SM - typical bill'!G81-'HV SM - typical bill'!F81)),"")</f>
        <v>38.94550000000163</v>
      </c>
    </row>
    <row r="149" spans="2:17">
      <c r="B149" s="52" t="s">
        <v>107</v>
      </c>
      <c r="C149" s="53" t="e">
        <f>IF('HV SM - typical bill'!C82,(('HV SM - typical bill'!D82-'HV SM - typical bill'!C82)/'HV SM - typical bill'!C82),"")</f>
        <v>#VALUE!</v>
      </c>
      <c r="D149" s="39" t="e">
        <f>IF('HV SM - typical bill'!C82,(('HV SM - typical bill'!E82-'HV SM - typical bill'!C82)/'HV SM - typical bill'!C82),"")</f>
        <v>#VALUE!</v>
      </c>
      <c r="E149" s="54" t="e">
        <f>IF('HV SM - typical bill'!C82,(('HV SM - typical bill'!E82-'HV SM - typical bill'!D82)/'HV SM - typical bill'!D82),"")</f>
        <v>#VALUE!</v>
      </c>
      <c r="F149" s="45" t="e">
        <f>IF('HV SM - typical bill'!C82,('HV SM - typical bill'!D82-'HV SM - typical bill'!C82),"")</f>
        <v>#VALUE!</v>
      </c>
      <c r="G149" s="42" t="e">
        <f>IF('HV SM - typical bill'!C82,(('HV SM - typical bill'!E82-'HV SM - typical bill'!C82)),"")</f>
        <v>#VALUE!</v>
      </c>
      <c r="H149" s="46" t="e">
        <f>IF('HV SM - typical bill'!C82,(('HV SM - typical bill'!E82-'HV SM - typical bill'!D82)),"")</f>
        <v>#VALUE!</v>
      </c>
      <c r="I149" s="34"/>
      <c r="J149" s="35"/>
      <c r="K149" s="52" t="s">
        <v>107</v>
      </c>
      <c r="L149" s="53" t="e">
        <f>IF('HV SM - typical bill'!C82,(('HV SM - typical bill'!F82-'HV SM - typical bill'!C82)/'HV SM - typical bill'!C82),"")</f>
        <v>#VALUE!</v>
      </c>
      <c r="M149" s="39" t="e">
        <f>IF('HV SM - typical bill'!C82,(('HV SM - typical bill'!G82-'HV SM - typical bill'!C82)/'HV SM - typical bill'!C82),"")</f>
        <v>#VALUE!</v>
      </c>
      <c r="N149" s="54" t="e">
        <f>IF('HV SM - typical bill'!C82,(('HV SM - typical bill'!G82-'HV SM - typical bill'!F82)/'HV SM - typical bill'!F82),"")</f>
        <v>#VALUE!</v>
      </c>
      <c r="O149" s="45" t="e">
        <f>IF('HV SM - typical bill'!C82,(('HV SM - typical bill'!F82-'HV SM - typical bill'!C82)),"")</f>
        <v>#VALUE!</v>
      </c>
      <c r="P149" s="42" t="e">
        <f>IF('HV SM - typical bill'!C82,(('HV SM - typical bill'!G82-'HV SM - typical bill'!C82)),"")</f>
        <v>#VALUE!</v>
      </c>
      <c r="Q149" s="46" t="e">
        <f>IF('HV SM - typical bill'!C82,(('HV SM - typical bill'!G82-'HV SM - typical bill'!F82)),"")</f>
        <v>#VALUE!</v>
      </c>
    </row>
    <row r="150" spans="2:17">
      <c r="B150" s="51" t="s">
        <v>137</v>
      </c>
      <c r="C150" s="53" t="str">
        <f>IF('HV SM - typical bill'!C83,(('HV SM - typical bill'!D83-'HV SM - typical bill'!C83)/'HV SM - typical bill'!C83),"")</f>
        <v/>
      </c>
      <c r="D150" s="39" t="str">
        <f>IF('HV SM - typical bill'!C83,(('HV SM - typical bill'!E83-'HV SM - typical bill'!C83)/'HV SM - typical bill'!C83),"")</f>
        <v/>
      </c>
      <c r="E150" s="54" t="str">
        <f>IF('HV SM - typical bill'!C83,(('HV SM - typical bill'!E83-'HV SM - typical bill'!D83)/'HV SM - typical bill'!D83),"")</f>
        <v/>
      </c>
      <c r="F150" s="45" t="str">
        <f>IF('HV SM - typical bill'!C83,('HV SM - typical bill'!D83-'HV SM - typical bill'!C83),"")</f>
        <v/>
      </c>
      <c r="G150" s="42" t="str">
        <f>IF('HV SM - typical bill'!C83,(('HV SM - typical bill'!E83-'HV SM - typical bill'!C83)),"")</f>
        <v/>
      </c>
      <c r="H150" s="46" t="str">
        <f>IF('HV SM - typical bill'!C83,(('HV SM - typical bill'!E83-'HV SM - typical bill'!D83)),"")</f>
        <v/>
      </c>
      <c r="I150" s="34"/>
      <c r="J150" s="35"/>
      <c r="K150" s="51" t="s">
        <v>137</v>
      </c>
      <c r="L150" s="53" t="str">
        <f>IF('HV SM - typical bill'!C83,(('HV SM - typical bill'!F83-'HV SM - typical bill'!C83)/'HV SM - typical bill'!C83),"")</f>
        <v/>
      </c>
      <c r="M150" s="39" t="str">
        <f>IF('HV SM - typical bill'!C83,(('HV SM - typical bill'!G83-'HV SM - typical bill'!C83)/'HV SM - typical bill'!C83),"")</f>
        <v/>
      </c>
      <c r="N150" s="54" t="str">
        <f>IF('HV SM - typical bill'!C83,(('HV SM - typical bill'!G83-'HV SM - typical bill'!F83)/'HV SM - typical bill'!F83),"")</f>
        <v/>
      </c>
      <c r="O150" s="45" t="str">
        <f>IF('HV SM - typical bill'!C83,(('HV SM - typical bill'!F83-'HV SM - typical bill'!C83)),"")</f>
        <v/>
      </c>
      <c r="P150" s="42" t="str">
        <f>IF('HV SM - typical bill'!C83,(('HV SM - typical bill'!G83-'HV SM - typical bill'!C83)),"")</f>
        <v/>
      </c>
      <c r="Q150" s="46" t="str">
        <f>IF('HV SM - typical bill'!C83,(('HV SM - typical bill'!G83-'HV SM - typical bill'!F83)),"")</f>
        <v/>
      </c>
    </row>
    <row r="151" spans="2:17">
      <c r="B151" s="52" t="s">
        <v>73</v>
      </c>
      <c r="C151" s="53" t="e">
        <f>IF('HV SM - typical bill'!C84,(('HV SM - typical bill'!D84-'HV SM - typical bill'!C84)/'HV SM - typical bill'!C84),"")</f>
        <v>#VALUE!</v>
      </c>
      <c r="D151" s="39" t="e">
        <f>IF('HV SM - typical bill'!C84,(('HV SM - typical bill'!E84-'HV SM - typical bill'!C84)/'HV SM - typical bill'!C84),"")</f>
        <v>#VALUE!</v>
      </c>
      <c r="E151" s="54" t="e">
        <f>IF('HV SM - typical bill'!C84,(('HV SM - typical bill'!E84-'HV SM - typical bill'!D84)/'HV SM - typical bill'!D84),"")</f>
        <v>#VALUE!</v>
      </c>
      <c r="F151" s="45" t="e">
        <f>IF('HV SM - typical bill'!C84,('HV SM - typical bill'!D84-'HV SM - typical bill'!C84),"")</f>
        <v>#VALUE!</v>
      </c>
      <c r="G151" s="42" t="e">
        <f>IF('HV SM - typical bill'!C84,(('HV SM - typical bill'!E84-'HV SM - typical bill'!C84)),"")</f>
        <v>#VALUE!</v>
      </c>
      <c r="H151" s="46" t="e">
        <f>IF('HV SM - typical bill'!C84,(('HV SM - typical bill'!E84-'HV SM - typical bill'!D84)),"")</f>
        <v>#VALUE!</v>
      </c>
      <c r="I151" s="34"/>
      <c r="J151" s="35"/>
      <c r="K151" s="52" t="s">
        <v>73</v>
      </c>
      <c r="L151" s="53" t="e">
        <f>IF('HV SM - typical bill'!C84,(('HV SM - typical bill'!F84-'HV SM - typical bill'!C84)/'HV SM - typical bill'!C84),"")</f>
        <v>#VALUE!</v>
      </c>
      <c r="M151" s="39" t="e">
        <f>IF('HV SM - typical bill'!C84,(('HV SM - typical bill'!G84-'HV SM - typical bill'!C84)/'HV SM - typical bill'!C84),"")</f>
        <v>#VALUE!</v>
      </c>
      <c r="N151" s="54" t="e">
        <f>IF('HV SM - typical bill'!C84,(('HV SM - typical bill'!G84-'HV SM - typical bill'!F84)/'HV SM - typical bill'!F84),"")</f>
        <v>#VALUE!</v>
      </c>
      <c r="O151" s="45" t="e">
        <f>IF('HV SM - typical bill'!C84,(('HV SM - typical bill'!F84-'HV SM - typical bill'!C84)),"")</f>
        <v>#VALUE!</v>
      </c>
      <c r="P151" s="42" t="e">
        <f>IF('HV SM - typical bill'!C84,(('HV SM - typical bill'!G84-'HV SM - typical bill'!C84)),"")</f>
        <v>#VALUE!</v>
      </c>
      <c r="Q151" s="46" t="e">
        <f>IF('HV SM - typical bill'!C84,(('HV SM - typical bill'!G84-'HV SM - typical bill'!F84)),"")</f>
        <v>#VALUE!</v>
      </c>
    </row>
    <row r="152" spans="2:17">
      <c r="B152" s="51" t="s">
        <v>138</v>
      </c>
      <c r="C152" s="53" t="str">
        <f>IF('HV SM - typical bill'!C85,(('HV SM - typical bill'!D85-'HV SM - typical bill'!C85)/'HV SM - typical bill'!C85),"")</f>
        <v/>
      </c>
      <c r="D152" s="39" t="str">
        <f>IF('HV SM - typical bill'!C85,(('HV SM - typical bill'!E85-'HV SM - typical bill'!C85)/'HV SM - typical bill'!C85),"")</f>
        <v/>
      </c>
      <c r="E152" s="54" t="str">
        <f>IF('HV SM - typical bill'!C85,(('HV SM - typical bill'!E85-'HV SM - typical bill'!D85)/'HV SM - typical bill'!D85),"")</f>
        <v/>
      </c>
      <c r="F152" s="45" t="str">
        <f>IF('HV SM - typical bill'!C85,('HV SM - typical bill'!D85-'HV SM - typical bill'!C85),"")</f>
        <v/>
      </c>
      <c r="G152" s="42" t="str">
        <f>IF('HV SM - typical bill'!C85,(('HV SM - typical bill'!E85-'HV SM - typical bill'!C85)),"")</f>
        <v/>
      </c>
      <c r="H152" s="46" t="str">
        <f>IF('HV SM - typical bill'!C85,(('HV SM - typical bill'!E85-'HV SM - typical bill'!D85)),"")</f>
        <v/>
      </c>
      <c r="I152" s="34"/>
      <c r="J152" s="35"/>
      <c r="K152" s="51" t="s">
        <v>138</v>
      </c>
      <c r="L152" s="53" t="str">
        <f>IF('HV SM - typical bill'!C85,(('HV SM - typical bill'!F85-'HV SM - typical bill'!C85)/'HV SM - typical bill'!C85),"")</f>
        <v/>
      </c>
      <c r="M152" s="39" t="str">
        <f>IF('HV SM - typical bill'!C85,(('HV SM - typical bill'!G85-'HV SM - typical bill'!C85)/'HV SM - typical bill'!C85),"")</f>
        <v/>
      </c>
      <c r="N152" s="54" t="str">
        <f>IF('HV SM - typical bill'!C85,(('HV SM - typical bill'!G85-'HV SM - typical bill'!F85)/'HV SM - typical bill'!F85),"")</f>
        <v/>
      </c>
      <c r="O152" s="45" t="str">
        <f>IF('HV SM - typical bill'!C85,(('HV SM - typical bill'!F85-'HV SM - typical bill'!C85)),"")</f>
        <v/>
      </c>
      <c r="P152" s="42" t="str">
        <f>IF('HV SM - typical bill'!C85,(('HV SM - typical bill'!G85-'HV SM - typical bill'!C85)),"")</f>
        <v/>
      </c>
      <c r="Q152" s="46" t="str">
        <f>IF('HV SM - typical bill'!C85,(('HV SM - typical bill'!G85-'HV SM - typical bill'!F85)),"")</f>
        <v/>
      </c>
    </row>
    <row r="153" spans="2:17" ht="15.75" thickBot="1">
      <c r="B153" s="52" t="s">
        <v>74</v>
      </c>
      <c r="C153" s="55" t="e">
        <f>IF('HV SM - typical bill'!C86,(('HV SM - typical bill'!D86-'HV SM - typical bill'!C86)/'HV SM - typical bill'!C86),"")</f>
        <v>#VALUE!</v>
      </c>
      <c r="D153" s="56" t="e">
        <f>IF('HV SM - typical bill'!C86,(('HV SM - typical bill'!E86-'HV SM - typical bill'!C86)/'HV SM - typical bill'!C86),"")</f>
        <v>#VALUE!</v>
      </c>
      <c r="E153" s="57" t="e">
        <f>IF('HV SM - typical bill'!C86,(('HV SM - typical bill'!E86-'HV SM - typical bill'!D86)/'HV SM - typical bill'!D86),"")</f>
        <v>#VALUE!</v>
      </c>
      <c r="F153" s="47" t="e">
        <f>IF('HV SM - typical bill'!C86,('HV SM - typical bill'!D86-'HV SM - typical bill'!C86),"")</f>
        <v>#VALUE!</v>
      </c>
      <c r="G153" s="48" t="e">
        <f>IF('HV SM - typical bill'!C86,(('HV SM - typical bill'!E86-'HV SM - typical bill'!C86)),"")</f>
        <v>#VALUE!</v>
      </c>
      <c r="H153" s="49" t="e">
        <f>IF('HV SM - typical bill'!C86,(('HV SM - typical bill'!E86-'HV SM - typical bill'!D86)),"")</f>
        <v>#VALUE!</v>
      </c>
      <c r="I153" s="34"/>
      <c r="J153" s="35"/>
      <c r="K153" s="52" t="s">
        <v>74</v>
      </c>
      <c r="L153" s="55" t="e">
        <f>IF('HV SM - typical bill'!C86,(('HV SM - typical bill'!F86-'HV SM - typical bill'!C86)/'HV SM - typical bill'!C86),"")</f>
        <v>#VALUE!</v>
      </c>
      <c r="M153" s="56" t="e">
        <f>IF('HV SM - typical bill'!C86,(('HV SM - typical bill'!G86-'HV SM - typical bill'!C86)/'HV SM - typical bill'!C86),"")</f>
        <v>#VALUE!</v>
      </c>
      <c r="N153" s="57" t="e">
        <f>IF('HV SM - typical bill'!C86,(('HV SM - typical bill'!G86-'HV SM - typical bill'!F86)/'HV SM - typical bill'!F86),"")</f>
        <v>#VALUE!</v>
      </c>
      <c r="O153" s="47" t="e">
        <f>IF('HV SM - typical bill'!C86,(('HV SM - typical bill'!F86-'HV SM - typical bill'!C86)),"")</f>
        <v>#VALUE!</v>
      </c>
      <c r="P153" s="48" t="e">
        <f>IF('HV SM - typical bill'!C86,(('HV SM - typical bill'!G86-'HV SM - typical bill'!C86)),"")</f>
        <v>#VALUE!</v>
      </c>
      <c r="Q153" s="49" t="e">
        <f>IF('HV SM - typical bill'!C86,(('HV SM - typical bill'!G86-'HV SM - typical bill'!F86)),"")</f>
        <v>#VALUE!</v>
      </c>
    </row>
    <row r="154" spans="2:17">
      <c r="J154" s="32"/>
    </row>
    <row r="155" spans="2:17">
      <c r="J155" s="32"/>
    </row>
  </sheetData>
  <mergeCells count="6">
    <mergeCell ref="B2:Q2"/>
    <mergeCell ref="B65:Q65"/>
    <mergeCell ref="O69:Q69"/>
    <mergeCell ref="F69:H69"/>
    <mergeCell ref="C69:E69"/>
    <mergeCell ref="L69:N69"/>
  </mergeCells>
  <conditionalFormatting sqref="C71:E153">
    <cfRule type="expression" dxfId="4" priority="7">
      <formula>ISERROR(C71)</formula>
    </cfRule>
  </conditionalFormatting>
  <conditionalFormatting sqref="L71:N153">
    <cfRule type="expression" dxfId="3" priority="6">
      <formula>ISERROR(L71)</formula>
    </cfRule>
  </conditionalFormatting>
  <conditionalFormatting sqref="O71:Q153">
    <cfRule type="expression" dxfId="2" priority="3">
      <formula>ISERROR(O71)</formula>
    </cfRule>
  </conditionalFormatting>
  <conditionalFormatting sqref="F71:F153">
    <cfRule type="expression" dxfId="1" priority="2">
      <formula>ISERROR(F71)</formula>
    </cfRule>
  </conditionalFormatting>
  <conditionalFormatting sqref="F71:H153">
    <cfRule type="expression" dxfId="0" priority="1">
      <formula>ISERROR(F71)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B2:K331"/>
  <sheetViews>
    <sheetView showGridLines="0" topLeftCell="A262" zoomScale="60" zoomScaleNormal="60" workbookViewId="0">
      <selection activeCell="B273" sqref="B273:K331"/>
    </sheetView>
  </sheetViews>
  <sheetFormatPr defaultRowHeight="15"/>
  <cols>
    <col min="2" max="2" width="50.7109375" customWidth="1"/>
    <col min="3" max="11" width="20.5703125" customWidth="1"/>
  </cols>
  <sheetData>
    <row r="2" spans="2:11" ht="26.25">
      <c r="B2" s="68" t="s">
        <v>38</v>
      </c>
      <c r="C2" s="68"/>
      <c r="D2" s="68"/>
      <c r="E2" s="68"/>
      <c r="F2" s="68"/>
      <c r="G2" s="68"/>
      <c r="H2" s="8"/>
      <c r="I2" s="8"/>
      <c r="J2" s="8"/>
      <c r="K2" s="8"/>
    </row>
    <row r="3" spans="2:11">
      <c r="B3" s="9"/>
      <c r="C3" s="8"/>
      <c r="D3" s="8"/>
      <c r="E3" s="8"/>
      <c r="F3" s="8"/>
      <c r="G3" s="8"/>
      <c r="H3" s="8"/>
      <c r="I3" s="8"/>
      <c r="J3" s="8"/>
      <c r="K3" s="8"/>
    </row>
    <row r="4" spans="2:11">
      <c r="B4" s="9"/>
      <c r="C4" s="8"/>
      <c r="D4" s="8"/>
      <c r="E4" s="8"/>
      <c r="F4" s="8"/>
      <c r="G4" s="8"/>
      <c r="H4" s="8"/>
      <c r="I4" s="8"/>
      <c r="J4" s="8"/>
      <c r="K4" s="8"/>
    </row>
    <row r="5" spans="2:11" ht="25.5">
      <c r="B5" s="1"/>
      <c r="C5" s="10" t="s">
        <v>39</v>
      </c>
      <c r="D5" s="10" t="s">
        <v>40</v>
      </c>
      <c r="E5" s="10" t="s">
        <v>41</v>
      </c>
      <c r="F5" s="10" t="s">
        <v>42</v>
      </c>
      <c r="G5" s="10" t="s">
        <v>43</v>
      </c>
      <c r="H5" s="10" t="s">
        <v>44</v>
      </c>
      <c r="I5" s="10" t="s">
        <v>45</v>
      </c>
      <c r="J5" s="10" t="s">
        <v>46</v>
      </c>
      <c r="K5" s="10" t="s">
        <v>47</v>
      </c>
    </row>
    <row r="6" spans="2:11" ht="27.75" customHeight="1">
      <c r="B6" s="11" t="s">
        <v>48</v>
      </c>
      <c r="C6" s="69" t="s">
        <v>180</v>
      </c>
      <c r="D6" s="70">
        <v>1</v>
      </c>
      <c r="E6" s="71">
        <v>3.56</v>
      </c>
      <c r="F6" s="71">
        <v>0</v>
      </c>
      <c r="G6" s="71">
        <v>0</v>
      </c>
      <c r="H6" s="72">
        <v>6.25</v>
      </c>
      <c r="I6" s="72">
        <v>0</v>
      </c>
      <c r="J6" s="71">
        <v>0</v>
      </c>
      <c r="K6" s="69"/>
    </row>
    <row r="7" spans="2:11" ht="27.75" customHeight="1">
      <c r="B7" s="11" t="s">
        <v>49</v>
      </c>
      <c r="C7" s="69" t="s">
        <v>177</v>
      </c>
      <c r="D7" s="70">
        <v>2</v>
      </c>
      <c r="E7" s="71">
        <v>4.12</v>
      </c>
      <c r="F7" s="71">
        <v>2.1389999999999998</v>
      </c>
      <c r="G7" s="71">
        <v>0</v>
      </c>
      <c r="H7" s="72">
        <v>6.25</v>
      </c>
      <c r="I7" s="72">
        <v>0</v>
      </c>
      <c r="J7" s="71">
        <v>0</v>
      </c>
      <c r="K7" s="69"/>
    </row>
    <row r="8" spans="2:11" ht="27.75" customHeight="1">
      <c r="B8" s="11" t="s">
        <v>50</v>
      </c>
      <c r="C8" s="69" t="s">
        <v>169</v>
      </c>
      <c r="D8" s="70">
        <v>2</v>
      </c>
      <c r="E8" s="71">
        <v>1.593</v>
      </c>
      <c r="F8" s="71">
        <v>0</v>
      </c>
      <c r="G8" s="71">
        <v>0</v>
      </c>
      <c r="H8" s="72">
        <v>0</v>
      </c>
      <c r="I8" s="72">
        <v>0</v>
      </c>
      <c r="J8" s="71">
        <v>0</v>
      </c>
      <c r="K8" s="69" t="s">
        <v>170</v>
      </c>
    </row>
    <row r="9" spans="2:11" ht="27.75" customHeight="1">
      <c r="B9" s="11" t="s">
        <v>51</v>
      </c>
      <c r="C9" s="69" t="s">
        <v>181</v>
      </c>
      <c r="D9" s="70">
        <v>3</v>
      </c>
      <c r="E9" s="71">
        <v>2.972</v>
      </c>
      <c r="F9" s="71">
        <v>0</v>
      </c>
      <c r="G9" s="71">
        <v>0</v>
      </c>
      <c r="H9" s="72">
        <v>9.7200000000000006</v>
      </c>
      <c r="I9" s="72">
        <v>0</v>
      </c>
      <c r="J9" s="71">
        <v>0</v>
      </c>
      <c r="K9" s="69"/>
    </row>
    <row r="10" spans="2:11" ht="27.75" customHeight="1">
      <c r="B10" s="11" t="s">
        <v>52</v>
      </c>
      <c r="C10" s="69" t="s">
        <v>182</v>
      </c>
      <c r="D10" s="70">
        <v>4</v>
      </c>
      <c r="E10" s="71">
        <v>4.1500000000000004</v>
      </c>
      <c r="F10" s="71">
        <v>1.034</v>
      </c>
      <c r="G10" s="71">
        <v>0</v>
      </c>
      <c r="H10" s="72">
        <v>9.7200000000000006</v>
      </c>
      <c r="I10" s="72">
        <v>0</v>
      </c>
      <c r="J10" s="71">
        <v>0</v>
      </c>
      <c r="K10" s="69"/>
    </row>
    <row r="11" spans="2:11" ht="27.75" customHeight="1">
      <c r="B11" s="11" t="s">
        <v>53</v>
      </c>
      <c r="C11" s="69" t="s">
        <v>171</v>
      </c>
      <c r="D11" s="70">
        <v>4</v>
      </c>
      <c r="E11" s="71">
        <v>1.431</v>
      </c>
      <c r="F11" s="71">
        <v>0</v>
      </c>
      <c r="G11" s="71">
        <v>0</v>
      </c>
      <c r="H11" s="72">
        <v>0</v>
      </c>
      <c r="I11" s="72">
        <v>0</v>
      </c>
      <c r="J11" s="71">
        <v>0</v>
      </c>
      <c r="K11" s="69" t="s">
        <v>172</v>
      </c>
    </row>
    <row r="12" spans="2:11" ht="27.75" customHeight="1">
      <c r="B12" s="11" t="s">
        <v>54</v>
      </c>
      <c r="C12" s="69">
        <v>501</v>
      </c>
      <c r="D12" s="70" t="s">
        <v>55</v>
      </c>
      <c r="E12" s="71">
        <v>3.407</v>
      </c>
      <c r="F12" s="71">
        <v>1.1180000000000001</v>
      </c>
      <c r="G12" s="71">
        <v>0</v>
      </c>
      <c r="H12" s="72">
        <v>60.6</v>
      </c>
      <c r="I12" s="72">
        <v>0</v>
      </c>
      <c r="J12" s="71">
        <v>0</v>
      </c>
      <c r="K12" s="69">
        <v>502</v>
      </c>
    </row>
    <row r="13" spans="2:11" ht="27.75" customHeight="1">
      <c r="B13" s="11" t="s">
        <v>56</v>
      </c>
      <c r="C13" s="69">
        <v>504</v>
      </c>
      <c r="D13" s="70" t="s">
        <v>55</v>
      </c>
      <c r="E13" s="71">
        <v>2.0409999999999999</v>
      </c>
      <c r="F13" s="71">
        <v>0.67500000000000004</v>
      </c>
      <c r="G13" s="71">
        <v>0</v>
      </c>
      <c r="H13" s="72">
        <v>7.62</v>
      </c>
      <c r="I13" s="72">
        <v>0</v>
      </c>
      <c r="J13" s="71">
        <v>0</v>
      </c>
      <c r="K13" s="69"/>
    </row>
    <row r="14" spans="2:11" ht="27.75" customHeight="1">
      <c r="B14" s="11" t="s">
        <v>57</v>
      </c>
      <c r="C14" s="69"/>
      <c r="D14" s="70" t="s">
        <v>55</v>
      </c>
      <c r="E14" s="71">
        <v>1.9430000000000001</v>
      </c>
      <c r="F14" s="71">
        <v>0.50700000000000001</v>
      </c>
      <c r="G14" s="71">
        <v>0</v>
      </c>
      <c r="H14" s="72">
        <v>569.36</v>
      </c>
      <c r="I14" s="72">
        <v>0</v>
      </c>
      <c r="J14" s="71">
        <v>0</v>
      </c>
      <c r="K14" s="69" t="s">
        <v>167</v>
      </c>
    </row>
    <row r="15" spans="2:11" ht="27.75" customHeight="1">
      <c r="B15" s="11" t="s">
        <v>58</v>
      </c>
      <c r="C15" s="69">
        <v>500</v>
      </c>
      <c r="D15" s="70">
        <v>0</v>
      </c>
      <c r="E15" s="71">
        <v>6.3869999999999996</v>
      </c>
      <c r="F15" s="71">
        <v>1.865</v>
      </c>
      <c r="G15" s="71">
        <v>0.53500000000000003</v>
      </c>
      <c r="H15" s="72">
        <v>19.34</v>
      </c>
      <c r="I15" s="72">
        <v>3.48</v>
      </c>
      <c r="J15" s="71">
        <v>0.41199999999999998</v>
      </c>
      <c r="K15" s="69"/>
    </row>
    <row r="16" spans="2:11" ht="27.75" customHeight="1">
      <c r="B16" s="11" t="s">
        <v>59</v>
      </c>
      <c r="C16" s="69">
        <v>505</v>
      </c>
      <c r="D16" s="70">
        <v>0</v>
      </c>
      <c r="E16" s="71">
        <v>5.2370000000000001</v>
      </c>
      <c r="F16" s="71">
        <v>1.554</v>
      </c>
      <c r="G16" s="71">
        <v>0.48299999999999998</v>
      </c>
      <c r="H16" s="72">
        <v>7.62</v>
      </c>
      <c r="I16" s="72">
        <v>6.31</v>
      </c>
      <c r="J16" s="71">
        <v>0.32600000000000001</v>
      </c>
      <c r="K16" s="69"/>
    </row>
    <row r="17" spans="2:11" ht="27.75" customHeight="1">
      <c r="B17" s="11" t="s">
        <v>60</v>
      </c>
      <c r="C17" s="69">
        <v>600</v>
      </c>
      <c r="D17" s="70">
        <v>0</v>
      </c>
      <c r="E17" s="71">
        <v>3.6949999999999998</v>
      </c>
      <c r="F17" s="71">
        <v>1.115</v>
      </c>
      <c r="G17" s="71">
        <v>0.372</v>
      </c>
      <c r="H17" s="72">
        <v>185.62</v>
      </c>
      <c r="I17" s="72">
        <v>9.2200000000000006</v>
      </c>
      <c r="J17" s="71">
        <v>0.23300000000000001</v>
      </c>
      <c r="K17" s="69"/>
    </row>
    <row r="18" spans="2:11" ht="27.75" customHeight="1">
      <c r="B18" s="11" t="s">
        <v>61</v>
      </c>
      <c r="C18" s="69">
        <v>605</v>
      </c>
      <c r="D18" s="70">
        <v>0</v>
      </c>
      <c r="E18" s="71">
        <v>2.9590000000000001</v>
      </c>
      <c r="F18" s="71">
        <v>0.90500000000000003</v>
      </c>
      <c r="G18" s="71">
        <v>0.31900000000000001</v>
      </c>
      <c r="H18" s="72">
        <v>312.08999999999997</v>
      </c>
      <c r="I18" s="72">
        <v>6.16</v>
      </c>
      <c r="J18" s="71">
        <v>0.20599999999999999</v>
      </c>
      <c r="K18" s="69"/>
    </row>
    <row r="19" spans="2:11" ht="27.75" customHeight="1">
      <c r="B19" s="11" t="s">
        <v>62</v>
      </c>
      <c r="C19" s="69" t="s">
        <v>168</v>
      </c>
      <c r="D19" s="70" t="s">
        <v>63</v>
      </c>
      <c r="E19" s="71">
        <v>4.335</v>
      </c>
      <c r="F19" s="71">
        <v>0</v>
      </c>
      <c r="G19" s="71">
        <v>0</v>
      </c>
      <c r="H19" s="72">
        <v>0</v>
      </c>
      <c r="I19" s="72">
        <v>0</v>
      </c>
      <c r="J19" s="71">
        <v>0</v>
      </c>
      <c r="K19" s="69"/>
    </row>
    <row r="20" spans="2:11" ht="27.75" customHeight="1">
      <c r="B20" s="11" t="s">
        <v>64</v>
      </c>
      <c r="C20" s="69">
        <v>804</v>
      </c>
      <c r="D20" s="70">
        <v>0</v>
      </c>
      <c r="E20" s="71">
        <v>17.175999999999998</v>
      </c>
      <c r="F20" s="71">
        <v>5.4779999999999998</v>
      </c>
      <c r="G20" s="71">
        <v>2.02</v>
      </c>
      <c r="H20" s="72">
        <v>0</v>
      </c>
      <c r="I20" s="72">
        <v>0</v>
      </c>
      <c r="J20" s="71">
        <v>0</v>
      </c>
      <c r="K20" s="69"/>
    </row>
    <row r="21" spans="2:11" ht="27.75" customHeight="1">
      <c r="B21" s="11" t="s">
        <v>65</v>
      </c>
      <c r="C21" s="69">
        <v>951</v>
      </c>
      <c r="D21" s="70">
        <v>8</v>
      </c>
      <c r="E21" s="71">
        <v>-0.91600000000000004</v>
      </c>
      <c r="F21" s="71">
        <v>0</v>
      </c>
      <c r="G21" s="71">
        <v>0</v>
      </c>
      <c r="H21" s="72">
        <v>0</v>
      </c>
      <c r="I21" s="72">
        <v>0</v>
      </c>
      <c r="J21" s="71">
        <v>0</v>
      </c>
      <c r="K21" s="69"/>
    </row>
    <row r="22" spans="2:11" ht="27.75" customHeight="1">
      <c r="B22" s="11" t="s">
        <v>66</v>
      </c>
      <c r="C22" s="69">
        <v>952</v>
      </c>
      <c r="D22" s="70">
        <v>8</v>
      </c>
      <c r="E22" s="71">
        <v>-0.81599999999999995</v>
      </c>
      <c r="F22" s="71">
        <v>0</v>
      </c>
      <c r="G22" s="71">
        <v>0</v>
      </c>
      <c r="H22" s="72">
        <v>0</v>
      </c>
      <c r="I22" s="72">
        <v>0</v>
      </c>
      <c r="J22" s="71">
        <v>0</v>
      </c>
      <c r="K22" s="69"/>
    </row>
    <row r="23" spans="2:11" ht="27.75" customHeight="1">
      <c r="B23" s="11" t="s">
        <v>67</v>
      </c>
      <c r="C23" s="69" t="s">
        <v>173</v>
      </c>
      <c r="D23" s="70">
        <v>0</v>
      </c>
      <c r="E23" s="71">
        <v>-0.91600000000000004</v>
      </c>
      <c r="F23" s="71">
        <v>0</v>
      </c>
      <c r="G23" s="71">
        <v>0</v>
      </c>
      <c r="H23" s="72">
        <v>0</v>
      </c>
      <c r="I23" s="72">
        <v>0</v>
      </c>
      <c r="J23" s="71">
        <v>0.19500000000000001</v>
      </c>
      <c r="K23" s="69"/>
    </row>
    <row r="24" spans="2:11" ht="27.75" customHeight="1">
      <c r="B24" s="11" t="s">
        <v>68</v>
      </c>
      <c r="C24" s="69">
        <v>2</v>
      </c>
      <c r="D24" s="70">
        <v>0</v>
      </c>
      <c r="E24" s="71">
        <v>-3.0649999999999999</v>
      </c>
      <c r="F24" s="71">
        <v>-0.84499999999999997</v>
      </c>
      <c r="G24" s="71">
        <v>-0.17100000000000001</v>
      </c>
      <c r="H24" s="72">
        <v>0</v>
      </c>
      <c r="I24" s="72">
        <v>0</v>
      </c>
      <c r="J24" s="71">
        <v>0.19500000000000001</v>
      </c>
      <c r="K24" s="69"/>
    </row>
    <row r="25" spans="2:11" ht="27.75" customHeight="1">
      <c r="B25" s="11" t="s">
        <v>69</v>
      </c>
      <c r="C25" s="69">
        <v>3</v>
      </c>
      <c r="D25" s="70">
        <v>0</v>
      </c>
      <c r="E25" s="71">
        <v>-0.81599999999999995</v>
      </c>
      <c r="F25" s="71">
        <v>0</v>
      </c>
      <c r="G25" s="71">
        <v>0</v>
      </c>
      <c r="H25" s="72">
        <v>0</v>
      </c>
      <c r="I25" s="72">
        <v>0</v>
      </c>
      <c r="J25" s="71">
        <v>0.17</v>
      </c>
      <c r="K25" s="69"/>
    </row>
    <row r="26" spans="2:11" ht="27.75" customHeight="1">
      <c r="B26" s="11" t="s">
        <v>70</v>
      </c>
      <c r="C26" s="69">
        <v>4</v>
      </c>
      <c r="D26" s="70">
        <v>0</v>
      </c>
      <c r="E26" s="71">
        <v>-2.7280000000000002</v>
      </c>
      <c r="F26" s="71">
        <v>-0.753</v>
      </c>
      <c r="G26" s="71">
        <v>-0.154</v>
      </c>
      <c r="H26" s="72">
        <v>0</v>
      </c>
      <c r="I26" s="72">
        <v>0</v>
      </c>
      <c r="J26" s="71">
        <v>0.17</v>
      </c>
      <c r="K26" s="69"/>
    </row>
    <row r="27" spans="2:11" ht="27.75" customHeight="1">
      <c r="B27" s="11" t="s">
        <v>71</v>
      </c>
      <c r="C27" s="69" t="s">
        <v>174</v>
      </c>
      <c r="D27" s="70">
        <v>0</v>
      </c>
      <c r="E27" s="71">
        <v>-0.42199999999999999</v>
      </c>
      <c r="F27" s="71">
        <v>0</v>
      </c>
      <c r="G27" s="71">
        <v>0</v>
      </c>
      <c r="H27" s="72">
        <v>229.88</v>
      </c>
      <c r="I27" s="72">
        <v>0</v>
      </c>
      <c r="J27" s="71">
        <v>0.154</v>
      </c>
      <c r="K27" s="69"/>
    </row>
    <row r="28" spans="2:11" ht="27.75" customHeight="1">
      <c r="B28" s="11" t="s">
        <v>72</v>
      </c>
      <c r="C28" s="69">
        <v>6</v>
      </c>
      <c r="D28" s="70">
        <v>0</v>
      </c>
      <c r="E28" s="71">
        <v>-1.393</v>
      </c>
      <c r="F28" s="71">
        <v>-0.38900000000000001</v>
      </c>
      <c r="G28" s="71">
        <v>-8.5999999999999993E-2</v>
      </c>
      <c r="H28" s="72">
        <v>229.88</v>
      </c>
      <c r="I28" s="72">
        <v>0</v>
      </c>
      <c r="J28" s="71">
        <v>0.154</v>
      </c>
      <c r="K28" s="69"/>
    </row>
    <row r="29" spans="2:11" ht="27.75" customHeight="1">
      <c r="B29" s="11" t="s">
        <v>73</v>
      </c>
      <c r="C29" s="69" t="s">
        <v>175</v>
      </c>
      <c r="D29" s="70">
        <v>0</v>
      </c>
      <c r="E29" s="71">
        <v>-0.79700000000000004</v>
      </c>
      <c r="F29" s="71">
        <v>-0.22700000000000001</v>
      </c>
      <c r="G29" s="71">
        <v>-5.6000000000000001E-2</v>
      </c>
      <c r="H29" s="72">
        <v>229.88</v>
      </c>
      <c r="I29" s="72">
        <v>0</v>
      </c>
      <c r="J29" s="71">
        <v>4.7E-2</v>
      </c>
      <c r="K29" s="69"/>
    </row>
    <row r="30" spans="2:11" ht="27.75" customHeight="1">
      <c r="B30" s="11" t="s">
        <v>74</v>
      </c>
      <c r="C30" s="69" t="s">
        <v>176</v>
      </c>
      <c r="D30" s="70">
        <v>0</v>
      </c>
      <c r="E30" s="71">
        <v>-0.246</v>
      </c>
      <c r="F30" s="71">
        <v>0</v>
      </c>
      <c r="G30" s="71">
        <v>0</v>
      </c>
      <c r="H30" s="72">
        <v>229.88</v>
      </c>
      <c r="I30" s="72">
        <v>0</v>
      </c>
      <c r="J30" s="71">
        <v>4.7E-2</v>
      </c>
      <c r="K30" s="69"/>
    </row>
    <row r="31" spans="2:11" ht="27.75" customHeight="1">
      <c r="B31" s="11" t="s">
        <v>75</v>
      </c>
      <c r="C31" s="69">
        <v>100</v>
      </c>
      <c r="D31" s="70">
        <v>1</v>
      </c>
      <c r="E31" s="71">
        <v>2.6379600000000001</v>
      </c>
      <c r="F31" s="71">
        <v>0</v>
      </c>
      <c r="G31" s="71">
        <v>0</v>
      </c>
      <c r="H31" s="72">
        <v>4.6312499999999996</v>
      </c>
      <c r="I31" s="72">
        <v>0</v>
      </c>
      <c r="J31" s="71">
        <v>0</v>
      </c>
      <c r="K31" s="69"/>
    </row>
    <row r="32" spans="2:11" ht="27.75" customHeight="1">
      <c r="B32" s="11" t="s">
        <v>76</v>
      </c>
      <c r="C32" s="69">
        <v>101</v>
      </c>
      <c r="D32" s="70">
        <v>2</v>
      </c>
      <c r="E32" s="71">
        <v>3.0529199999999999</v>
      </c>
      <c r="F32" s="71">
        <v>1.5849989999999998</v>
      </c>
      <c r="G32" s="71">
        <v>0</v>
      </c>
      <c r="H32" s="72">
        <v>4.6312499999999996</v>
      </c>
      <c r="I32" s="72">
        <v>0</v>
      </c>
      <c r="J32" s="71">
        <v>0</v>
      </c>
      <c r="K32" s="69"/>
    </row>
    <row r="33" spans="2:11" ht="27.75" customHeight="1">
      <c r="B33" s="11" t="s">
        <v>77</v>
      </c>
      <c r="C33" s="69" t="s">
        <v>178</v>
      </c>
      <c r="D33" s="70">
        <v>2</v>
      </c>
      <c r="E33" s="71">
        <v>1.1804129999999999</v>
      </c>
      <c r="F33" s="71">
        <v>0</v>
      </c>
      <c r="G33" s="71">
        <v>0</v>
      </c>
      <c r="H33" s="72">
        <v>0</v>
      </c>
      <c r="I33" s="72">
        <v>0</v>
      </c>
      <c r="J33" s="71">
        <v>0</v>
      </c>
      <c r="K33" s="69"/>
    </row>
    <row r="34" spans="2:11" ht="27.75" customHeight="1">
      <c r="B34" s="11" t="s">
        <v>78</v>
      </c>
      <c r="C34" s="69">
        <v>150</v>
      </c>
      <c r="D34" s="70">
        <v>3</v>
      </c>
      <c r="E34" s="71">
        <v>2.2022520000000001</v>
      </c>
      <c r="F34" s="71">
        <v>0</v>
      </c>
      <c r="G34" s="71">
        <v>0</v>
      </c>
      <c r="H34" s="72">
        <v>7.2025200000000007</v>
      </c>
      <c r="I34" s="72">
        <v>0</v>
      </c>
      <c r="J34" s="71">
        <v>0</v>
      </c>
      <c r="K34" s="69"/>
    </row>
    <row r="35" spans="2:11" ht="27.75" customHeight="1">
      <c r="B35" s="11" t="s">
        <v>79</v>
      </c>
      <c r="C35" s="69">
        <v>151</v>
      </c>
      <c r="D35" s="70">
        <v>4</v>
      </c>
      <c r="E35" s="71">
        <v>3.0751500000000003</v>
      </c>
      <c r="F35" s="71">
        <v>0.76619400000000004</v>
      </c>
      <c r="G35" s="71">
        <v>0</v>
      </c>
      <c r="H35" s="72">
        <v>7.2025200000000007</v>
      </c>
      <c r="I35" s="72">
        <v>0</v>
      </c>
      <c r="J35" s="71">
        <v>0</v>
      </c>
      <c r="K35" s="69"/>
    </row>
    <row r="36" spans="2:11" ht="27.75" customHeight="1">
      <c r="B36" s="11" t="s">
        <v>80</v>
      </c>
      <c r="C36" s="69" t="s">
        <v>179</v>
      </c>
      <c r="D36" s="70">
        <v>4</v>
      </c>
      <c r="E36" s="71">
        <v>1.060371</v>
      </c>
      <c r="F36" s="71">
        <v>0</v>
      </c>
      <c r="G36" s="71">
        <v>0</v>
      </c>
      <c r="H36" s="72">
        <v>0</v>
      </c>
      <c r="I36" s="72">
        <v>0</v>
      </c>
      <c r="J36" s="71">
        <v>0</v>
      </c>
      <c r="K36" s="69"/>
    </row>
    <row r="37" spans="2:11" ht="27.75" customHeight="1">
      <c r="B37" s="11" t="s">
        <v>81</v>
      </c>
      <c r="C37" s="69">
        <v>501</v>
      </c>
      <c r="D37" s="70" t="s">
        <v>55</v>
      </c>
      <c r="E37" s="71">
        <v>2.5245869999999999</v>
      </c>
      <c r="F37" s="71">
        <v>0.82843800000000012</v>
      </c>
      <c r="G37" s="71">
        <v>0</v>
      </c>
      <c r="H37" s="72">
        <v>44.904600000000002</v>
      </c>
      <c r="I37" s="72">
        <v>0</v>
      </c>
      <c r="J37" s="71">
        <v>0</v>
      </c>
      <c r="K37" s="69"/>
    </row>
    <row r="38" spans="2:11" ht="27.75" customHeight="1">
      <c r="B38" s="11" t="s">
        <v>82</v>
      </c>
      <c r="C38" s="69">
        <v>500</v>
      </c>
      <c r="D38" s="70">
        <v>0</v>
      </c>
      <c r="E38" s="71">
        <v>4.7327669999999999</v>
      </c>
      <c r="F38" s="71">
        <v>1.3819649999999999</v>
      </c>
      <c r="G38" s="71">
        <v>0.39643500000000004</v>
      </c>
      <c r="H38" s="72">
        <v>14.33094</v>
      </c>
      <c r="I38" s="72">
        <v>2.5786799999999999</v>
      </c>
      <c r="J38" s="71">
        <v>0.30529199999999995</v>
      </c>
      <c r="K38" s="69"/>
    </row>
    <row r="39" spans="2:11" ht="27.75" customHeight="1">
      <c r="B39" s="11" t="s">
        <v>83</v>
      </c>
      <c r="C39" s="69">
        <v>800</v>
      </c>
      <c r="D39" s="70" t="s">
        <v>63</v>
      </c>
      <c r="E39" s="71">
        <v>3.2122349999999997</v>
      </c>
      <c r="F39" s="71">
        <v>0</v>
      </c>
      <c r="G39" s="71">
        <v>0</v>
      </c>
      <c r="H39" s="72">
        <v>0</v>
      </c>
      <c r="I39" s="72">
        <v>0</v>
      </c>
      <c r="J39" s="71">
        <v>0</v>
      </c>
      <c r="K39" s="69"/>
    </row>
    <row r="40" spans="2:11" ht="27.75" customHeight="1">
      <c r="B40" s="11" t="s">
        <v>84</v>
      </c>
      <c r="C40" s="69">
        <v>804</v>
      </c>
      <c r="D40" s="70">
        <v>0</v>
      </c>
      <c r="E40" s="71">
        <v>12.727415999999998</v>
      </c>
      <c r="F40" s="71">
        <v>4.0591979999999994</v>
      </c>
      <c r="G40" s="71">
        <v>1.49682</v>
      </c>
      <c r="H40" s="72">
        <v>0</v>
      </c>
      <c r="I40" s="72">
        <v>0</v>
      </c>
      <c r="J40" s="71">
        <v>0</v>
      </c>
      <c r="K40" s="69"/>
    </row>
    <row r="41" spans="2:11" ht="27.75" customHeight="1">
      <c r="B41" s="11" t="s">
        <v>85</v>
      </c>
      <c r="C41" s="69">
        <v>951</v>
      </c>
      <c r="D41" s="70">
        <v>8</v>
      </c>
      <c r="E41" s="71">
        <v>-0.91600000000000004</v>
      </c>
      <c r="F41" s="71">
        <v>0</v>
      </c>
      <c r="G41" s="71">
        <v>0</v>
      </c>
      <c r="H41" s="72">
        <v>0</v>
      </c>
      <c r="I41" s="72">
        <v>0</v>
      </c>
      <c r="J41" s="71">
        <v>0</v>
      </c>
      <c r="K41" s="69"/>
    </row>
    <row r="42" spans="2:11" ht="27.75" customHeight="1">
      <c r="B42" s="11" t="s">
        <v>86</v>
      </c>
      <c r="C42" s="69">
        <v>1</v>
      </c>
      <c r="D42" s="70">
        <v>0</v>
      </c>
      <c r="E42" s="71">
        <v>-0.91600000000000004</v>
      </c>
      <c r="F42" s="71">
        <v>0</v>
      </c>
      <c r="G42" s="71">
        <v>0</v>
      </c>
      <c r="H42" s="72">
        <v>0</v>
      </c>
      <c r="I42" s="72">
        <v>0</v>
      </c>
      <c r="J42" s="71">
        <v>0.19500000000000001</v>
      </c>
      <c r="K42" s="69"/>
    </row>
    <row r="43" spans="2:11" ht="27.75" customHeight="1">
      <c r="B43" s="11" t="s">
        <v>87</v>
      </c>
      <c r="C43" s="69">
        <v>2</v>
      </c>
      <c r="D43" s="70">
        <v>0</v>
      </c>
      <c r="E43" s="71">
        <v>-3.0649999999999999</v>
      </c>
      <c r="F43" s="71">
        <v>-0.84499999999999997</v>
      </c>
      <c r="G43" s="71">
        <v>-0.17100000000000001</v>
      </c>
      <c r="H43" s="72">
        <v>0</v>
      </c>
      <c r="I43" s="72">
        <v>0</v>
      </c>
      <c r="J43" s="71">
        <v>0.19500000000000001</v>
      </c>
      <c r="K43" s="69"/>
    </row>
    <row r="44" spans="2:11" ht="27.75" customHeight="1">
      <c r="B44" s="11" t="s">
        <v>88</v>
      </c>
      <c r="C44" s="69">
        <v>100</v>
      </c>
      <c r="D44" s="70">
        <v>1</v>
      </c>
      <c r="E44" s="71">
        <v>1.4987600000000001</v>
      </c>
      <c r="F44" s="71">
        <v>0</v>
      </c>
      <c r="G44" s="71">
        <v>0</v>
      </c>
      <c r="H44" s="72">
        <v>2.6312500000000001</v>
      </c>
      <c r="I44" s="72">
        <v>0</v>
      </c>
      <c r="J44" s="71">
        <v>0</v>
      </c>
      <c r="K44" s="69"/>
    </row>
    <row r="45" spans="2:11" ht="27.75" customHeight="1">
      <c r="B45" s="11" t="s">
        <v>89</v>
      </c>
      <c r="C45" s="69">
        <v>101</v>
      </c>
      <c r="D45" s="70">
        <v>2</v>
      </c>
      <c r="E45" s="71">
        <v>1.7345200000000003</v>
      </c>
      <c r="F45" s="71">
        <v>0.90051899999999996</v>
      </c>
      <c r="G45" s="71">
        <v>0</v>
      </c>
      <c r="H45" s="72">
        <v>2.6312500000000001</v>
      </c>
      <c r="I45" s="72">
        <v>0</v>
      </c>
      <c r="J45" s="71">
        <v>0</v>
      </c>
      <c r="K45" s="69"/>
    </row>
    <row r="46" spans="2:11" ht="27.75" customHeight="1">
      <c r="B46" s="11" t="s">
        <v>90</v>
      </c>
      <c r="C46" s="69" t="s">
        <v>178</v>
      </c>
      <c r="D46" s="70">
        <v>2</v>
      </c>
      <c r="E46" s="71">
        <v>0.67065300000000005</v>
      </c>
      <c r="F46" s="71">
        <v>0</v>
      </c>
      <c r="G46" s="71">
        <v>0</v>
      </c>
      <c r="H46" s="72">
        <v>0</v>
      </c>
      <c r="I46" s="72">
        <v>0</v>
      </c>
      <c r="J46" s="71">
        <v>0</v>
      </c>
      <c r="K46" s="69"/>
    </row>
    <row r="47" spans="2:11" ht="27.75" customHeight="1">
      <c r="B47" s="11" t="s">
        <v>91</v>
      </c>
      <c r="C47" s="69">
        <v>150</v>
      </c>
      <c r="D47" s="70">
        <v>3</v>
      </c>
      <c r="E47" s="71">
        <v>1.2512120000000002</v>
      </c>
      <c r="F47" s="71">
        <v>0</v>
      </c>
      <c r="G47" s="71">
        <v>0</v>
      </c>
      <c r="H47" s="72">
        <v>4.0921200000000004</v>
      </c>
      <c r="I47" s="72">
        <v>0</v>
      </c>
      <c r="J47" s="71">
        <v>0</v>
      </c>
      <c r="K47" s="69"/>
    </row>
    <row r="48" spans="2:11" ht="27.75" customHeight="1">
      <c r="B48" s="11" t="s">
        <v>92</v>
      </c>
      <c r="C48" s="69">
        <v>151</v>
      </c>
      <c r="D48" s="70">
        <v>4</v>
      </c>
      <c r="E48" s="71">
        <v>1.7471500000000004</v>
      </c>
      <c r="F48" s="71">
        <v>0.43531400000000003</v>
      </c>
      <c r="G48" s="71">
        <v>0</v>
      </c>
      <c r="H48" s="72">
        <v>4.0921200000000004</v>
      </c>
      <c r="I48" s="72">
        <v>0</v>
      </c>
      <c r="J48" s="71">
        <v>0</v>
      </c>
      <c r="K48" s="69"/>
    </row>
    <row r="49" spans="2:11" ht="27.75" customHeight="1">
      <c r="B49" s="11" t="s">
        <v>93</v>
      </c>
      <c r="C49" s="69" t="s">
        <v>179</v>
      </c>
      <c r="D49" s="70">
        <v>4</v>
      </c>
      <c r="E49" s="71">
        <v>0.60245100000000007</v>
      </c>
      <c r="F49" s="71">
        <v>0</v>
      </c>
      <c r="G49" s="71">
        <v>0</v>
      </c>
      <c r="H49" s="72">
        <v>0</v>
      </c>
      <c r="I49" s="72">
        <v>0</v>
      </c>
      <c r="J49" s="71">
        <v>0</v>
      </c>
      <c r="K49" s="69"/>
    </row>
    <row r="50" spans="2:11" ht="27.75" customHeight="1">
      <c r="B50" s="11" t="s">
        <v>94</v>
      </c>
      <c r="C50" s="69">
        <v>501</v>
      </c>
      <c r="D50" s="70" t="s">
        <v>55</v>
      </c>
      <c r="E50" s="71">
        <v>1.4343470000000003</v>
      </c>
      <c r="F50" s="71">
        <v>0.4706780000000001</v>
      </c>
      <c r="G50" s="71">
        <v>0</v>
      </c>
      <c r="H50" s="72">
        <v>25.512600000000003</v>
      </c>
      <c r="I50" s="72">
        <v>0</v>
      </c>
      <c r="J50" s="71">
        <v>0</v>
      </c>
      <c r="K50" s="69"/>
    </row>
    <row r="51" spans="2:11" ht="27.75" customHeight="1">
      <c r="B51" s="11" t="s">
        <v>95</v>
      </c>
      <c r="C51" s="69">
        <v>500</v>
      </c>
      <c r="D51" s="70">
        <v>0</v>
      </c>
      <c r="E51" s="71">
        <v>2.6889270000000001</v>
      </c>
      <c r="F51" s="71">
        <v>0.78516500000000011</v>
      </c>
      <c r="G51" s="71">
        <v>0.22523500000000005</v>
      </c>
      <c r="H51" s="72">
        <v>8.1421400000000013</v>
      </c>
      <c r="I51" s="72">
        <v>1.4650800000000002</v>
      </c>
      <c r="J51" s="71">
        <v>0.173452</v>
      </c>
      <c r="K51" s="69"/>
    </row>
    <row r="52" spans="2:11" ht="27.75" customHeight="1">
      <c r="B52" s="11" t="s">
        <v>96</v>
      </c>
      <c r="C52" s="69">
        <v>505</v>
      </c>
      <c r="D52" s="70">
        <v>0</v>
      </c>
      <c r="E52" s="71">
        <v>3.0008009999999996</v>
      </c>
      <c r="F52" s="71">
        <v>0.89044199999999996</v>
      </c>
      <c r="G52" s="71">
        <v>0.27675899999999998</v>
      </c>
      <c r="H52" s="72">
        <v>4.3662599999999996</v>
      </c>
      <c r="I52" s="72">
        <v>3.6156299999999995</v>
      </c>
      <c r="J52" s="71">
        <v>0.18679799999999999</v>
      </c>
      <c r="K52" s="69"/>
    </row>
    <row r="53" spans="2:11" ht="27.75" customHeight="1">
      <c r="B53" s="11" t="s">
        <v>97</v>
      </c>
      <c r="C53" s="69">
        <v>600</v>
      </c>
      <c r="D53" s="70">
        <v>0</v>
      </c>
      <c r="E53" s="71">
        <v>2.3093749999999997</v>
      </c>
      <c r="F53" s="71">
        <v>0.69687500000000002</v>
      </c>
      <c r="G53" s="71">
        <v>0.23249999999999998</v>
      </c>
      <c r="H53" s="72">
        <v>116.0125</v>
      </c>
      <c r="I53" s="72">
        <v>5.7625000000000002</v>
      </c>
      <c r="J53" s="71">
        <v>0.145625</v>
      </c>
      <c r="K53" s="69"/>
    </row>
    <row r="54" spans="2:11" ht="27.75" customHeight="1">
      <c r="B54" s="11" t="s">
        <v>98</v>
      </c>
      <c r="C54" s="69">
        <v>800</v>
      </c>
      <c r="D54" s="70" t="s">
        <v>63</v>
      </c>
      <c r="E54" s="71">
        <v>1.8250350000000002</v>
      </c>
      <c r="F54" s="71">
        <v>0</v>
      </c>
      <c r="G54" s="71">
        <v>0</v>
      </c>
      <c r="H54" s="72">
        <v>0</v>
      </c>
      <c r="I54" s="72">
        <v>0</v>
      </c>
      <c r="J54" s="71">
        <v>0</v>
      </c>
      <c r="K54" s="69"/>
    </row>
    <row r="55" spans="2:11" ht="27.75" customHeight="1">
      <c r="B55" s="11" t="s">
        <v>99</v>
      </c>
      <c r="C55" s="69">
        <v>804</v>
      </c>
      <c r="D55" s="70">
        <v>0</v>
      </c>
      <c r="E55" s="71">
        <v>7.231096</v>
      </c>
      <c r="F55" s="71">
        <v>2.306238</v>
      </c>
      <c r="G55" s="71">
        <v>0.85042000000000006</v>
      </c>
      <c r="H55" s="72">
        <v>0</v>
      </c>
      <c r="I55" s="72">
        <v>0</v>
      </c>
      <c r="J55" s="71">
        <v>0</v>
      </c>
      <c r="K55" s="69"/>
    </row>
    <row r="56" spans="2:11" ht="27.75" customHeight="1">
      <c r="B56" s="11" t="s">
        <v>100</v>
      </c>
      <c r="C56" s="69">
        <v>951</v>
      </c>
      <c r="D56" s="70">
        <v>8</v>
      </c>
      <c r="E56" s="71">
        <v>-0.91600000000000004</v>
      </c>
      <c r="F56" s="71">
        <v>0</v>
      </c>
      <c r="G56" s="71">
        <v>0</v>
      </c>
      <c r="H56" s="72">
        <v>0</v>
      </c>
      <c r="I56" s="72">
        <v>0</v>
      </c>
      <c r="J56" s="71">
        <v>0</v>
      </c>
      <c r="K56" s="69"/>
    </row>
    <row r="57" spans="2:11" ht="27.75" customHeight="1">
      <c r="B57" s="11" t="s">
        <v>101</v>
      </c>
      <c r="C57" s="69">
        <v>952</v>
      </c>
      <c r="D57" s="70">
        <v>8</v>
      </c>
      <c r="E57" s="71">
        <v>-0.81599999999999995</v>
      </c>
      <c r="F57" s="71">
        <v>0</v>
      </c>
      <c r="G57" s="71">
        <v>0</v>
      </c>
      <c r="H57" s="72">
        <v>0</v>
      </c>
      <c r="I57" s="72">
        <v>0</v>
      </c>
      <c r="J57" s="71">
        <v>0</v>
      </c>
      <c r="K57" s="69"/>
    </row>
    <row r="58" spans="2:11" ht="27.75" customHeight="1">
      <c r="B58" s="11" t="s">
        <v>102</v>
      </c>
      <c r="C58" s="69">
        <v>1</v>
      </c>
      <c r="D58" s="70">
        <v>0</v>
      </c>
      <c r="E58" s="71">
        <v>-0.91600000000000004</v>
      </c>
      <c r="F58" s="71">
        <v>0</v>
      </c>
      <c r="G58" s="71">
        <v>0</v>
      </c>
      <c r="H58" s="72">
        <v>0</v>
      </c>
      <c r="I58" s="72">
        <v>0</v>
      </c>
      <c r="J58" s="71">
        <v>0.19500000000000001</v>
      </c>
      <c r="K58" s="69"/>
    </row>
    <row r="59" spans="2:11" ht="27.75" customHeight="1">
      <c r="B59" s="11" t="s">
        <v>103</v>
      </c>
      <c r="C59" s="69">
        <v>2</v>
      </c>
      <c r="D59" s="70">
        <v>0</v>
      </c>
      <c r="E59" s="71">
        <v>-3.0649999999999999</v>
      </c>
      <c r="F59" s="71">
        <v>-0.84499999999999997</v>
      </c>
      <c r="G59" s="71">
        <v>-0.17100000000000001</v>
      </c>
      <c r="H59" s="72">
        <v>0</v>
      </c>
      <c r="I59" s="72">
        <v>0</v>
      </c>
      <c r="J59" s="71">
        <v>0.19500000000000001</v>
      </c>
      <c r="K59" s="69"/>
    </row>
    <row r="60" spans="2:11" ht="27.75" customHeight="1">
      <c r="B60" s="11" t="s">
        <v>104</v>
      </c>
      <c r="C60" s="69">
        <v>3</v>
      </c>
      <c r="D60" s="70">
        <v>0</v>
      </c>
      <c r="E60" s="71">
        <v>-0.81599999999999995</v>
      </c>
      <c r="F60" s="71">
        <v>0</v>
      </c>
      <c r="G60" s="71">
        <v>0</v>
      </c>
      <c r="H60" s="72">
        <v>0</v>
      </c>
      <c r="I60" s="72">
        <v>0</v>
      </c>
      <c r="J60" s="71">
        <v>0.17</v>
      </c>
      <c r="K60" s="69"/>
    </row>
    <row r="61" spans="2:11" ht="27.75" customHeight="1">
      <c r="B61" s="11" t="s">
        <v>105</v>
      </c>
      <c r="C61" s="69">
        <v>4</v>
      </c>
      <c r="D61" s="70">
        <v>0</v>
      </c>
      <c r="E61" s="71">
        <v>-2.7280000000000002</v>
      </c>
      <c r="F61" s="71">
        <v>-0.753</v>
      </c>
      <c r="G61" s="71">
        <v>-0.154</v>
      </c>
      <c r="H61" s="72">
        <v>0</v>
      </c>
      <c r="I61" s="72">
        <v>0</v>
      </c>
      <c r="J61" s="71">
        <v>0.17</v>
      </c>
      <c r="K61" s="69"/>
    </row>
    <row r="62" spans="2:11" ht="27.75" customHeight="1">
      <c r="B62" s="11" t="s">
        <v>106</v>
      </c>
      <c r="C62" s="69">
        <v>5</v>
      </c>
      <c r="D62" s="70">
        <v>0</v>
      </c>
      <c r="E62" s="71">
        <v>-0.42199999999999999</v>
      </c>
      <c r="F62" s="71">
        <v>0</v>
      </c>
      <c r="G62" s="71">
        <v>0</v>
      </c>
      <c r="H62" s="72">
        <v>0</v>
      </c>
      <c r="I62" s="72">
        <v>0</v>
      </c>
      <c r="J62" s="71">
        <v>0.154</v>
      </c>
      <c r="K62" s="69"/>
    </row>
    <row r="63" spans="2:11" ht="27.75" customHeight="1">
      <c r="B63" s="11" t="s">
        <v>107</v>
      </c>
      <c r="C63" s="69">
        <v>6</v>
      </c>
      <c r="D63" s="70">
        <v>0</v>
      </c>
      <c r="E63" s="71">
        <v>-1.393</v>
      </c>
      <c r="F63" s="71">
        <v>-0.38900000000000001</v>
      </c>
      <c r="G63" s="71">
        <v>-8.5999999999999993E-2</v>
      </c>
      <c r="H63" s="72">
        <v>0</v>
      </c>
      <c r="I63" s="72">
        <v>0</v>
      </c>
      <c r="J63" s="71">
        <v>0.154</v>
      </c>
      <c r="K63" s="69"/>
    </row>
    <row r="64" spans="2:11" ht="27.75" customHeight="1" thickBot="1">
      <c r="B64" s="12"/>
      <c r="C64" s="12"/>
      <c r="D64" s="12"/>
      <c r="E64" s="12"/>
      <c r="F64" s="12"/>
      <c r="G64" s="12"/>
      <c r="H64" s="12"/>
      <c r="I64" s="12"/>
      <c r="J64" s="12"/>
      <c r="K64" s="12"/>
    </row>
    <row r="65" spans="2:11" ht="27.75" customHeight="1"/>
    <row r="66" spans="2:11" ht="27.75" customHeight="1"/>
    <row r="67" spans="2:11" ht="27.75" customHeight="1" thickBot="1"/>
    <row r="68" spans="2:11" ht="27.75" customHeight="1">
      <c r="B68" s="13"/>
      <c r="C68" s="14"/>
      <c r="D68" s="14"/>
      <c r="E68" s="14"/>
      <c r="F68" s="14"/>
      <c r="G68" s="14"/>
      <c r="H68" s="14"/>
      <c r="I68" s="14"/>
      <c r="J68" s="14"/>
      <c r="K68" s="14"/>
    </row>
    <row r="69" spans="2:11" ht="27.75" customHeight="1">
      <c r="B69" s="29" t="s">
        <v>108</v>
      </c>
      <c r="C69" s="29"/>
      <c r="D69" s="29"/>
      <c r="E69" s="29"/>
      <c r="F69" s="29"/>
      <c r="G69" s="29"/>
      <c r="H69" s="8"/>
      <c r="I69" s="8"/>
      <c r="J69" s="8"/>
      <c r="K69" s="8"/>
    </row>
    <row r="70" spans="2:11" ht="27.75" customHeight="1">
      <c r="B70" s="9"/>
      <c r="C70" s="8"/>
      <c r="D70" s="8"/>
      <c r="E70" s="8"/>
      <c r="F70" s="8"/>
      <c r="G70" s="8"/>
      <c r="H70" s="8"/>
      <c r="I70" s="8"/>
      <c r="J70" s="8"/>
      <c r="K70" s="8"/>
    </row>
    <row r="71" spans="2:11" ht="27.75" customHeight="1">
      <c r="B71" s="9"/>
      <c r="C71" s="8"/>
      <c r="D71" s="8"/>
      <c r="E71" s="8"/>
      <c r="F71" s="8"/>
      <c r="G71" s="8"/>
      <c r="H71" s="8"/>
      <c r="I71" s="8"/>
      <c r="J71" s="8"/>
      <c r="K71" s="8"/>
    </row>
    <row r="72" spans="2:11" ht="27.75" customHeight="1">
      <c r="B72" s="1"/>
      <c r="C72" s="10" t="s">
        <v>39</v>
      </c>
      <c r="D72" s="10" t="s">
        <v>40</v>
      </c>
      <c r="E72" s="10" t="s">
        <v>41</v>
      </c>
      <c r="F72" s="10" t="s">
        <v>42</v>
      </c>
      <c r="G72" s="10" t="s">
        <v>43</v>
      </c>
      <c r="H72" s="10" t="s">
        <v>44</v>
      </c>
      <c r="I72" s="10" t="s">
        <v>45</v>
      </c>
      <c r="J72" s="10" t="s">
        <v>46</v>
      </c>
      <c r="K72" s="10" t="s">
        <v>47</v>
      </c>
    </row>
    <row r="73" spans="2:11" ht="27.75" customHeight="1">
      <c r="B73" s="11" t="s">
        <v>48</v>
      </c>
      <c r="C73" s="69" t="s">
        <v>180</v>
      </c>
      <c r="D73" s="70">
        <v>1</v>
      </c>
      <c r="E73" s="71">
        <v>3.56</v>
      </c>
      <c r="F73" s="71">
        <v>0</v>
      </c>
      <c r="G73" s="71">
        <v>0</v>
      </c>
      <c r="H73" s="72">
        <v>6.25</v>
      </c>
      <c r="I73" s="72">
        <v>0</v>
      </c>
      <c r="J73" s="71">
        <v>0</v>
      </c>
      <c r="K73" s="69"/>
    </row>
    <row r="74" spans="2:11" ht="27.75" customHeight="1">
      <c r="B74" s="11" t="s">
        <v>49</v>
      </c>
      <c r="C74" s="69" t="s">
        <v>177</v>
      </c>
      <c r="D74" s="70">
        <v>2</v>
      </c>
      <c r="E74" s="71">
        <v>4.12</v>
      </c>
      <c r="F74" s="71">
        <v>2.1389999999999998</v>
      </c>
      <c r="G74" s="71">
        <v>0</v>
      </c>
      <c r="H74" s="72">
        <v>6.25</v>
      </c>
      <c r="I74" s="72">
        <v>0</v>
      </c>
      <c r="J74" s="71">
        <v>0</v>
      </c>
      <c r="K74" s="69"/>
    </row>
    <row r="75" spans="2:11" ht="27.75" customHeight="1">
      <c r="B75" s="11" t="s">
        <v>50</v>
      </c>
      <c r="C75" s="69" t="s">
        <v>169</v>
      </c>
      <c r="D75" s="70">
        <v>2</v>
      </c>
      <c r="E75" s="71">
        <v>1.593</v>
      </c>
      <c r="F75" s="71">
        <v>0</v>
      </c>
      <c r="G75" s="71">
        <v>0</v>
      </c>
      <c r="H75" s="72">
        <v>0</v>
      </c>
      <c r="I75" s="72">
        <v>0</v>
      </c>
      <c r="J75" s="71">
        <v>0</v>
      </c>
      <c r="K75" s="69" t="s">
        <v>170</v>
      </c>
    </row>
    <row r="76" spans="2:11" ht="27.75" customHeight="1">
      <c r="B76" s="11" t="s">
        <v>51</v>
      </c>
      <c r="C76" s="69" t="s">
        <v>181</v>
      </c>
      <c r="D76" s="70">
        <v>3</v>
      </c>
      <c r="E76" s="71">
        <v>2.972</v>
      </c>
      <c r="F76" s="71">
        <v>0</v>
      </c>
      <c r="G76" s="71">
        <v>0</v>
      </c>
      <c r="H76" s="72">
        <v>9.7200000000000006</v>
      </c>
      <c r="I76" s="72">
        <v>0</v>
      </c>
      <c r="J76" s="71">
        <v>0</v>
      </c>
      <c r="K76" s="69"/>
    </row>
    <row r="77" spans="2:11" ht="27.75" customHeight="1">
      <c r="B77" s="11" t="s">
        <v>52</v>
      </c>
      <c r="C77" s="69" t="s">
        <v>182</v>
      </c>
      <c r="D77" s="70">
        <v>4</v>
      </c>
      <c r="E77" s="71">
        <v>4.1500000000000004</v>
      </c>
      <c r="F77" s="71">
        <v>1.034</v>
      </c>
      <c r="G77" s="71">
        <v>0</v>
      </c>
      <c r="H77" s="72">
        <v>9.7200000000000006</v>
      </c>
      <c r="I77" s="72">
        <v>0</v>
      </c>
      <c r="J77" s="71">
        <v>0</v>
      </c>
      <c r="K77" s="69"/>
    </row>
    <row r="78" spans="2:11" ht="27.75" customHeight="1">
      <c r="B78" s="11" t="s">
        <v>53</v>
      </c>
      <c r="C78" s="69" t="s">
        <v>171</v>
      </c>
      <c r="D78" s="70">
        <v>4</v>
      </c>
      <c r="E78" s="71">
        <v>1.431</v>
      </c>
      <c r="F78" s="71">
        <v>0</v>
      </c>
      <c r="G78" s="71">
        <v>0</v>
      </c>
      <c r="H78" s="72">
        <v>0</v>
      </c>
      <c r="I78" s="72">
        <v>0</v>
      </c>
      <c r="J78" s="71">
        <v>0</v>
      </c>
      <c r="K78" s="69" t="s">
        <v>172</v>
      </c>
    </row>
    <row r="79" spans="2:11" ht="27.75" customHeight="1">
      <c r="B79" s="11" t="s">
        <v>54</v>
      </c>
      <c r="C79" s="69">
        <v>501</v>
      </c>
      <c r="D79" s="70" t="s">
        <v>55</v>
      </c>
      <c r="E79" s="71">
        <v>3.407</v>
      </c>
      <c r="F79" s="71">
        <v>1.1180000000000001</v>
      </c>
      <c r="G79" s="71">
        <v>0</v>
      </c>
      <c r="H79" s="72">
        <v>60.6</v>
      </c>
      <c r="I79" s="72">
        <v>0</v>
      </c>
      <c r="J79" s="71">
        <v>0</v>
      </c>
      <c r="K79" s="69">
        <v>502</v>
      </c>
    </row>
    <row r="80" spans="2:11" ht="27.75" customHeight="1">
      <c r="B80" s="11" t="s">
        <v>56</v>
      </c>
      <c r="C80" s="69">
        <v>504</v>
      </c>
      <c r="D80" s="70" t="s">
        <v>55</v>
      </c>
      <c r="E80" s="71">
        <v>2.0409999999999999</v>
      </c>
      <c r="F80" s="71">
        <v>0.67500000000000004</v>
      </c>
      <c r="G80" s="71">
        <v>0</v>
      </c>
      <c r="H80" s="72">
        <v>7.62</v>
      </c>
      <c r="I80" s="72">
        <v>0</v>
      </c>
      <c r="J80" s="71">
        <v>0</v>
      </c>
      <c r="K80" s="69"/>
    </row>
    <row r="81" spans="2:11" ht="27.75" customHeight="1">
      <c r="B81" s="11" t="s">
        <v>57</v>
      </c>
      <c r="C81" s="69"/>
      <c r="D81" s="70" t="s">
        <v>55</v>
      </c>
      <c r="E81" s="71">
        <v>1.9430000000000001</v>
      </c>
      <c r="F81" s="71">
        <v>0.50700000000000001</v>
      </c>
      <c r="G81" s="71">
        <v>0</v>
      </c>
      <c r="H81" s="72">
        <v>569.36</v>
      </c>
      <c r="I81" s="72">
        <v>0</v>
      </c>
      <c r="J81" s="71">
        <v>0</v>
      </c>
      <c r="K81" s="69" t="s">
        <v>167</v>
      </c>
    </row>
    <row r="82" spans="2:11" ht="27.75" customHeight="1">
      <c r="B82" s="11" t="s">
        <v>58</v>
      </c>
      <c r="C82" s="69">
        <v>500</v>
      </c>
      <c r="D82" s="70">
        <v>0</v>
      </c>
      <c r="E82" s="71">
        <v>6.3869999999999996</v>
      </c>
      <c r="F82" s="71">
        <v>1.865</v>
      </c>
      <c r="G82" s="71">
        <v>0.53500000000000003</v>
      </c>
      <c r="H82" s="72">
        <v>19.34</v>
      </c>
      <c r="I82" s="72">
        <v>3.48</v>
      </c>
      <c r="J82" s="71">
        <v>0.41199999999999998</v>
      </c>
      <c r="K82" s="69"/>
    </row>
    <row r="83" spans="2:11" ht="27.75" customHeight="1">
      <c r="B83" s="11" t="s">
        <v>59</v>
      </c>
      <c r="C83" s="69">
        <v>505</v>
      </c>
      <c r="D83" s="70">
        <v>0</v>
      </c>
      <c r="E83" s="71">
        <v>5.2370000000000001</v>
      </c>
      <c r="F83" s="71">
        <v>1.554</v>
      </c>
      <c r="G83" s="71">
        <v>0.48299999999999998</v>
      </c>
      <c r="H83" s="72">
        <v>7.62</v>
      </c>
      <c r="I83" s="72">
        <v>6.31</v>
      </c>
      <c r="J83" s="71">
        <v>0.32600000000000001</v>
      </c>
      <c r="K83" s="69"/>
    </row>
    <row r="84" spans="2:11" ht="27.75" customHeight="1">
      <c r="B84" s="11" t="s">
        <v>60</v>
      </c>
      <c r="C84" s="69">
        <v>600</v>
      </c>
      <c r="D84" s="70">
        <v>0</v>
      </c>
      <c r="E84" s="71">
        <v>3.6949999999999998</v>
      </c>
      <c r="F84" s="71">
        <v>1.115</v>
      </c>
      <c r="G84" s="71">
        <v>0.372</v>
      </c>
      <c r="H84" s="72">
        <v>185.62</v>
      </c>
      <c r="I84" s="72">
        <v>9.2200000000000006</v>
      </c>
      <c r="J84" s="71">
        <v>0.23300000000000001</v>
      </c>
      <c r="K84" s="69"/>
    </row>
    <row r="85" spans="2:11" ht="27.75" customHeight="1">
      <c r="B85" s="11" t="s">
        <v>61</v>
      </c>
      <c r="C85" s="69">
        <v>605</v>
      </c>
      <c r="D85" s="70">
        <v>0</v>
      </c>
      <c r="E85" s="71">
        <v>2.9590000000000001</v>
      </c>
      <c r="F85" s="71">
        <v>0.90500000000000003</v>
      </c>
      <c r="G85" s="71">
        <v>0.31900000000000001</v>
      </c>
      <c r="H85" s="72">
        <v>312.08999999999997</v>
      </c>
      <c r="I85" s="72">
        <v>6.16</v>
      </c>
      <c r="J85" s="71">
        <v>0.20599999999999999</v>
      </c>
      <c r="K85" s="69"/>
    </row>
    <row r="86" spans="2:11" ht="27.75" customHeight="1">
      <c r="B86" s="11" t="s">
        <v>62</v>
      </c>
      <c r="C86" s="69" t="s">
        <v>168</v>
      </c>
      <c r="D86" s="70" t="s">
        <v>63</v>
      </c>
      <c r="E86" s="71">
        <v>4.335</v>
      </c>
      <c r="F86" s="71">
        <v>0</v>
      </c>
      <c r="G86" s="71">
        <v>0</v>
      </c>
      <c r="H86" s="72">
        <v>0</v>
      </c>
      <c r="I86" s="72">
        <v>0</v>
      </c>
      <c r="J86" s="71">
        <v>0</v>
      </c>
      <c r="K86" s="69"/>
    </row>
    <row r="87" spans="2:11" ht="27.75" customHeight="1">
      <c r="B87" s="11" t="s">
        <v>64</v>
      </c>
      <c r="C87" s="69">
        <v>804</v>
      </c>
      <c r="D87" s="70">
        <v>0</v>
      </c>
      <c r="E87" s="71">
        <v>17.175999999999998</v>
      </c>
      <c r="F87" s="71">
        <v>5.4779999999999998</v>
      </c>
      <c r="G87" s="71">
        <v>2.02</v>
      </c>
      <c r="H87" s="72">
        <v>0</v>
      </c>
      <c r="I87" s="72">
        <v>0</v>
      </c>
      <c r="J87" s="71">
        <v>0</v>
      </c>
      <c r="K87" s="69"/>
    </row>
    <row r="88" spans="2:11" ht="27.75" customHeight="1">
      <c r="B88" s="11" t="s">
        <v>65</v>
      </c>
      <c r="C88" s="69">
        <v>951</v>
      </c>
      <c r="D88" s="70">
        <v>8</v>
      </c>
      <c r="E88" s="71">
        <v>-0.91600000000000004</v>
      </c>
      <c r="F88" s="71">
        <v>0</v>
      </c>
      <c r="G88" s="71">
        <v>0</v>
      </c>
      <c r="H88" s="72">
        <v>0</v>
      </c>
      <c r="I88" s="72">
        <v>0</v>
      </c>
      <c r="J88" s="71">
        <v>0</v>
      </c>
      <c r="K88" s="69"/>
    </row>
    <row r="89" spans="2:11" ht="27.75" customHeight="1">
      <c r="B89" s="11" t="s">
        <v>66</v>
      </c>
      <c r="C89" s="69">
        <v>952</v>
      </c>
      <c r="D89" s="70">
        <v>8</v>
      </c>
      <c r="E89" s="71">
        <v>-0.81599999999999995</v>
      </c>
      <c r="F89" s="71">
        <v>0</v>
      </c>
      <c r="G89" s="71">
        <v>0</v>
      </c>
      <c r="H89" s="72">
        <v>0</v>
      </c>
      <c r="I89" s="72">
        <v>0</v>
      </c>
      <c r="J89" s="71">
        <v>0</v>
      </c>
      <c r="K89" s="69"/>
    </row>
    <row r="90" spans="2:11" ht="27.75" customHeight="1">
      <c r="B90" s="11" t="s">
        <v>67</v>
      </c>
      <c r="C90" s="69" t="s">
        <v>173</v>
      </c>
      <c r="D90" s="70">
        <v>0</v>
      </c>
      <c r="E90" s="71">
        <v>-0.91600000000000004</v>
      </c>
      <c r="F90" s="71">
        <v>0</v>
      </c>
      <c r="G90" s="71">
        <v>0</v>
      </c>
      <c r="H90" s="72">
        <v>0</v>
      </c>
      <c r="I90" s="72">
        <v>0</v>
      </c>
      <c r="J90" s="71">
        <v>0.19500000000000001</v>
      </c>
      <c r="K90" s="69"/>
    </row>
    <row r="91" spans="2:11" ht="27.75" customHeight="1">
      <c r="B91" s="11" t="s">
        <v>68</v>
      </c>
      <c r="C91" s="69">
        <v>2</v>
      </c>
      <c r="D91" s="70">
        <v>0</v>
      </c>
      <c r="E91" s="71">
        <v>-3.0649999999999999</v>
      </c>
      <c r="F91" s="71">
        <v>-0.84499999999999997</v>
      </c>
      <c r="G91" s="71">
        <v>-0.17100000000000001</v>
      </c>
      <c r="H91" s="72">
        <v>0</v>
      </c>
      <c r="I91" s="72">
        <v>0</v>
      </c>
      <c r="J91" s="71">
        <v>0.19500000000000001</v>
      </c>
      <c r="K91" s="69"/>
    </row>
    <row r="92" spans="2:11" ht="27.75" customHeight="1">
      <c r="B92" s="11" t="s">
        <v>69</v>
      </c>
      <c r="C92" s="69">
        <v>3</v>
      </c>
      <c r="D92" s="70">
        <v>0</v>
      </c>
      <c r="E92" s="71">
        <v>-0.81599999999999995</v>
      </c>
      <c r="F92" s="71">
        <v>0</v>
      </c>
      <c r="G92" s="71">
        <v>0</v>
      </c>
      <c r="H92" s="72">
        <v>0</v>
      </c>
      <c r="I92" s="72">
        <v>0</v>
      </c>
      <c r="J92" s="71">
        <v>0.17</v>
      </c>
      <c r="K92" s="69"/>
    </row>
    <row r="93" spans="2:11" ht="27.75" customHeight="1">
      <c r="B93" s="11" t="s">
        <v>70</v>
      </c>
      <c r="C93" s="69">
        <v>4</v>
      </c>
      <c r="D93" s="70">
        <v>0</v>
      </c>
      <c r="E93" s="71">
        <v>-2.7280000000000002</v>
      </c>
      <c r="F93" s="71">
        <v>-0.753</v>
      </c>
      <c r="G93" s="71">
        <v>-0.154</v>
      </c>
      <c r="H93" s="72">
        <v>0</v>
      </c>
      <c r="I93" s="72">
        <v>0</v>
      </c>
      <c r="J93" s="71">
        <v>0.17</v>
      </c>
      <c r="K93" s="69"/>
    </row>
    <row r="94" spans="2:11" ht="27.75" customHeight="1">
      <c r="B94" s="11" t="s">
        <v>71</v>
      </c>
      <c r="C94" s="69" t="s">
        <v>174</v>
      </c>
      <c r="D94" s="70">
        <v>0</v>
      </c>
      <c r="E94" s="71">
        <v>-0.42199999999999999</v>
      </c>
      <c r="F94" s="71">
        <v>0</v>
      </c>
      <c r="G94" s="71">
        <v>0</v>
      </c>
      <c r="H94" s="72">
        <v>229.88</v>
      </c>
      <c r="I94" s="72">
        <v>0</v>
      </c>
      <c r="J94" s="71">
        <v>0.154</v>
      </c>
      <c r="K94" s="69"/>
    </row>
    <row r="95" spans="2:11" ht="27.75" customHeight="1">
      <c r="B95" s="11" t="s">
        <v>72</v>
      </c>
      <c r="C95" s="69">
        <v>6</v>
      </c>
      <c r="D95" s="70">
        <v>0</v>
      </c>
      <c r="E95" s="71">
        <v>-1.393</v>
      </c>
      <c r="F95" s="71">
        <v>-0.38900000000000001</v>
      </c>
      <c r="G95" s="71">
        <v>-8.5999999999999993E-2</v>
      </c>
      <c r="H95" s="72">
        <v>229.88</v>
      </c>
      <c r="I95" s="72">
        <v>0</v>
      </c>
      <c r="J95" s="71">
        <v>0.154</v>
      </c>
      <c r="K95" s="69"/>
    </row>
    <row r="96" spans="2:11" ht="27.75" customHeight="1">
      <c r="B96" s="11" t="s">
        <v>73</v>
      </c>
      <c r="C96" s="69" t="s">
        <v>175</v>
      </c>
      <c r="D96" s="70">
        <v>0</v>
      </c>
      <c r="E96" s="71">
        <v>-0.79700000000000004</v>
      </c>
      <c r="F96" s="71">
        <v>-0.22700000000000001</v>
      </c>
      <c r="G96" s="71">
        <v>-5.6000000000000001E-2</v>
      </c>
      <c r="H96" s="72">
        <v>229.88</v>
      </c>
      <c r="I96" s="72">
        <v>0</v>
      </c>
      <c r="J96" s="71">
        <v>4.7E-2</v>
      </c>
      <c r="K96" s="69"/>
    </row>
    <row r="97" spans="2:11" ht="27.75" customHeight="1">
      <c r="B97" s="11" t="s">
        <v>74</v>
      </c>
      <c r="C97" s="69" t="s">
        <v>176</v>
      </c>
      <c r="D97" s="70">
        <v>0</v>
      </c>
      <c r="E97" s="71">
        <v>-0.246</v>
      </c>
      <c r="F97" s="71">
        <v>0</v>
      </c>
      <c r="G97" s="71">
        <v>0</v>
      </c>
      <c r="H97" s="72">
        <v>229.88</v>
      </c>
      <c r="I97" s="72">
        <v>0</v>
      </c>
      <c r="J97" s="71">
        <v>4.7E-2</v>
      </c>
      <c r="K97" s="69"/>
    </row>
    <row r="98" spans="2:11" ht="27.75" customHeight="1">
      <c r="B98" s="11" t="s">
        <v>75</v>
      </c>
      <c r="C98" s="69">
        <v>100</v>
      </c>
      <c r="D98" s="70">
        <v>1</v>
      </c>
      <c r="E98" s="71">
        <v>2.6379600000000001</v>
      </c>
      <c r="F98" s="71">
        <v>0</v>
      </c>
      <c r="G98" s="71">
        <v>0</v>
      </c>
      <c r="H98" s="72">
        <v>4.6312499999999996</v>
      </c>
      <c r="I98" s="72">
        <v>0</v>
      </c>
      <c r="J98" s="71">
        <v>0</v>
      </c>
      <c r="K98" s="69"/>
    </row>
    <row r="99" spans="2:11" ht="27.75" customHeight="1">
      <c r="B99" s="11" t="s">
        <v>76</v>
      </c>
      <c r="C99" s="69">
        <v>101</v>
      </c>
      <c r="D99" s="70">
        <v>2</v>
      </c>
      <c r="E99" s="71">
        <v>3.0529199999999999</v>
      </c>
      <c r="F99" s="71">
        <v>1.5849989999999998</v>
      </c>
      <c r="G99" s="71">
        <v>0</v>
      </c>
      <c r="H99" s="72">
        <v>4.6312499999999996</v>
      </c>
      <c r="I99" s="72">
        <v>0</v>
      </c>
      <c r="J99" s="71">
        <v>0</v>
      </c>
      <c r="K99" s="69"/>
    </row>
    <row r="100" spans="2:11" ht="27.75" customHeight="1">
      <c r="B100" s="11" t="s">
        <v>77</v>
      </c>
      <c r="C100" s="69" t="s">
        <v>178</v>
      </c>
      <c r="D100" s="70">
        <v>2</v>
      </c>
      <c r="E100" s="71">
        <v>1.1804129999999999</v>
      </c>
      <c r="F100" s="71">
        <v>0</v>
      </c>
      <c r="G100" s="71">
        <v>0</v>
      </c>
      <c r="H100" s="72">
        <v>0</v>
      </c>
      <c r="I100" s="72">
        <v>0</v>
      </c>
      <c r="J100" s="71">
        <v>0</v>
      </c>
      <c r="K100" s="69"/>
    </row>
    <row r="101" spans="2:11" ht="27.75" customHeight="1">
      <c r="B101" s="11" t="s">
        <v>78</v>
      </c>
      <c r="C101" s="69">
        <v>150</v>
      </c>
      <c r="D101" s="70">
        <v>3</v>
      </c>
      <c r="E101" s="71">
        <v>2.2022520000000001</v>
      </c>
      <c r="F101" s="71">
        <v>0</v>
      </c>
      <c r="G101" s="71">
        <v>0</v>
      </c>
      <c r="H101" s="72">
        <v>7.2025200000000007</v>
      </c>
      <c r="I101" s="72">
        <v>0</v>
      </c>
      <c r="J101" s="71">
        <v>0</v>
      </c>
      <c r="K101" s="69"/>
    </row>
    <row r="102" spans="2:11" ht="27.75" customHeight="1">
      <c r="B102" s="11" t="s">
        <v>79</v>
      </c>
      <c r="C102" s="69">
        <v>151</v>
      </c>
      <c r="D102" s="70">
        <v>4</v>
      </c>
      <c r="E102" s="71">
        <v>3.0751500000000003</v>
      </c>
      <c r="F102" s="71">
        <v>0.76619400000000004</v>
      </c>
      <c r="G102" s="71">
        <v>0</v>
      </c>
      <c r="H102" s="72">
        <v>7.2025200000000007</v>
      </c>
      <c r="I102" s="72">
        <v>0</v>
      </c>
      <c r="J102" s="71">
        <v>0</v>
      </c>
      <c r="K102" s="69"/>
    </row>
    <row r="103" spans="2:11" ht="27.75" customHeight="1">
      <c r="B103" s="11" t="s">
        <v>80</v>
      </c>
      <c r="C103" s="69" t="s">
        <v>179</v>
      </c>
      <c r="D103" s="70">
        <v>4</v>
      </c>
      <c r="E103" s="71">
        <v>1.060371</v>
      </c>
      <c r="F103" s="71">
        <v>0</v>
      </c>
      <c r="G103" s="71">
        <v>0</v>
      </c>
      <c r="H103" s="72">
        <v>0</v>
      </c>
      <c r="I103" s="72">
        <v>0</v>
      </c>
      <c r="J103" s="71">
        <v>0</v>
      </c>
      <c r="K103" s="69"/>
    </row>
    <row r="104" spans="2:11" ht="27.75" customHeight="1">
      <c r="B104" s="11" t="s">
        <v>81</v>
      </c>
      <c r="C104" s="69">
        <v>501</v>
      </c>
      <c r="D104" s="70" t="s">
        <v>55</v>
      </c>
      <c r="E104" s="71">
        <v>2.5245869999999999</v>
      </c>
      <c r="F104" s="71">
        <v>0.82843800000000012</v>
      </c>
      <c r="G104" s="71">
        <v>0</v>
      </c>
      <c r="H104" s="72">
        <v>44.904600000000002</v>
      </c>
      <c r="I104" s="72">
        <v>0</v>
      </c>
      <c r="J104" s="71">
        <v>0</v>
      </c>
      <c r="K104" s="69"/>
    </row>
    <row r="105" spans="2:11" ht="27.75" customHeight="1">
      <c r="B105" s="11" t="s">
        <v>82</v>
      </c>
      <c r="C105" s="69">
        <v>500</v>
      </c>
      <c r="D105" s="70">
        <v>0</v>
      </c>
      <c r="E105" s="71">
        <v>4.7327669999999999</v>
      </c>
      <c r="F105" s="71">
        <v>1.3819649999999999</v>
      </c>
      <c r="G105" s="71">
        <v>0.39643500000000004</v>
      </c>
      <c r="H105" s="72">
        <v>14.33094</v>
      </c>
      <c r="I105" s="72">
        <v>2.5786799999999999</v>
      </c>
      <c r="J105" s="71">
        <v>0.30529199999999995</v>
      </c>
      <c r="K105" s="69"/>
    </row>
    <row r="106" spans="2:11" ht="27.75" customHeight="1">
      <c r="B106" s="11" t="s">
        <v>83</v>
      </c>
      <c r="C106" s="69">
        <v>800</v>
      </c>
      <c r="D106" s="70" t="s">
        <v>63</v>
      </c>
      <c r="E106" s="71">
        <v>3.2122349999999997</v>
      </c>
      <c r="F106" s="71">
        <v>0</v>
      </c>
      <c r="G106" s="71">
        <v>0</v>
      </c>
      <c r="H106" s="72">
        <v>0</v>
      </c>
      <c r="I106" s="72">
        <v>0</v>
      </c>
      <c r="J106" s="71">
        <v>0</v>
      </c>
      <c r="K106" s="69"/>
    </row>
    <row r="107" spans="2:11" ht="27.75" customHeight="1">
      <c r="B107" s="11" t="s">
        <v>84</v>
      </c>
      <c r="C107" s="69">
        <v>804</v>
      </c>
      <c r="D107" s="70">
        <v>0</v>
      </c>
      <c r="E107" s="71">
        <v>12.727415999999998</v>
      </c>
      <c r="F107" s="71">
        <v>4.0591979999999994</v>
      </c>
      <c r="G107" s="71">
        <v>1.49682</v>
      </c>
      <c r="H107" s="72">
        <v>0</v>
      </c>
      <c r="I107" s="72">
        <v>0</v>
      </c>
      <c r="J107" s="71">
        <v>0</v>
      </c>
      <c r="K107" s="69"/>
    </row>
    <row r="108" spans="2:11" ht="27.75" customHeight="1">
      <c r="B108" s="11" t="s">
        <v>85</v>
      </c>
      <c r="C108" s="69">
        <v>951</v>
      </c>
      <c r="D108" s="70">
        <v>8</v>
      </c>
      <c r="E108" s="71">
        <v>-0.91600000000000004</v>
      </c>
      <c r="F108" s="71">
        <v>0</v>
      </c>
      <c r="G108" s="71">
        <v>0</v>
      </c>
      <c r="H108" s="72">
        <v>0</v>
      </c>
      <c r="I108" s="72">
        <v>0</v>
      </c>
      <c r="J108" s="71">
        <v>0</v>
      </c>
      <c r="K108" s="69"/>
    </row>
    <row r="109" spans="2:11" ht="27.75" customHeight="1">
      <c r="B109" s="11" t="s">
        <v>86</v>
      </c>
      <c r="C109" s="69">
        <v>1</v>
      </c>
      <c r="D109" s="70">
        <v>0</v>
      </c>
      <c r="E109" s="71">
        <v>-0.91600000000000004</v>
      </c>
      <c r="F109" s="71">
        <v>0</v>
      </c>
      <c r="G109" s="71">
        <v>0</v>
      </c>
      <c r="H109" s="72">
        <v>0</v>
      </c>
      <c r="I109" s="72">
        <v>0</v>
      </c>
      <c r="J109" s="71">
        <v>0.19500000000000001</v>
      </c>
      <c r="K109" s="69"/>
    </row>
    <row r="110" spans="2:11" ht="27.75" customHeight="1">
      <c r="B110" s="11" t="s">
        <v>87</v>
      </c>
      <c r="C110" s="69">
        <v>2</v>
      </c>
      <c r="D110" s="70">
        <v>0</v>
      </c>
      <c r="E110" s="71">
        <v>-3.0649999999999999</v>
      </c>
      <c r="F110" s="71">
        <v>-0.84499999999999997</v>
      </c>
      <c r="G110" s="71">
        <v>-0.17100000000000001</v>
      </c>
      <c r="H110" s="72">
        <v>0</v>
      </c>
      <c r="I110" s="72">
        <v>0</v>
      </c>
      <c r="J110" s="71">
        <v>0.19500000000000001</v>
      </c>
      <c r="K110" s="69"/>
    </row>
    <row r="111" spans="2:11" ht="27.75" customHeight="1">
      <c r="B111" s="11" t="s">
        <v>88</v>
      </c>
      <c r="C111" s="69">
        <v>100</v>
      </c>
      <c r="D111" s="70">
        <v>1</v>
      </c>
      <c r="E111" s="71">
        <v>1.4987600000000001</v>
      </c>
      <c r="F111" s="71">
        <v>0</v>
      </c>
      <c r="G111" s="71">
        <v>0</v>
      </c>
      <c r="H111" s="72">
        <v>2.6312500000000001</v>
      </c>
      <c r="I111" s="72">
        <v>0</v>
      </c>
      <c r="J111" s="71">
        <v>0</v>
      </c>
      <c r="K111" s="69"/>
    </row>
    <row r="112" spans="2:11" ht="27.75" customHeight="1">
      <c r="B112" s="11" t="s">
        <v>89</v>
      </c>
      <c r="C112" s="69">
        <v>101</v>
      </c>
      <c r="D112" s="70">
        <v>2</v>
      </c>
      <c r="E112" s="71">
        <v>1.7345200000000003</v>
      </c>
      <c r="F112" s="71">
        <v>0.90051899999999996</v>
      </c>
      <c r="G112" s="71">
        <v>0</v>
      </c>
      <c r="H112" s="72">
        <v>2.6312500000000001</v>
      </c>
      <c r="I112" s="72">
        <v>0</v>
      </c>
      <c r="J112" s="71">
        <v>0</v>
      </c>
      <c r="K112" s="69"/>
    </row>
    <row r="113" spans="2:11" ht="27.75" customHeight="1">
      <c r="B113" s="11" t="s">
        <v>90</v>
      </c>
      <c r="C113" s="69" t="s">
        <v>178</v>
      </c>
      <c r="D113" s="70">
        <v>2</v>
      </c>
      <c r="E113" s="71">
        <v>0.67065300000000005</v>
      </c>
      <c r="F113" s="71">
        <v>0</v>
      </c>
      <c r="G113" s="71">
        <v>0</v>
      </c>
      <c r="H113" s="72">
        <v>0</v>
      </c>
      <c r="I113" s="72">
        <v>0</v>
      </c>
      <c r="J113" s="71">
        <v>0</v>
      </c>
      <c r="K113" s="69"/>
    </row>
    <row r="114" spans="2:11" ht="27.75" customHeight="1">
      <c r="B114" s="11" t="s">
        <v>91</v>
      </c>
      <c r="C114" s="69">
        <v>150</v>
      </c>
      <c r="D114" s="70">
        <v>3</v>
      </c>
      <c r="E114" s="71">
        <v>1.2512120000000002</v>
      </c>
      <c r="F114" s="71">
        <v>0</v>
      </c>
      <c r="G114" s="71">
        <v>0</v>
      </c>
      <c r="H114" s="72">
        <v>4.0921200000000004</v>
      </c>
      <c r="I114" s="72">
        <v>0</v>
      </c>
      <c r="J114" s="71">
        <v>0</v>
      </c>
      <c r="K114" s="69"/>
    </row>
    <row r="115" spans="2:11" ht="27.75" customHeight="1">
      <c r="B115" s="11" t="s">
        <v>92</v>
      </c>
      <c r="C115" s="69">
        <v>151</v>
      </c>
      <c r="D115" s="70">
        <v>4</v>
      </c>
      <c r="E115" s="71">
        <v>1.7471500000000004</v>
      </c>
      <c r="F115" s="71">
        <v>0.43531400000000003</v>
      </c>
      <c r="G115" s="71">
        <v>0</v>
      </c>
      <c r="H115" s="72">
        <v>4.0921200000000004</v>
      </c>
      <c r="I115" s="72">
        <v>0</v>
      </c>
      <c r="J115" s="71">
        <v>0</v>
      </c>
      <c r="K115" s="69"/>
    </row>
    <row r="116" spans="2:11" ht="27.75" customHeight="1">
      <c r="B116" s="11" t="s">
        <v>93</v>
      </c>
      <c r="C116" s="69" t="s">
        <v>179</v>
      </c>
      <c r="D116" s="70">
        <v>4</v>
      </c>
      <c r="E116" s="71">
        <v>0.60245100000000007</v>
      </c>
      <c r="F116" s="71">
        <v>0</v>
      </c>
      <c r="G116" s="71">
        <v>0</v>
      </c>
      <c r="H116" s="72">
        <v>0</v>
      </c>
      <c r="I116" s="72">
        <v>0</v>
      </c>
      <c r="J116" s="71">
        <v>0</v>
      </c>
      <c r="K116" s="69"/>
    </row>
    <row r="117" spans="2:11" ht="27.75" customHeight="1">
      <c r="B117" s="11" t="s">
        <v>94</v>
      </c>
      <c r="C117" s="69">
        <v>501</v>
      </c>
      <c r="D117" s="70" t="s">
        <v>55</v>
      </c>
      <c r="E117" s="71">
        <v>1.4343470000000003</v>
      </c>
      <c r="F117" s="71">
        <v>0.4706780000000001</v>
      </c>
      <c r="G117" s="71">
        <v>0</v>
      </c>
      <c r="H117" s="72">
        <v>25.512600000000003</v>
      </c>
      <c r="I117" s="72">
        <v>0</v>
      </c>
      <c r="J117" s="71">
        <v>0</v>
      </c>
      <c r="K117" s="69"/>
    </row>
    <row r="118" spans="2:11" ht="27.75" customHeight="1">
      <c r="B118" s="11" t="s">
        <v>95</v>
      </c>
      <c r="C118" s="69">
        <v>500</v>
      </c>
      <c r="D118" s="70">
        <v>0</v>
      </c>
      <c r="E118" s="71">
        <v>2.6889270000000001</v>
      </c>
      <c r="F118" s="71">
        <v>0.78516500000000011</v>
      </c>
      <c r="G118" s="71">
        <v>0.22523500000000005</v>
      </c>
      <c r="H118" s="72">
        <v>8.1421400000000013</v>
      </c>
      <c r="I118" s="72">
        <v>1.4650800000000002</v>
      </c>
      <c r="J118" s="71">
        <v>0.173452</v>
      </c>
      <c r="K118" s="69"/>
    </row>
    <row r="119" spans="2:11" ht="27.75" customHeight="1">
      <c r="B119" s="11" t="s">
        <v>96</v>
      </c>
      <c r="C119" s="69">
        <v>505</v>
      </c>
      <c r="D119" s="70">
        <v>0</v>
      </c>
      <c r="E119" s="71">
        <v>3.0008009999999996</v>
      </c>
      <c r="F119" s="71">
        <v>0.89044199999999996</v>
      </c>
      <c r="G119" s="71">
        <v>0.27675899999999998</v>
      </c>
      <c r="H119" s="72">
        <v>4.3662599999999996</v>
      </c>
      <c r="I119" s="72">
        <v>3.6156299999999995</v>
      </c>
      <c r="J119" s="71">
        <v>0.18679799999999999</v>
      </c>
      <c r="K119" s="69"/>
    </row>
    <row r="120" spans="2:11" ht="27.75" customHeight="1">
      <c r="B120" s="11" t="s">
        <v>97</v>
      </c>
      <c r="C120" s="69">
        <v>600</v>
      </c>
      <c r="D120" s="70">
        <v>0</v>
      </c>
      <c r="E120" s="71">
        <v>2.3093749999999997</v>
      </c>
      <c r="F120" s="71">
        <v>0.69687500000000002</v>
      </c>
      <c r="G120" s="71">
        <v>0.23249999999999998</v>
      </c>
      <c r="H120" s="72">
        <v>116.0125</v>
      </c>
      <c r="I120" s="72">
        <v>5.7625000000000002</v>
      </c>
      <c r="J120" s="71">
        <v>0.145625</v>
      </c>
      <c r="K120" s="69"/>
    </row>
    <row r="121" spans="2:11" ht="27.75" customHeight="1">
      <c r="B121" s="11" t="s">
        <v>98</v>
      </c>
      <c r="C121" s="69">
        <v>800</v>
      </c>
      <c r="D121" s="70" t="s">
        <v>63</v>
      </c>
      <c r="E121" s="71">
        <v>1.8250350000000002</v>
      </c>
      <c r="F121" s="71">
        <v>0</v>
      </c>
      <c r="G121" s="71">
        <v>0</v>
      </c>
      <c r="H121" s="72">
        <v>0</v>
      </c>
      <c r="I121" s="72">
        <v>0</v>
      </c>
      <c r="J121" s="71">
        <v>0</v>
      </c>
      <c r="K121" s="69"/>
    </row>
    <row r="122" spans="2:11" ht="27.75" customHeight="1">
      <c r="B122" s="11" t="s">
        <v>99</v>
      </c>
      <c r="C122" s="69">
        <v>804</v>
      </c>
      <c r="D122" s="70">
        <v>0</v>
      </c>
      <c r="E122" s="71">
        <v>7.231096</v>
      </c>
      <c r="F122" s="71">
        <v>2.306238</v>
      </c>
      <c r="G122" s="71">
        <v>0.85042000000000006</v>
      </c>
      <c r="H122" s="72">
        <v>0</v>
      </c>
      <c r="I122" s="72">
        <v>0</v>
      </c>
      <c r="J122" s="71">
        <v>0</v>
      </c>
      <c r="K122" s="69"/>
    </row>
    <row r="123" spans="2:11" ht="27.75" customHeight="1">
      <c r="B123" s="11" t="s">
        <v>100</v>
      </c>
      <c r="C123" s="69">
        <v>951</v>
      </c>
      <c r="D123" s="70">
        <v>8</v>
      </c>
      <c r="E123" s="71">
        <v>-0.91600000000000004</v>
      </c>
      <c r="F123" s="71">
        <v>0</v>
      </c>
      <c r="G123" s="71">
        <v>0</v>
      </c>
      <c r="H123" s="72">
        <v>0</v>
      </c>
      <c r="I123" s="72">
        <v>0</v>
      </c>
      <c r="J123" s="71">
        <v>0</v>
      </c>
      <c r="K123" s="69"/>
    </row>
    <row r="124" spans="2:11" ht="27.75" customHeight="1">
      <c r="B124" s="11" t="s">
        <v>101</v>
      </c>
      <c r="C124" s="69">
        <v>952</v>
      </c>
      <c r="D124" s="70">
        <v>8</v>
      </c>
      <c r="E124" s="71">
        <v>-0.81599999999999995</v>
      </c>
      <c r="F124" s="71">
        <v>0</v>
      </c>
      <c r="G124" s="71">
        <v>0</v>
      </c>
      <c r="H124" s="72">
        <v>0</v>
      </c>
      <c r="I124" s="72">
        <v>0</v>
      </c>
      <c r="J124" s="71">
        <v>0</v>
      </c>
      <c r="K124" s="69"/>
    </row>
    <row r="125" spans="2:11" ht="27.75" customHeight="1">
      <c r="B125" s="11" t="s">
        <v>102</v>
      </c>
      <c r="C125" s="69">
        <v>1</v>
      </c>
      <c r="D125" s="70">
        <v>0</v>
      </c>
      <c r="E125" s="71">
        <v>-0.91600000000000004</v>
      </c>
      <c r="F125" s="71">
        <v>0</v>
      </c>
      <c r="G125" s="71">
        <v>0</v>
      </c>
      <c r="H125" s="72">
        <v>0</v>
      </c>
      <c r="I125" s="72">
        <v>0</v>
      </c>
      <c r="J125" s="71">
        <v>0.19500000000000001</v>
      </c>
      <c r="K125" s="69"/>
    </row>
    <row r="126" spans="2:11" ht="27.75" customHeight="1">
      <c r="B126" s="11" t="s">
        <v>103</v>
      </c>
      <c r="C126" s="69">
        <v>2</v>
      </c>
      <c r="D126" s="70">
        <v>0</v>
      </c>
      <c r="E126" s="71">
        <v>-3.0649999999999999</v>
      </c>
      <c r="F126" s="71">
        <v>-0.84499999999999997</v>
      </c>
      <c r="G126" s="71">
        <v>-0.17100000000000001</v>
      </c>
      <c r="H126" s="72">
        <v>0</v>
      </c>
      <c r="I126" s="72">
        <v>0</v>
      </c>
      <c r="J126" s="71">
        <v>0.19500000000000001</v>
      </c>
      <c r="K126" s="69"/>
    </row>
    <row r="127" spans="2:11" ht="27.75" customHeight="1">
      <c r="B127" s="11" t="s">
        <v>104</v>
      </c>
      <c r="C127" s="69">
        <v>3</v>
      </c>
      <c r="D127" s="70">
        <v>0</v>
      </c>
      <c r="E127" s="71">
        <v>-0.81599999999999995</v>
      </c>
      <c r="F127" s="71">
        <v>0</v>
      </c>
      <c r="G127" s="71">
        <v>0</v>
      </c>
      <c r="H127" s="72">
        <v>0</v>
      </c>
      <c r="I127" s="72">
        <v>0</v>
      </c>
      <c r="J127" s="71">
        <v>0.17</v>
      </c>
      <c r="K127" s="69"/>
    </row>
    <row r="128" spans="2:11" ht="27.75" customHeight="1">
      <c r="B128" s="11" t="s">
        <v>105</v>
      </c>
      <c r="C128" s="69">
        <v>4</v>
      </c>
      <c r="D128" s="70">
        <v>0</v>
      </c>
      <c r="E128" s="71">
        <v>-2.7280000000000002</v>
      </c>
      <c r="F128" s="71">
        <v>-0.753</v>
      </c>
      <c r="G128" s="71">
        <v>-0.154</v>
      </c>
      <c r="H128" s="72">
        <v>0</v>
      </c>
      <c r="I128" s="72">
        <v>0</v>
      </c>
      <c r="J128" s="71">
        <v>0.17</v>
      </c>
      <c r="K128" s="69"/>
    </row>
    <row r="129" spans="2:11" ht="27.75" customHeight="1">
      <c r="B129" s="11" t="s">
        <v>106</v>
      </c>
      <c r="C129" s="69">
        <v>5</v>
      </c>
      <c r="D129" s="70">
        <v>0</v>
      </c>
      <c r="E129" s="71">
        <v>-0.42199999999999999</v>
      </c>
      <c r="F129" s="71">
        <v>0</v>
      </c>
      <c r="G129" s="71">
        <v>0</v>
      </c>
      <c r="H129" s="72">
        <v>0</v>
      </c>
      <c r="I129" s="72">
        <v>0</v>
      </c>
      <c r="J129" s="71">
        <v>0.154</v>
      </c>
      <c r="K129" s="69"/>
    </row>
    <row r="130" spans="2:11" ht="27.75" customHeight="1">
      <c r="B130" s="11" t="s">
        <v>107</v>
      </c>
      <c r="C130" s="69">
        <v>6</v>
      </c>
      <c r="D130" s="70">
        <v>0</v>
      </c>
      <c r="E130" s="71">
        <v>-1.393</v>
      </c>
      <c r="F130" s="71">
        <v>-0.38900000000000001</v>
      </c>
      <c r="G130" s="71">
        <v>-8.5999999999999993E-2</v>
      </c>
      <c r="H130" s="72">
        <v>0</v>
      </c>
      <c r="I130" s="72">
        <v>0</v>
      </c>
      <c r="J130" s="71">
        <v>0.154</v>
      </c>
      <c r="K130" s="69"/>
    </row>
    <row r="131" spans="2:11" ht="27.75" customHeight="1" thickBot="1">
      <c r="B131" s="12"/>
      <c r="C131" s="12"/>
      <c r="D131" s="12"/>
      <c r="E131" s="12"/>
      <c r="F131" s="12"/>
      <c r="G131" s="12"/>
      <c r="H131" s="12"/>
      <c r="I131" s="12"/>
      <c r="J131" s="12"/>
      <c r="K131" s="12"/>
    </row>
    <row r="132" spans="2:11" ht="27.75" customHeight="1"/>
    <row r="133" spans="2:11" ht="27.75" customHeight="1"/>
    <row r="134" spans="2:11" ht="27.75" customHeight="1" thickBot="1"/>
    <row r="135" spans="2:11" ht="27.75" customHeight="1">
      <c r="B135" s="13"/>
      <c r="C135" s="14"/>
      <c r="D135" s="14"/>
      <c r="E135" s="14"/>
      <c r="F135" s="14"/>
      <c r="G135" s="14"/>
      <c r="H135" s="14"/>
      <c r="I135" s="14"/>
      <c r="J135" s="14"/>
      <c r="K135" s="14"/>
    </row>
    <row r="136" spans="2:11" ht="27.75" customHeight="1">
      <c r="B136" s="29" t="s">
        <v>109</v>
      </c>
      <c r="C136" s="29"/>
      <c r="D136" s="29"/>
      <c r="E136" s="29"/>
      <c r="F136" s="29"/>
      <c r="G136" s="29"/>
      <c r="H136" s="8"/>
      <c r="I136" s="8"/>
      <c r="J136" s="8"/>
      <c r="K136" s="8"/>
    </row>
    <row r="137" spans="2:11" ht="27.75" customHeight="1">
      <c r="B137" s="9"/>
      <c r="C137" s="8"/>
      <c r="D137" s="8"/>
      <c r="E137" s="8"/>
      <c r="F137" s="8"/>
      <c r="G137" s="8"/>
      <c r="H137" s="8"/>
      <c r="I137" s="8"/>
      <c r="J137" s="8"/>
      <c r="K137" s="8"/>
    </row>
    <row r="138" spans="2:11" ht="27.75" customHeight="1">
      <c r="B138" s="9"/>
      <c r="C138" s="8"/>
      <c r="D138" s="8"/>
      <c r="E138" s="8"/>
      <c r="F138" s="8"/>
      <c r="G138" s="8"/>
      <c r="H138" s="8"/>
      <c r="I138" s="8"/>
      <c r="J138" s="8"/>
      <c r="K138" s="8"/>
    </row>
    <row r="139" spans="2:11" ht="27.75" customHeight="1">
      <c r="B139" s="1"/>
      <c r="C139" s="10" t="s">
        <v>39</v>
      </c>
      <c r="D139" s="10" t="s">
        <v>40</v>
      </c>
      <c r="E139" s="10" t="s">
        <v>41</v>
      </c>
      <c r="F139" s="10" t="s">
        <v>42</v>
      </c>
      <c r="G139" s="10" t="s">
        <v>43</v>
      </c>
      <c r="H139" s="10" t="s">
        <v>44</v>
      </c>
      <c r="I139" s="10" t="s">
        <v>45</v>
      </c>
      <c r="J139" s="10" t="s">
        <v>46</v>
      </c>
      <c r="K139" s="10" t="s">
        <v>47</v>
      </c>
    </row>
    <row r="140" spans="2:11" ht="27.75" customHeight="1">
      <c r="B140" s="11" t="s">
        <v>48</v>
      </c>
      <c r="C140" s="69" t="s">
        <v>180</v>
      </c>
      <c r="D140" s="70">
        <v>1</v>
      </c>
      <c r="E140" s="71">
        <v>3.56</v>
      </c>
      <c r="F140" s="71">
        <v>0</v>
      </c>
      <c r="G140" s="71">
        <v>0</v>
      </c>
      <c r="H140" s="72">
        <v>6.25</v>
      </c>
      <c r="I140" s="72">
        <v>0</v>
      </c>
      <c r="J140" s="71">
        <v>0</v>
      </c>
      <c r="K140" s="69"/>
    </row>
    <row r="141" spans="2:11" ht="27.75" customHeight="1">
      <c r="B141" s="11" t="s">
        <v>49</v>
      </c>
      <c r="C141" s="69" t="s">
        <v>177</v>
      </c>
      <c r="D141" s="70">
        <v>2</v>
      </c>
      <c r="E141" s="71">
        <v>4.12</v>
      </c>
      <c r="F141" s="71">
        <v>2.1389999999999998</v>
      </c>
      <c r="G141" s="71">
        <v>0</v>
      </c>
      <c r="H141" s="72">
        <v>6.25</v>
      </c>
      <c r="I141" s="72">
        <v>0</v>
      </c>
      <c r="J141" s="71">
        <v>0</v>
      </c>
      <c r="K141" s="69"/>
    </row>
    <row r="142" spans="2:11" ht="27.75" customHeight="1">
      <c r="B142" s="11" t="s">
        <v>50</v>
      </c>
      <c r="C142" s="69" t="s">
        <v>169</v>
      </c>
      <c r="D142" s="70">
        <v>2</v>
      </c>
      <c r="E142" s="71">
        <v>1.593</v>
      </c>
      <c r="F142" s="71">
        <v>0</v>
      </c>
      <c r="G142" s="71">
        <v>0</v>
      </c>
      <c r="H142" s="72">
        <v>0</v>
      </c>
      <c r="I142" s="72">
        <v>0</v>
      </c>
      <c r="J142" s="71">
        <v>0</v>
      </c>
      <c r="K142" s="69" t="s">
        <v>170</v>
      </c>
    </row>
    <row r="143" spans="2:11" ht="27.75" customHeight="1">
      <c r="B143" s="11" t="s">
        <v>51</v>
      </c>
      <c r="C143" s="69" t="s">
        <v>181</v>
      </c>
      <c r="D143" s="70">
        <v>3</v>
      </c>
      <c r="E143" s="71">
        <v>2.972</v>
      </c>
      <c r="F143" s="71">
        <v>0</v>
      </c>
      <c r="G143" s="71">
        <v>0</v>
      </c>
      <c r="H143" s="72">
        <v>9.7200000000000006</v>
      </c>
      <c r="I143" s="72">
        <v>0</v>
      </c>
      <c r="J143" s="71">
        <v>0</v>
      </c>
      <c r="K143" s="69"/>
    </row>
    <row r="144" spans="2:11" ht="27.75" customHeight="1">
      <c r="B144" s="11" t="s">
        <v>52</v>
      </c>
      <c r="C144" s="69" t="s">
        <v>182</v>
      </c>
      <c r="D144" s="70">
        <v>4</v>
      </c>
      <c r="E144" s="71">
        <v>4.1500000000000004</v>
      </c>
      <c r="F144" s="71">
        <v>1.034</v>
      </c>
      <c r="G144" s="71">
        <v>0</v>
      </c>
      <c r="H144" s="72">
        <v>9.7200000000000006</v>
      </c>
      <c r="I144" s="72">
        <v>0</v>
      </c>
      <c r="J144" s="71">
        <v>0</v>
      </c>
      <c r="K144" s="69"/>
    </row>
    <row r="145" spans="2:11" ht="27.75" customHeight="1">
      <c r="B145" s="11" t="s">
        <v>53</v>
      </c>
      <c r="C145" s="69" t="s">
        <v>171</v>
      </c>
      <c r="D145" s="70">
        <v>4</v>
      </c>
      <c r="E145" s="71">
        <v>1.431</v>
      </c>
      <c r="F145" s="71">
        <v>0</v>
      </c>
      <c r="G145" s="71">
        <v>0</v>
      </c>
      <c r="H145" s="72">
        <v>0</v>
      </c>
      <c r="I145" s="72">
        <v>0</v>
      </c>
      <c r="J145" s="71">
        <v>0</v>
      </c>
      <c r="K145" s="69" t="s">
        <v>172</v>
      </c>
    </row>
    <row r="146" spans="2:11" ht="27.75" customHeight="1">
      <c r="B146" s="11" t="s">
        <v>54</v>
      </c>
      <c r="C146" s="69">
        <v>501</v>
      </c>
      <c r="D146" s="70" t="s">
        <v>55</v>
      </c>
      <c r="E146" s="71">
        <v>3.407</v>
      </c>
      <c r="F146" s="71">
        <v>1.1180000000000001</v>
      </c>
      <c r="G146" s="71">
        <v>0</v>
      </c>
      <c r="H146" s="72">
        <v>60.6</v>
      </c>
      <c r="I146" s="72">
        <v>0</v>
      </c>
      <c r="J146" s="71">
        <v>0</v>
      </c>
      <c r="K146" s="69">
        <v>502</v>
      </c>
    </row>
    <row r="147" spans="2:11" ht="27.75" customHeight="1">
      <c r="B147" s="11" t="s">
        <v>56</v>
      </c>
      <c r="C147" s="69">
        <v>504</v>
      </c>
      <c r="D147" s="70" t="s">
        <v>55</v>
      </c>
      <c r="E147" s="71">
        <v>2.0409999999999999</v>
      </c>
      <c r="F147" s="71">
        <v>0.67500000000000004</v>
      </c>
      <c r="G147" s="71">
        <v>0</v>
      </c>
      <c r="H147" s="72">
        <v>7.62</v>
      </c>
      <c r="I147" s="72">
        <v>0</v>
      </c>
      <c r="J147" s="71">
        <v>0</v>
      </c>
      <c r="K147" s="69"/>
    </row>
    <row r="148" spans="2:11" ht="27.75" customHeight="1">
      <c r="B148" s="11" t="s">
        <v>57</v>
      </c>
      <c r="C148" s="69"/>
      <c r="D148" s="70" t="s">
        <v>55</v>
      </c>
      <c r="E148" s="71">
        <v>1.9430000000000001</v>
      </c>
      <c r="F148" s="71">
        <v>0.50700000000000001</v>
      </c>
      <c r="G148" s="71">
        <v>0</v>
      </c>
      <c r="H148" s="72">
        <v>569.36</v>
      </c>
      <c r="I148" s="72">
        <v>0</v>
      </c>
      <c r="J148" s="71">
        <v>0</v>
      </c>
      <c r="K148" s="69" t="s">
        <v>167</v>
      </c>
    </row>
    <row r="149" spans="2:11" ht="27.75" customHeight="1">
      <c r="B149" s="11" t="s">
        <v>58</v>
      </c>
      <c r="C149" s="69">
        <v>500</v>
      </c>
      <c r="D149" s="70">
        <v>0</v>
      </c>
      <c r="E149" s="71">
        <v>6.3869999999999996</v>
      </c>
      <c r="F149" s="71">
        <v>1.865</v>
      </c>
      <c r="G149" s="71">
        <v>0.53500000000000003</v>
      </c>
      <c r="H149" s="72">
        <v>19.34</v>
      </c>
      <c r="I149" s="72">
        <v>3.48</v>
      </c>
      <c r="J149" s="71">
        <v>0.41199999999999998</v>
      </c>
      <c r="K149" s="69"/>
    </row>
    <row r="150" spans="2:11" ht="27.75" customHeight="1">
      <c r="B150" s="11" t="s">
        <v>59</v>
      </c>
      <c r="C150" s="69">
        <v>505</v>
      </c>
      <c r="D150" s="70">
        <v>0</v>
      </c>
      <c r="E150" s="71">
        <v>5.2370000000000001</v>
      </c>
      <c r="F150" s="71">
        <v>1.554</v>
      </c>
      <c r="G150" s="71">
        <v>0.48299999999999998</v>
      </c>
      <c r="H150" s="72">
        <v>7.62</v>
      </c>
      <c r="I150" s="72">
        <v>6.31</v>
      </c>
      <c r="J150" s="71">
        <v>0.32600000000000001</v>
      </c>
      <c r="K150" s="69"/>
    </row>
    <row r="151" spans="2:11" ht="27.75" customHeight="1">
      <c r="B151" s="11" t="s">
        <v>60</v>
      </c>
      <c r="C151" s="69">
        <v>600</v>
      </c>
      <c r="D151" s="70">
        <v>0</v>
      </c>
      <c r="E151" s="71">
        <v>3.6949999999999998</v>
      </c>
      <c r="F151" s="71">
        <v>1.115</v>
      </c>
      <c r="G151" s="71">
        <v>0.372</v>
      </c>
      <c r="H151" s="72">
        <v>185.62</v>
      </c>
      <c r="I151" s="72">
        <v>9.2200000000000006</v>
      </c>
      <c r="J151" s="71">
        <v>0.23300000000000001</v>
      </c>
      <c r="K151" s="69"/>
    </row>
    <row r="152" spans="2:11" ht="27.75" customHeight="1">
      <c r="B152" s="11" t="s">
        <v>61</v>
      </c>
      <c r="C152" s="69">
        <v>605</v>
      </c>
      <c r="D152" s="70">
        <v>0</v>
      </c>
      <c r="E152" s="71">
        <v>2.9590000000000001</v>
      </c>
      <c r="F152" s="71">
        <v>0.90500000000000003</v>
      </c>
      <c r="G152" s="71">
        <v>0.31900000000000001</v>
      </c>
      <c r="H152" s="72">
        <v>312.08999999999997</v>
      </c>
      <c r="I152" s="72">
        <v>6.16</v>
      </c>
      <c r="J152" s="71">
        <v>0.20599999999999999</v>
      </c>
      <c r="K152" s="69"/>
    </row>
    <row r="153" spans="2:11" ht="27.75" customHeight="1">
      <c r="B153" s="11" t="s">
        <v>62</v>
      </c>
      <c r="C153" s="69" t="s">
        <v>168</v>
      </c>
      <c r="D153" s="70" t="s">
        <v>63</v>
      </c>
      <c r="E153" s="71">
        <v>4.335</v>
      </c>
      <c r="F153" s="71">
        <v>0</v>
      </c>
      <c r="G153" s="71">
        <v>0</v>
      </c>
      <c r="H153" s="72">
        <v>0</v>
      </c>
      <c r="I153" s="72">
        <v>0</v>
      </c>
      <c r="J153" s="71">
        <v>0</v>
      </c>
      <c r="K153" s="69"/>
    </row>
    <row r="154" spans="2:11" ht="27.75" customHeight="1">
      <c r="B154" s="11" t="s">
        <v>64</v>
      </c>
      <c r="C154" s="69">
        <v>804</v>
      </c>
      <c r="D154" s="70">
        <v>0</v>
      </c>
      <c r="E154" s="71">
        <v>17.175999999999998</v>
      </c>
      <c r="F154" s="71">
        <v>5.4779999999999998</v>
      </c>
      <c r="G154" s="71">
        <v>2.02</v>
      </c>
      <c r="H154" s="72">
        <v>0</v>
      </c>
      <c r="I154" s="72">
        <v>0</v>
      </c>
      <c r="J154" s="71">
        <v>0</v>
      </c>
      <c r="K154" s="69"/>
    </row>
    <row r="155" spans="2:11" ht="27.75" customHeight="1">
      <c r="B155" s="11" t="s">
        <v>65</v>
      </c>
      <c r="C155" s="69">
        <v>951</v>
      </c>
      <c r="D155" s="70">
        <v>8</v>
      </c>
      <c r="E155" s="71">
        <v>-0.91600000000000004</v>
      </c>
      <c r="F155" s="71">
        <v>0</v>
      </c>
      <c r="G155" s="71">
        <v>0</v>
      </c>
      <c r="H155" s="72">
        <v>0</v>
      </c>
      <c r="I155" s="72">
        <v>0</v>
      </c>
      <c r="J155" s="71">
        <v>0</v>
      </c>
      <c r="K155" s="69"/>
    </row>
    <row r="156" spans="2:11" ht="27.75" customHeight="1">
      <c r="B156" s="11" t="s">
        <v>66</v>
      </c>
      <c r="C156" s="69">
        <v>952</v>
      </c>
      <c r="D156" s="70">
        <v>8</v>
      </c>
      <c r="E156" s="71">
        <v>-0.81599999999999995</v>
      </c>
      <c r="F156" s="71">
        <v>0</v>
      </c>
      <c r="G156" s="71">
        <v>0</v>
      </c>
      <c r="H156" s="72">
        <v>0</v>
      </c>
      <c r="I156" s="72">
        <v>0</v>
      </c>
      <c r="J156" s="71">
        <v>0</v>
      </c>
      <c r="K156" s="69"/>
    </row>
    <row r="157" spans="2:11" ht="27.75" customHeight="1">
      <c r="B157" s="11" t="s">
        <v>67</v>
      </c>
      <c r="C157" s="69" t="s">
        <v>173</v>
      </c>
      <c r="D157" s="70">
        <v>0</v>
      </c>
      <c r="E157" s="71">
        <v>-0.91600000000000004</v>
      </c>
      <c r="F157" s="71">
        <v>0</v>
      </c>
      <c r="G157" s="71">
        <v>0</v>
      </c>
      <c r="H157" s="72">
        <v>0</v>
      </c>
      <c r="I157" s="72">
        <v>0</v>
      </c>
      <c r="J157" s="71">
        <v>0.19500000000000001</v>
      </c>
      <c r="K157" s="69"/>
    </row>
    <row r="158" spans="2:11" ht="27.75" customHeight="1">
      <c r="B158" s="11" t="s">
        <v>68</v>
      </c>
      <c r="C158" s="69">
        <v>2</v>
      </c>
      <c r="D158" s="70">
        <v>0</v>
      </c>
      <c r="E158" s="71">
        <v>-3.0649999999999999</v>
      </c>
      <c r="F158" s="71">
        <v>-0.84499999999999997</v>
      </c>
      <c r="G158" s="71">
        <v>-0.17100000000000001</v>
      </c>
      <c r="H158" s="72">
        <v>0</v>
      </c>
      <c r="I158" s="72">
        <v>0</v>
      </c>
      <c r="J158" s="71">
        <v>0.19500000000000001</v>
      </c>
      <c r="K158" s="69"/>
    </row>
    <row r="159" spans="2:11" ht="27.75" customHeight="1">
      <c r="B159" s="11" t="s">
        <v>69</v>
      </c>
      <c r="C159" s="69">
        <v>3</v>
      </c>
      <c r="D159" s="70">
        <v>0</v>
      </c>
      <c r="E159" s="71">
        <v>-0.81599999999999995</v>
      </c>
      <c r="F159" s="71">
        <v>0</v>
      </c>
      <c r="G159" s="71">
        <v>0</v>
      </c>
      <c r="H159" s="72">
        <v>0</v>
      </c>
      <c r="I159" s="72">
        <v>0</v>
      </c>
      <c r="J159" s="71">
        <v>0.17</v>
      </c>
      <c r="K159" s="69"/>
    </row>
    <row r="160" spans="2:11" ht="27.75" customHeight="1">
      <c r="B160" s="11" t="s">
        <v>70</v>
      </c>
      <c r="C160" s="69">
        <v>4</v>
      </c>
      <c r="D160" s="70">
        <v>0</v>
      </c>
      <c r="E160" s="71">
        <v>-2.7280000000000002</v>
      </c>
      <c r="F160" s="71">
        <v>-0.753</v>
      </c>
      <c r="G160" s="71">
        <v>-0.154</v>
      </c>
      <c r="H160" s="72">
        <v>0</v>
      </c>
      <c r="I160" s="72">
        <v>0</v>
      </c>
      <c r="J160" s="71">
        <v>0.17</v>
      </c>
      <c r="K160" s="69"/>
    </row>
    <row r="161" spans="2:11" ht="27.75" customHeight="1">
      <c r="B161" s="11" t="s">
        <v>71</v>
      </c>
      <c r="C161" s="69" t="s">
        <v>174</v>
      </c>
      <c r="D161" s="70">
        <v>0</v>
      </c>
      <c r="E161" s="71">
        <v>-0.42199999999999999</v>
      </c>
      <c r="F161" s="71">
        <v>0</v>
      </c>
      <c r="G161" s="71">
        <v>0</v>
      </c>
      <c r="H161" s="72">
        <v>229.88</v>
      </c>
      <c r="I161" s="72">
        <v>0</v>
      </c>
      <c r="J161" s="71">
        <v>0.154</v>
      </c>
      <c r="K161" s="69"/>
    </row>
    <row r="162" spans="2:11" ht="27.75" customHeight="1">
      <c r="B162" s="11" t="s">
        <v>72</v>
      </c>
      <c r="C162" s="69">
        <v>6</v>
      </c>
      <c r="D162" s="70">
        <v>0</v>
      </c>
      <c r="E162" s="71">
        <v>-1.393</v>
      </c>
      <c r="F162" s="71">
        <v>-0.38900000000000001</v>
      </c>
      <c r="G162" s="71">
        <v>-8.5999999999999993E-2</v>
      </c>
      <c r="H162" s="72">
        <v>229.88</v>
      </c>
      <c r="I162" s="72">
        <v>0</v>
      </c>
      <c r="J162" s="71">
        <v>0.154</v>
      </c>
      <c r="K162" s="69"/>
    </row>
    <row r="163" spans="2:11" ht="27.75" customHeight="1">
      <c r="B163" s="11" t="s">
        <v>73</v>
      </c>
      <c r="C163" s="69" t="s">
        <v>175</v>
      </c>
      <c r="D163" s="70">
        <v>0</v>
      </c>
      <c r="E163" s="71">
        <v>-0.79700000000000004</v>
      </c>
      <c r="F163" s="71">
        <v>-0.22700000000000001</v>
      </c>
      <c r="G163" s="71">
        <v>-5.6000000000000001E-2</v>
      </c>
      <c r="H163" s="72">
        <v>229.88</v>
      </c>
      <c r="I163" s="72">
        <v>0</v>
      </c>
      <c r="J163" s="71">
        <v>4.7E-2</v>
      </c>
      <c r="K163" s="69"/>
    </row>
    <row r="164" spans="2:11" ht="27.75" customHeight="1">
      <c r="B164" s="11" t="s">
        <v>74</v>
      </c>
      <c r="C164" s="69" t="s">
        <v>176</v>
      </c>
      <c r="D164" s="70">
        <v>0</v>
      </c>
      <c r="E164" s="71">
        <v>-0.246</v>
      </c>
      <c r="F164" s="71">
        <v>0</v>
      </c>
      <c r="G164" s="71">
        <v>0</v>
      </c>
      <c r="H164" s="72">
        <v>229.88</v>
      </c>
      <c r="I164" s="72">
        <v>0</v>
      </c>
      <c r="J164" s="71">
        <v>4.7E-2</v>
      </c>
      <c r="K164" s="69"/>
    </row>
    <row r="165" spans="2:11" ht="27.75" customHeight="1">
      <c r="B165" s="11" t="s">
        <v>75</v>
      </c>
      <c r="C165" s="69">
        <v>100</v>
      </c>
      <c r="D165" s="70">
        <v>1</v>
      </c>
      <c r="E165" s="71">
        <v>2.6379600000000001</v>
      </c>
      <c r="F165" s="71">
        <v>0</v>
      </c>
      <c r="G165" s="71">
        <v>0</v>
      </c>
      <c r="H165" s="72">
        <v>4.6312499999999996</v>
      </c>
      <c r="I165" s="72">
        <v>0</v>
      </c>
      <c r="J165" s="71">
        <v>0</v>
      </c>
      <c r="K165" s="69"/>
    </row>
    <row r="166" spans="2:11" ht="27.75" customHeight="1">
      <c r="B166" s="11" t="s">
        <v>76</v>
      </c>
      <c r="C166" s="69">
        <v>101</v>
      </c>
      <c r="D166" s="70">
        <v>2</v>
      </c>
      <c r="E166" s="71">
        <v>3.0529199999999999</v>
      </c>
      <c r="F166" s="71">
        <v>1.5849989999999998</v>
      </c>
      <c r="G166" s="71">
        <v>0</v>
      </c>
      <c r="H166" s="72">
        <v>4.6312499999999996</v>
      </c>
      <c r="I166" s="72">
        <v>0</v>
      </c>
      <c r="J166" s="71">
        <v>0</v>
      </c>
      <c r="K166" s="69"/>
    </row>
    <row r="167" spans="2:11" ht="27.75" customHeight="1">
      <c r="B167" s="11" t="s">
        <v>77</v>
      </c>
      <c r="C167" s="69" t="s">
        <v>178</v>
      </c>
      <c r="D167" s="70">
        <v>2</v>
      </c>
      <c r="E167" s="71">
        <v>1.1804129999999999</v>
      </c>
      <c r="F167" s="71">
        <v>0</v>
      </c>
      <c r="G167" s="71">
        <v>0</v>
      </c>
      <c r="H167" s="72">
        <v>0</v>
      </c>
      <c r="I167" s="72">
        <v>0</v>
      </c>
      <c r="J167" s="71">
        <v>0</v>
      </c>
      <c r="K167" s="69"/>
    </row>
    <row r="168" spans="2:11" ht="27.75" customHeight="1">
      <c r="B168" s="11" t="s">
        <v>78</v>
      </c>
      <c r="C168" s="69">
        <v>150</v>
      </c>
      <c r="D168" s="70">
        <v>3</v>
      </c>
      <c r="E168" s="71">
        <v>2.2022520000000001</v>
      </c>
      <c r="F168" s="71">
        <v>0</v>
      </c>
      <c r="G168" s="71">
        <v>0</v>
      </c>
      <c r="H168" s="72">
        <v>7.2025200000000007</v>
      </c>
      <c r="I168" s="72">
        <v>0</v>
      </c>
      <c r="J168" s="71">
        <v>0</v>
      </c>
      <c r="K168" s="69"/>
    </row>
    <row r="169" spans="2:11" ht="27.75" customHeight="1">
      <c r="B169" s="11" t="s">
        <v>79</v>
      </c>
      <c r="C169" s="69">
        <v>151</v>
      </c>
      <c r="D169" s="70">
        <v>4</v>
      </c>
      <c r="E169" s="71">
        <v>3.0751500000000003</v>
      </c>
      <c r="F169" s="71">
        <v>0.76619400000000004</v>
      </c>
      <c r="G169" s="71">
        <v>0</v>
      </c>
      <c r="H169" s="72">
        <v>7.2025200000000007</v>
      </c>
      <c r="I169" s="72">
        <v>0</v>
      </c>
      <c r="J169" s="71">
        <v>0</v>
      </c>
      <c r="K169" s="69"/>
    </row>
    <row r="170" spans="2:11" ht="27.75" customHeight="1">
      <c r="B170" s="11" t="s">
        <v>80</v>
      </c>
      <c r="C170" s="69" t="s">
        <v>179</v>
      </c>
      <c r="D170" s="70">
        <v>4</v>
      </c>
      <c r="E170" s="71">
        <v>1.060371</v>
      </c>
      <c r="F170" s="71">
        <v>0</v>
      </c>
      <c r="G170" s="71">
        <v>0</v>
      </c>
      <c r="H170" s="72">
        <v>0</v>
      </c>
      <c r="I170" s="72">
        <v>0</v>
      </c>
      <c r="J170" s="71">
        <v>0</v>
      </c>
      <c r="K170" s="69"/>
    </row>
    <row r="171" spans="2:11" ht="27.75" customHeight="1">
      <c r="B171" s="11" t="s">
        <v>81</v>
      </c>
      <c r="C171" s="69">
        <v>501</v>
      </c>
      <c r="D171" s="70" t="s">
        <v>55</v>
      </c>
      <c r="E171" s="71">
        <v>2.5245869999999999</v>
      </c>
      <c r="F171" s="71">
        <v>0.82843800000000012</v>
      </c>
      <c r="G171" s="71">
        <v>0</v>
      </c>
      <c r="H171" s="72">
        <v>44.904600000000002</v>
      </c>
      <c r="I171" s="72">
        <v>0</v>
      </c>
      <c r="J171" s="71">
        <v>0</v>
      </c>
      <c r="K171" s="69"/>
    </row>
    <row r="172" spans="2:11" ht="27.75" customHeight="1">
      <c r="B172" s="11" t="s">
        <v>82</v>
      </c>
      <c r="C172" s="69">
        <v>500</v>
      </c>
      <c r="D172" s="70">
        <v>0</v>
      </c>
      <c r="E172" s="71">
        <v>4.7327669999999999</v>
      </c>
      <c r="F172" s="71">
        <v>1.3819649999999999</v>
      </c>
      <c r="G172" s="71">
        <v>0.39643500000000004</v>
      </c>
      <c r="H172" s="72">
        <v>14.33094</v>
      </c>
      <c r="I172" s="72">
        <v>2.5786799999999999</v>
      </c>
      <c r="J172" s="71">
        <v>0.30529199999999995</v>
      </c>
      <c r="K172" s="69"/>
    </row>
    <row r="173" spans="2:11" ht="27.75" customHeight="1">
      <c r="B173" s="11" t="s">
        <v>83</v>
      </c>
      <c r="C173" s="69">
        <v>800</v>
      </c>
      <c r="D173" s="70" t="s">
        <v>63</v>
      </c>
      <c r="E173" s="71">
        <v>3.2122349999999997</v>
      </c>
      <c r="F173" s="71">
        <v>0</v>
      </c>
      <c r="G173" s="71">
        <v>0</v>
      </c>
      <c r="H173" s="72">
        <v>0</v>
      </c>
      <c r="I173" s="72">
        <v>0</v>
      </c>
      <c r="J173" s="71">
        <v>0</v>
      </c>
      <c r="K173" s="69"/>
    </row>
    <row r="174" spans="2:11" ht="27.75" customHeight="1">
      <c r="B174" s="11" t="s">
        <v>84</v>
      </c>
      <c r="C174" s="69">
        <v>804</v>
      </c>
      <c r="D174" s="70">
        <v>0</v>
      </c>
      <c r="E174" s="71">
        <v>12.727415999999998</v>
      </c>
      <c r="F174" s="71">
        <v>4.0591979999999994</v>
      </c>
      <c r="G174" s="71">
        <v>1.49682</v>
      </c>
      <c r="H174" s="72">
        <v>0</v>
      </c>
      <c r="I174" s="72">
        <v>0</v>
      </c>
      <c r="J174" s="71">
        <v>0</v>
      </c>
      <c r="K174" s="69"/>
    </row>
    <row r="175" spans="2:11" ht="27.75" customHeight="1">
      <c r="B175" s="11" t="s">
        <v>85</v>
      </c>
      <c r="C175" s="69">
        <v>951</v>
      </c>
      <c r="D175" s="70">
        <v>8</v>
      </c>
      <c r="E175" s="71">
        <v>-0.91600000000000004</v>
      </c>
      <c r="F175" s="71">
        <v>0</v>
      </c>
      <c r="G175" s="71">
        <v>0</v>
      </c>
      <c r="H175" s="72">
        <v>0</v>
      </c>
      <c r="I175" s="72">
        <v>0</v>
      </c>
      <c r="J175" s="71">
        <v>0</v>
      </c>
      <c r="K175" s="69"/>
    </row>
    <row r="176" spans="2:11" ht="27.75" customHeight="1">
      <c r="B176" s="11" t="s">
        <v>86</v>
      </c>
      <c r="C176" s="69">
        <v>1</v>
      </c>
      <c r="D176" s="70">
        <v>0</v>
      </c>
      <c r="E176" s="71">
        <v>-0.91600000000000004</v>
      </c>
      <c r="F176" s="71">
        <v>0</v>
      </c>
      <c r="G176" s="71">
        <v>0</v>
      </c>
      <c r="H176" s="72">
        <v>0</v>
      </c>
      <c r="I176" s="72">
        <v>0</v>
      </c>
      <c r="J176" s="71">
        <v>0.19500000000000001</v>
      </c>
      <c r="K176" s="69"/>
    </row>
    <row r="177" spans="2:11" ht="27.75" customHeight="1">
      <c r="B177" s="11" t="s">
        <v>87</v>
      </c>
      <c r="C177" s="69">
        <v>2</v>
      </c>
      <c r="D177" s="70">
        <v>0</v>
      </c>
      <c r="E177" s="71">
        <v>-3.0649999999999999</v>
      </c>
      <c r="F177" s="71">
        <v>-0.84499999999999997</v>
      </c>
      <c r="G177" s="71">
        <v>-0.17100000000000001</v>
      </c>
      <c r="H177" s="72">
        <v>0</v>
      </c>
      <c r="I177" s="72">
        <v>0</v>
      </c>
      <c r="J177" s="71">
        <v>0.19500000000000001</v>
      </c>
      <c r="K177" s="69"/>
    </row>
    <row r="178" spans="2:11" ht="27.75" customHeight="1">
      <c r="B178" s="11" t="s">
        <v>88</v>
      </c>
      <c r="C178" s="69">
        <v>100</v>
      </c>
      <c r="D178" s="70">
        <v>1</v>
      </c>
      <c r="E178" s="71">
        <v>1.4987600000000001</v>
      </c>
      <c r="F178" s="71">
        <v>0</v>
      </c>
      <c r="G178" s="71">
        <v>0</v>
      </c>
      <c r="H178" s="72">
        <v>2.6312500000000001</v>
      </c>
      <c r="I178" s="72">
        <v>0</v>
      </c>
      <c r="J178" s="71">
        <v>0</v>
      </c>
      <c r="K178" s="69"/>
    </row>
    <row r="179" spans="2:11" ht="27.75" customHeight="1">
      <c r="B179" s="11" t="s">
        <v>89</v>
      </c>
      <c r="C179" s="69">
        <v>101</v>
      </c>
      <c r="D179" s="70">
        <v>2</v>
      </c>
      <c r="E179" s="71">
        <v>1.7345200000000003</v>
      </c>
      <c r="F179" s="71">
        <v>0.90051899999999996</v>
      </c>
      <c r="G179" s="71">
        <v>0</v>
      </c>
      <c r="H179" s="72">
        <v>2.6312500000000001</v>
      </c>
      <c r="I179" s="72">
        <v>0</v>
      </c>
      <c r="J179" s="71">
        <v>0</v>
      </c>
      <c r="K179" s="69"/>
    </row>
    <row r="180" spans="2:11" ht="27.75" customHeight="1">
      <c r="B180" s="11" t="s">
        <v>90</v>
      </c>
      <c r="C180" s="69" t="s">
        <v>178</v>
      </c>
      <c r="D180" s="70">
        <v>2</v>
      </c>
      <c r="E180" s="71">
        <v>0.67065300000000005</v>
      </c>
      <c r="F180" s="71">
        <v>0</v>
      </c>
      <c r="G180" s="71">
        <v>0</v>
      </c>
      <c r="H180" s="72">
        <v>0</v>
      </c>
      <c r="I180" s="72">
        <v>0</v>
      </c>
      <c r="J180" s="71">
        <v>0</v>
      </c>
      <c r="K180" s="69"/>
    </row>
    <row r="181" spans="2:11" ht="27.75" customHeight="1">
      <c r="B181" s="11" t="s">
        <v>91</v>
      </c>
      <c r="C181" s="69">
        <v>150</v>
      </c>
      <c r="D181" s="70">
        <v>3</v>
      </c>
      <c r="E181" s="71">
        <v>1.2512120000000002</v>
      </c>
      <c r="F181" s="71">
        <v>0</v>
      </c>
      <c r="G181" s="71">
        <v>0</v>
      </c>
      <c r="H181" s="72">
        <v>4.0921200000000004</v>
      </c>
      <c r="I181" s="72">
        <v>0</v>
      </c>
      <c r="J181" s="71">
        <v>0</v>
      </c>
      <c r="K181" s="69"/>
    </row>
    <row r="182" spans="2:11" ht="27.75" customHeight="1">
      <c r="B182" s="11" t="s">
        <v>92</v>
      </c>
      <c r="C182" s="69">
        <v>151</v>
      </c>
      <c r="D182" s="70">
        <v>4</v>
      </c>
      <c r="E182" s="71">
        <v>1.7471500000000004</v>
      </c>
      <c r="F182" s="71">
        <v>0.43531400000000003</v>
      </c>
      <c r="G182" s="71">
        <v>0</v>
      </c>
      <c r="H182" s="72">
        <v>4.0921200000000004</v>
      </c>
      <c r="I182" s="72">
        <v>0</v>
      </c>
      <c r="J182" s="71">
        <v>0</v>
      </c>
      <c r="K182" s="69"/>
    </row>
    <row r="183" spans="2:11" ht="27.75" customHeight="1">
      <c r="B183" s="11" t="s">
        <v>93</v>
      </c>
      <c r="C183" s="69" t="s">
        <v>179</v>
      </c>
      <c r="D183" s="70">
        <v>4</v>
      </c>
      <c r="E183" s="71">
        <v>0.60245100000000007</v>
      </c>
      <c r="F183" s="71">
        <v>0</v>
      </c>
      <c r="G183" s="71">
        <v>0</v>
      </c>
      <c r="H183" s="72">
        <v>0</v>
      </c>
      <c r="I183" s="72">
        <v>0</v>
      </c>
      <c r="J183" s="71">
        <v>0</v>
      </c>
      <c r="K183" s="69"/>
    </row>
    <row r="184" spans="2:11" ht="27.75" customHeight="1">
      <c r="B184" s="11" t="s">
        <v>94</v>
      </c>
      <c r="C184" s="69">
        <v>501</v>
      </c>
      <c r="D184" s="70" t="s">
        <v>55</v>
      </c>
      <c r="E184" s="71">
        <v>1.4343470000000003</v>
      </c>
      <c r="F184" s="71">
        <v>0.4706780000000001</v>
      </c>
      <c r="G184" s="71">
        <v>0</v>
      </c>
      <c r="H184" s="72">
        <v>25.512600000000003</v>
      </c>
      <c r="I184" s="72">
        <v>0</v>
      </c>
      <c r="J184" s="71">
        <v>0</v>
      </c>
      <c r="K184" s="69"/>
    </row>
    <row r="185" spans="2:11" ht="27.75" customHeight="1">
      <c r="B185" s="11" t="s">
        <v>95</v>
      </c>
      <c r="C185" s="69">
        <v>500</v>
      </c>
      <c r="D185" s="70">
        <v>0</v>
      </c>
      <c r="E185" s="71">
        <v>2.6889270000000001</v>
      </c>
      <c r="F185" s="71">
        <v>0.78516500000000011</v>
      </c>
      <c r="G185" s="71">
        <v>0.22523500000000005</v>
      </c>
      <c r="H185" s="72">
        <v>8.1421400000000013</v>
      </c>
      <c r="I185" s="72">
        <v>1.4650800000000002</v>
      </c>
      <c r="J185" s="71">
        <v>0.173452</v>
      </c>
      <c r="K185" s="69"/>
    </row>
    <row r="186" spans="2:11" ht="27.75" customHeight="1">
      <c r="B186" s="11" t="s">
        <v>96</v>
      </c>
      <c r="C186" s="69">
        <v>505</v>
      </c>
      <c r="D186" s="70">
        <v>0</v>
      </c>
      <c r="E186" s="71">
        <v>3.0008009999999996</v>
      </c>
      <c r="F186" s="71">
        <v>0.89044199999999996</v>
      </c>
      <c r="G186" s="71">
        <v>0.27675899999999998</v>
      </c>
      <c r="H186" s="72">
        <v>4.3662599999999996</v>
      </c>
      <c r="I186" s="72">
        <v>3.6156299999999995</v>
      </c>
      <c r="J186" s="71">
        <v>0.18679799999999999</v>
      </c>
      <c r="K186" s="69"/>
    </row>
    <row r="187" spans="2:11" ht="27.75" customHeight="1">
      <c r="B187" s="11" t="s">
        <v>97</v>
      </c>
      <c r="C187" s="69">
        <v>600</v>
      </c>
      <c r="D187" s="70">
        <v>0</v>
      </c>
      <c r="E187" s="71">
        <v>2.3093749999999997</v>
      </c>
      <c r="F187" s="71">
        <v>0.69687500000000002</v>
      </c>
      <c r="G187" s="71">
        <v>0.23249999999999998</v>
      </c>
      <c r="H187" s="72">
        <v>116.0125</v>
      </c>
      <c r="I187" s="72">
        <v>5.7625000000000002</v>
      </c>
      <c r="J187" s="71">
        <v>0.145625</v>
      </c>
      <c r="K187" s="69"/>
    </row>
    <row r="188" spans="2:11" ht="27.75" customHeight="1">
      <c r="B188" s="11" t="s">
        <v>98</v>
      </c>
      <c r="C188" s="69">
        <v>800</v>
      </c>
      <c r="D188" s="70" t="s">
        <v>63</v>
      </c>
      <c r="E188" s="71">
        <v>1.8250350000000002</v>
      </c>
      <c r="F188" s="71">
        <v>0</v>
      </c>
      <c r="G188" s="71">
        <v>0</v>
      </c>
      <c r="H188" s="72">
        <v>0</v>
      </c>
      <c r="I188" s="72">
        <v>0</v>
      </c>
      <c r="J188" s="71">
        <v>0</v>
      </c>
      <c r="K188" s="69"/>
    </row>
    <row r="189" spans="2:11" ht="27.75" customHeight="1">
      <c r="B189" s="11" t="s">
        <v>99</v>
      </c>
      <c r="C189" s="69">
        <v>804</v>
      </c>
      <c r="D189" s="70">
        <v>0</v>
      </c>
      <c r="E189" s="71">
        <v>7.231096</v>
      </c>
      <c r="F189" s="71">
        <v>2.306238</v>
      </c>
      <c r="G189" s="71">
        <v>0.85042000000000006</v>
      </c>
      <c r="H189" s="72">
        <v>0</v>
      </c>
      <c r="I189" s="72">
        <v>0</v>
      </c>
      <c r="J189" s="71">
        <v>0</v>
      </c>
      <c r="K189" s="69"/>
    </row>
    <row r="190" spans="2:11" ht="27.75" customHeight="1">
      <c r="B190" s="11" t="s">
        <v>100</v>
      </c>
      <c r="C190" s="69">
        <v>951</v>
      </c>
      <c r="D190" s="70">
        <v>8</v>
      </c>
      <c r="E190" s="71">
        <v>-0.91600000000000004</v>
      </c>
      <c r="F190" s="71">
        <v>0</v>
      </c>
      <c r="G190" s="71">
        <v>0</v>
      </c>
      <c r="H190" s="72">
        <v>0</v>
      </c>
      <c r="I190" s="72">
        <v>0</v>
      </c>
      <c r="J190" s="71">
        <v>0</v>
      </c>
      <c r="K190" s="69"/>
    </row>
    <row r="191" spans="2:11" ht="27.75" customHeight="1">
      <c r="B191" s="11" t="s">
        <v>101</v>
      </c>
      <c r="C191" s="69">
        <v>952</v>
      </c>
      <c r="D191" s="70">
        <v>8</v>
      </c>
      <c r="E191" s="71">
        <v>-0.81599999999999995</v>
      </c>
      <c r="F191" s="71">
        <v>0</v>
      </c>
      <c r="G191" s="71">
        <v>0</v>
      </c>
      <c r="H191" s="72">
        <v>0</v>
      </c>
      <c r="I191" s="72">
        <v>0</v>
      </c>
      <c r="J191" s="71">
        <v>0</v>
      </c>
      <c r="K191" s="69"/>
    </row>
    <row r="192" spans="2:11" ht="27.75" customHeight="1">
      <c r="B192" s="11" t="s">
        <v>102</v>
      </c>
      <c r="C192" s="69">
        <v>1</v>
      </c>
      <c r="D192" s="70">
        <v>0</v>
      </c>
      <c r="E192" s="71">
        <v>-0.91600000000000004</v>
      </c>
      <c r="F192" s="71">
        <v>0</v>
      </c>
      <c r="G192" s="71">
        <v>0</v>
      </c>
      <c r="H192" s="72">
        <v>0</v>
      </c>
      <c r="I192" s="72">
        <v>0</v>
      </c>
      <c r="J192" s="71">
        <v>0.19500000000000001</v>
      </c>
      <c r="K192" s="69"/>
    </row>
    <row r="193" spans="2:11" ht="27.75" customHeight="1">
      <c r="B193" s="11" t="s">
        <v>103</v>
      </c>
      <c r="C193" s="69">
        <v>2</v>
      </c>
      <c r="D193" s="70">
        <v>0</v>
      </c>
      <c r="E193" s="71">
        <v>-3.0649999999999999</v>
      </c>
      <c r="F193" s="71">
        <v>-0.84499999999999997</v>
      </c>
      <c r="G193" s="71">
        <v>-0.17100000000000001</v>
      </c>
      <c r="H193" s="72">
        <v>0</v>
      </c>
      <c r="I193" s="72">
        <v>0</v>
      </c>
      <c r="J193" s="71">
        <v>0.19500000000000001</v>
      </c>
      <c r="K193" s="69"/>
    </row>
    <row r="194" spans="2:11" ht="27.75" customHeight="1">
      <c r="B194" s="11" t="s">
        <v>104</v>
      </c>
      <c r="C194" s="69">
        <v>3</v>
      </c>
      <c r="D194" s="70">
        <v>0</v>
      </c>
      <c r="E194" s="71">
        <v>-0.81599999999999995</v>
      </c>
      <c r="F194" s="71">
        <v>0</v>
      </c>
      <c r="G194" s="71">
        <v>0</v>
      </c>
      <c r="H194" s="72">
        <v>0</v>
      </c>
      <c r="I194" s="72">
        <v>0</v>
      </c>
      <c r="J194" s="71">
        <v>0.17</v>
      </c>
      <c r="K194" s="69"/>
    </row>
    <row r="195" spans="2:11" ht="27.75" customHeight="1">
      <c r="B195" s="11" t="s">
        <v>105</v>
      </c>
      <c r="C195" s="69">
        <v>4</v>
      </c>
      <c r="D195" s="70">
        <v>0</v>
      </c>
      <c r="E195" s="71">
        <v>-2.7280000000000002</v>
      </c>
      <c r="F195" s="71">
        <v>-0.753</v>
      </c>
      <c r="G195" s="71">
        <v>-0.154</v>
      </c>
      <c r="H195" s="72">
        <v>0</v>
      </c>
      <c r="I195" s="72">
        <v>0</v>
      </c>
      <c r="J195" s="71">
        <v>0.17</v>
      </c>
      <c r="K195" s="69"/>
    </row>
    <row r="196" spans="2:11" ht="27.75" customHeight="1">
      <c r="B196" s="11" t="s">
        <v>106</v>
      </c>
      <c r="C196" s="69">
        <v>5</v>
      </c>
      <c r="D196" s="70">
        <v>0</v>
      </c>
      <c r="E196" s="71">
        <v>-0.42199999999999999</v>
      </c>
      <c r="F196" s="71">
        <v>0</v>
      </c>
      <c r="G196" s="71">
        <v>0</v>
      </c>
      <c r="H196" s="72">
        <v>0</v>
      </c>
      <c r="I196" s="72">
        <v>0</v>
      </c>
      <c r="J196" s="71">
        <v>0.154</v>
      </c>
      <c r="K196" s="69"/>
    </row>
    <row r="197" spans="2:11" ht="27.75" customHeight="1">
      <c r="B197" s="11" t="s">
        <v>107</v>
      </c>
      <c r="C197" s="69">
        <v>6</v>
      </c>
      <c r="D197" s="70">
        <v>0</v>
      </c>
      <c r="E197" s="71">
        <v>-1.393</v>
      </c>
      <c r="F197" s="71">
        <v>-0.38900000000000001</v>
      </c>
      <c r="G197" s="71">
        <v>-8.5999999999999993E-2</v>
      </c>
      <c r="H197" s="72">
        <v>0</v>
      </c>
      <c r="I197" s="72">
        <v>0</v>
      </c>
      <c r="J197" s="71">
        <v>0.154</v>
      </c>
      <c r="K197" s="69"/>
    </row>
    <row r="198" spans="2:11" ht="27.75" customHeight="1" thickBot="1">
      <c r="B198" s="12"/>
      <c r="C198" s="12"/>
      <c r="D198" s="12"/>
      <c r="E198" s="12"/>
      <c r="F198" s="12"/>
      <c r="G198" s="12"/>
      <c r="H198" s="12"/>
      <c r="I198" s="12"/>
      <c r="J198" s="12"/>
      <c r="K198" s="12"/>
    </row>
    <row r="199" spans="2:11" ht="27.75" customHeight="1"/>
    <row r="200" spans="2:11" ht="27.75" customHeight="1"/>
    <row r="201" spans="2:11" ht="27.75" customHeight="1" thickBot="1"/>
    <row r="202" spans="2:11" ht="27.75" customHeight="1">
      <c r="B202" s="13"/>
      <c r="C202" s="14"/>
      <c r="D202" s="14"/>
      <c r="E202" s="14"/>
      <c r="F202" s="14"/>
      <c r="G202" s="14"/>
      <c r="H202" s="14"/>
      <c r="I202" s="14"/>
      <c r="J202" s="14"/>
      <c r="K202" s="14"/>
    </row>
    <row r="203" spans="2:11" ht="27.75" customHeight="1">
      <c r="B203" s="29" t="s">
        <v>110</v>
      </c>
      <c r="C203" s="29"/>
      <c r="D203" s="29"/>
      <c r="E203" s="29"/>
      <c r="F203" s="29"/>
      <c r="G203" s="29"/>
      <c r="H203" s="8"/>
      <c r="I203" s="8"/>
      <c r="J203" s="8"/>
      <c r="K203" s="8"/>
    </row>
    <row r="204" spans="2:11" ht="27.75" customHeight="1">
      <c r="B204" s="9"/>
      <c r="C204" s="8"/>
      <c r="D204" s="8"/>
      <c r="E204" s="8"/>
      <c r="F204" s="8"/>
      <c r="G204" s="8"/>
      <c r="H204" s="8"/>
      <c r="I204" s="8"/>
      <c r="J204" s="8"/>
      <c r="K204" s="8"/>
    </row>
    <row r="205" spans="2:11" ht="27.75" customHeight="1">
      <c r="B205" s="9"/>
      <c r="C205" s="8"/>
      <c r="D205" s="8"/>
      <c r="E205" s="8"/>
      <c r="F205" s="8"/>
      <c r="G205" s="8"/>
      <c r="H205" s="8"/>
      <c r="I205" s="8"/>
      <c r="J205" s="8"/>
      <c r="K205" s="8"/>
    </row>
    <row r="206" spans="2:11" ht="27.75" customHeight="1">
      <c r="B206" s="1"/>
      <c r="C206" s="10" t="s">
        <v>39</v>
      </c>
      <c r="D206" s="10" t="s">
        <v>40</v>
      </c>
      <c r="E206" s="10" t="s">
        <v>41</v>
      </c>
      <c r="F206" s="10" t="s">
        <v>42</v>
      </c>
      <c r="G206" s="10" t="s">
        <v>43</v>
      </c>
      <c r="H206" s="10" t="s">
        <v>44</v>
      </c>
      <c r="I206" s="10" t="s">
        <v>45</v>
      </c>
      <c r="J206" s="10" t="s">
        <v>46</v>
      </c>
      <c r="K206" s="10" t="s">
        <v>47</v>
      </c>
    </row>
    <row r="207" spans="2:11" ht="27.75" customHeight="1">
      <c r="B207" s="11" t="s">
        <v>48</v>
      </c>
      <c r="C207" s="69" t="s">
        <v>180</v>
      </c>
      <c r="D207" s="70">
        <v>1</v>
      </c>
      <c r="E207" s="71">
        <v>3.56</v>
      </c>
      <c r="F207" s="71">
        <v>0</v>
      </c>
      <c r="G207" s="71">
        <v>0</v>
      </c>
      <c r="H207" s="72">
        <v>6.25</v>
      </c>
      <c r="I207" s="72">
        <v>0</v>
      </c>
      <c r="J207" s="71">
        <v>0</v>
      </c>
      <c r="K207" s="69"/>
    </row>
    <row r="208" spans="2:11" ht="27.75" customHeight="1">
      <c r="B208" s="11" t="s">
        <v>49</v>
      </c>
      <c r="C208" s="69" t="s">
        <v>177</v>
      </c>
      <c r="D208" s="70">
        <v>2</v>
      </c>
      <c r="E208" s="71">
        <v>4.12</v>
      </c>
      <c r="F208" s="71">
        <v>2.1389999999999998</v>
      </c>
      <c r="G208" s="71">
        <v>0</v>
      </c>
      <c r="H208" s="72">
        <v>6.25</v>
      </c>
      <c r="I208" s="72">
        <v>0</v>
      </c>
      <c r="J208" s="71">
        <v>0</v>
      </c>
      <c r="K208" s="69"/>
    </row>
    <row r="209" spans="2:11" ht="27.75" customHeight="1">
      <c r="B209" s="11" t="s">
        <v>50</v>
      </c>
      <c r="C209" s="69" t="s">
        <v>169</v>
      </c>
      <c r="D209" s="70">
        <v>2</v>
      </c>
      <c r="E209" s="71">
        <v>1.593</v>
      </c>
      <c r="F209" s="71">
        <v>0</v>
      </c>
      <c r="G209" s="71">
        <v>0</v>
      </c>
      <c r="H209" s="72">
        <v>0</v>
      </c>
      <c r="I209" s="72">
        <v>0</v>
      </c>
      <c r="J209" s="71">
        <v>0</v>
      </c>
      <c r="K209" s="69" t="s">
        <v>170</v>
      </c>
    </row>
    <row r="210" spans="2:11" ht="27.75" customHeight="1">
      <c r="B210" s="11" t="s">
        <v>51</v>
      </c>
      <c r="C210" s="69" t="s">
        <v>181</v>
      </c>
      <c r="D210" s="70">
        <v>3</v>
      </c>
      <c r="E210" s="71">
        <v>2.9729999999999999</v>
      </c>
      <c r="F210" s="71">
        <v>0</v>
      </c>
      <c r="G210" s="71">
        <v>0</v>
      </c>
      <c r="H210" s="72">
        <v>9.7200000000000006</v>
      </c>
      <c r="I210" s="72">
        <v>0</v>
      </c>
      <c r="J210" s="71">
        <v>0</v>
      </c>
      <c r="K210" s="69"/>
    </row>
    <row r="211" spans="2:11" ht="27.75" customHeight="1">
      <c r="B211" s="11" t="s">
        <v>52</v>
      </c>
      <c r="C211" s="69" t="s">
        <v>182</v>
      </c>
      <c r="D211" s="70">
        <v>4</v>
      </c>
      <c r="E211" s="71">
        <v>4.1500000000000004</v>
      </c>
      <c r="F211" s="71">
        <v>1.034</v>
      </c>
      <c r="G211" s="71">
        <v>0</v>
      </c>
      <c r="H211" s="72">
        <v>9.7200000000000006</v>
      </c>
      <c r="I211" s="72">
        <v>0</v>
      </c>
      <c r="J211" s="71">
        <v>0</v>
      </c>
      <c r="K211" s="69"/>
    </row>
    <row r="212" spans="2:11" ht="27.75" customHeight="1">
      <c r="B212" s="11" t="s">
        <v>53</v>
      </c>
      <c r="C212" s="69" t="s">
        <v>171</v>
      </c>
      <c r="D212" s="70">
        <v>4</v>
      </c>
      <c r="E212" s="71">
        <v>1.431</v>
      </c>
      <c r="F212" s="71">
        <v>0</v>
      </c>
      <c r="G212" s="71">
        <v>0</v>
      </c>
      <c r="H212" s="72">
        <v>0</v>
      </c>
      <c r="I212" s="72">
        <v>0</v>
      </c>
      <c r="J212" s="71">
        <v>0</v>
      </c>
      <c r="K212" s="69" t="s">
        <v>172</v>
      </c>
    </row>
    <row r="213" spans="2:11" ht="27.75" customHeight="1">
      <c r="B213" s="11" t="s">
        <v>54</v>
      </c>
      <c r="C213" s="69">
        <v>501</v>
      </c>
      <c r="D213" s="70" t="s">
        <v>55</v>
      </c>
      <c r="E213" s="71">
        <v>3.407</v>
      </c>
      <c r="F213" s="71">
        <v>1.1180000000000001</v>
      </c>
      <c r="G213" s="71">
        <v>0</v>
      </c>
      <c r="H213" s="72">
        <v>60.6</v>
      </c>
      <c r="I213" s="72">
        <v>0</v>
      </c>
      <c r="J213" s="71">
        <v>0</v>
      </c>
      <c r="K213" s="69">
        <v>502</v>
      </c>
    </row>
    <row r="214" spans="2:11" ht="27.75" customHeight="1">
      <c r="B214" s="11" t="s">
        <v>56</v>
      </c>
      <c r="C214" s="69">
        <v>504</v>
      </c>
      <c r="D214" s="70" t="s">
        <v>55</v>
      </c>
      <c r="E214" s="71">
        <v>2.0409999999999999</v>
      </c>
      <c r="F214" s="71">
        <v>0.67500000000000004</v>
      </c>
      <c r="G214" s="71">
        <v>0</v>
      </c>
      <c r="H214" s="72">
        <v>7.62</v>
      </c>
      <c r="I214" s="72">
        <v>0</v>
      </c>
      <c r="J214" s="71">
        <v>0</v>
      </c>
      <c r="K214" s="69"/>
    </row>
    <row r="215" spans="2:11" ht="27.75" customHeight="1">
      <c r="B215" s="11" t="s">
        <v>57</v>
      </c>
      <c r="C215" s="69"/>
      <c r="D215" s="70" t="s">
        <v>55</v>
      </c>
      <c r="E215" s="71">
        <v>1.9430000000000001</v>
      </c>
      <c r="F215" s="71">
        <v>0.50700000000000001</v>
      </c>
      <c r="G215" s="71">
        <v>0</v>
      </c>
      <c r="H215" s="72">
        <v>568.64</v>
      </c>
      <c r="I215" s="72">
        <v>0</v>
      </c>
      <c r="J215" s="71">
        <v>0</v>
      </c>
      <c r="K215" s="69" t="s">
        <v>167</v>
      </c>
    </row>
    <row r="216" spans="2:11" ht="27.75" customHeight="1">
      <c r="B216" s="11" t="s">
        <v>58</v>
      </c>
      <c r="C216" s="69">
        <v>500</v>
      </c>
      <c r="D216" s="70">
        <v>0</v>
      </c>
      <c r="E216" s="71">
        <v>6.3869999999999996</v>
      </c>
      <c r="F216" s="71">
        <v>1.865</v>
      </c>
      <c r="G216" s="71">
        <v>0.53500000000000003</v>
      </c>
      <c r="H216" s="72">
        <v>19.34</v>
      </c>
      <c r="I216" s="72">
        <v>3.48</v>
      </c>
      <c r="J216" s="71">
        <v>0.41199999999999998</v>
      </c>
      <c r="K216" s="69"/>
    </row>
    <row r="217" spans="2:11" ht="27.75" customHeight="1">
      <c r="B217" s="11" t="s">
        <v>59</v>
      </c>
      <c r="C217" s="69">
        <v>505</v>
      </c>
      <c r="D217" s="70">
        <v>0</v>
      </c>
      <c r="E217" s="71">
        <v>5.2370000000000001</v>
      </c>
      <c r="F217" s="71">
        <v>1.554</v>
      </c>
      <c r="G217" s="71">
        <v>0.48299999999999998</v>
      </c>
      <c r="H217" s="72">
        <v>7.62</v>
      </c>
      <c r="I217" s="72">
        <v>6.32</v>
      </c>
      <c r="J217" s="71">
        <v>0.32600000000000001</v>
      </c>
      <c r="K217" s="69"/>
    </row>
    <row r="218" spans="2:11" ht="27.75" customHeight="1">
      <c r="B218" s="11" t="s">
        <v>60</v>
      </c>
      <c r="C218" s="69">
        <v>600</v>
      </c>
      <c r="D218" s="70">
        <v>0</v>
      </c>
      <c r="E218" s="71">
        <v>3.6949999999999998</v>
      </c>
      <c r="F218" s="71">
        <v>1.115</v>
      </c>
      <c r="G218" s="71">
        <v>0.372</v>
      </c>
      <c r="H218" s="72">
        <v>184.9</v>
      </c>
      <c r="I218" s="72">
        <v>9.2200000000000006</v>
      </c>
      <c r="J218" s="71">
        <v>0.23300000000000001</v>
      </c>
      <c r="K218" s="69"/>
    </row>
    <row r="219" spans="2:11" ht="27.75" customHeight="1">
      <c r="B219" s="11" t="s">
        <v>61</v>
      </c>
      <c r="C219" s="69">
        <v>605</v>
      </c>
      <c r="D219" s="70">
        <v>0</v>
      </c>
      <c r="E219" s="71">
        <v>2.9590000000000001</v>
      </c>
      <c r="F219" s="71">
        <v>0.90500000000000003</v>
      </c>
      <c r="G219" s="71">
        <v>0.31900000000000001</v>
      </c>
      <c r="H219" s="72">
        <v>310.88</v>
      </c>
      <c r="I219" s="72">
        <v>6.16</v>
      </c>
      <c r="J219" s="71">
        <v>0.20599999999999999</v>
      </c>
      <c r="K219" s="69"/>
    </row>
    <row r="220" spans="2:11" ht="27.75" customHeight="1">
      <c r="B220" s="11" t="s">
        <v>62</v>
      </c>
      <c r="C220" s="69" t="s">
        <v>168</v>
      </c>
      <c r="D220" s="70" t="s">
        <v>63</v>
      </c>
      <c r="E220" s="71">
        <v>4.335</v>
      </c>
      <c r="F220" s="71">
        <v>0</v>
      </c>
      <c r="G220" s="71">
        <v>0</v>
      </c>
      <c r="H220" s="72">
        <v>0</v>
      </c>
      <c r="I220" s="72">
        <v>0</v>
      </c>
      <c r="J220" s="71">
        <v>0</v>
      </c>
      <c r="K220" s="69"/>
    </row>
    <row r="221" spans="2:11" ht="27.75" customHeight="1">
      <c r="B221" s="11" t="s">
        <v>64</v>
      </c>
      <c r="C221" s="69">
        <v>804</v>
      </c>
      <c r="D221" s="70">
        <v>0</v>
      </c>
      <c r="E221" s="71">
        <v>17.175999999999998</v>
      </c>
      <c r="F221" s="71">
        <v>5.4779999999999998</v>
      </c>
      <c r="G221" s="71">
        <v>2.02</v>
      </c>
      <c r="H221" s="72">
        <v>0</v>
      </c>
      <c r="I221" s="72">
        <v>0</v>
      </c>
      <c r="J221" s="71">
        <v>0</v>
      </c>
      <c r="K221" s="69"/>
    </row>
    <row r="222" spans="2:11" ht="27.75" customHeight="1">
      <c r="B222" s="11" t="s">
        <v>65</v>
      </c>
      <c r="C222" s="69">
        <v>951</v>
      </c>
      <c r="D222" s="70">
        <v>8</v>
      </c>
      <c r="E222" s="71">
        <v>-0.91600000000000004</v>
      </c>
      <c r="F222" s="71">
        <v>0</v>
      </c>
      <c r="G222" s="71">
        <v>0</v>
      </c>
      <c r="H222" s="72">
        <v>0</v>
      </c>
      <c r="I222" s="72">
        <v>0</v>
      </c>
      <c r="J222" s="71">
        <v>0</v>
      </c>
      <c r="K222" s="69"/>
    </row>
    <row r="223" spans="2:11" ht="27.75" customHeight="1">
      <c r="B223" s="11" t="s">
        <v>66</v>
      </c>
      <c r="C223" s="69">
        <v>952</v>
      </c>
      <c r="D223" s="70">
        <v>8</v>
      </c>
      <c r="E223" s="71">
        <v>-0.81599999999999995</v>
      </c>
      <c r="F223" s="71">
        <v>0</v>
      </c>
      <c r="G223" s="71">
        <v>0</v>
      </c>
      <c r="H223" s="72">
        <v>0</v>
      </c>
      <c r="I223" s="72">
        <v>0</v>
      </c>
      <c r="J223" s="71">
        <v>0</v>
      </c>
      <c r="K223" s="69"/>
    </row>
    <row r="224" spans="2:11" ht="27.75" customHeight="1">
      <c r="B224" s="11" t="s">
        <v>67</v>
      </c>
      <c r="C224" s="69" t="s">
        <v>173</v>
      </c>
      <c r="D224" s="70">
        <v>0</v>
      </c>
      <c r="E224" s="71">
        <v>-0.91600000000000004</v>
      </c>
      <c r="F224" s="71">
        <v>0</v>
      </c>
      <c r="G224" s="71">
        <v>0</v>
      </c>
      <c r="H224" s="72">
        <v>0</v>
      </c>
      <c r="I224" s="72">
        <v>0</v>
      </c>
      <c r="J224" s="71">
        <v>0.19500000000000001</v>
      </c>
      <c r="K224" s="69"/>
    </row>
    <row r="225" spans="2:11" ht="27.75" customHeight="1">
      <c r="B225" s="11" t="s">
        <v>68</v>
      </c>
      <c r="C225" s="69">
        <v>2</v>
      </c>
      <c r="D225" s="70">
        <v>0</v>
      </c>
      <c r="E225" s="71">
        <v>-3.0649999999999999</v>
      </c>
      <c r="F225" s="71">
        <v>-0.84499999999999997</v>
      </c>
      <c r="G225" s="71">
        <v>-0.17100000000000001</v>
      </c>
      <c r="H225" s="72">
        <v>0</v>
      </c>
      <c r="I225" s="72">
        <v>0</v>
      </c>
      <c r="J225" s="71">
        <v>0.19500000000000001</v>
      </c>
      <c r="K225" s="69"/>
    </row>
    <row r="226" spans="2:11" ht="27.75" customHeight="1">
      <c r="B226" s="11" t="s">
        <v>69</v>
      </c>
      <c r="C226" s="69">
        <v>3</v>
      </c>
      <c r="D226" s="70">
        <v>0</v>
      </c>
      <c r="E226" s="71">
        <v>-0.81599999999999995</v>
      </c>
      <c r="F226" s="71">
        <v>0</v>
      </c>
      <c r="G226" s="71">
        <v>0</v>
      </c>
      <c r="H226" s="72">
        <v>0</v>
      </c>
      <c r="I226" s="72">
        <v>0</v>
      </c>
      <c r="J226" s="71">
        <v>0.17</v>
      </c>
      <c r="K226" s="69"/>
    </row>
    <row r="227" spans="2:11" ht="27.75" customHeight="1">
      <c r="B227" s="11" t="s">
        <v>70</v>
      </c>
      <c r="C227" s="69">
        <v>4</v>
      </c>
      <c r="D227" s="70">
        <v>0</v>
      </c>
      <c r="E227" s="71">
        <v>-2.7280000000000002</v>
      </c>
      <c r="F227" s="71">
        <v>-0.753</v>
      </c>
      <c r="G227" s="71">
        <v>-0.154</v>
      </c>
      <c r="H227" s="72">
        <v>0</v>
      </c>
      <c r="I227" s="72">
        <v>0</v>
      </c>
      <c r="J227" s="71">
        <v>0.17</v>
      </c>
      <c r="K227" s="69"/>
    </row>
    <row r="228" spans="2:11" ht="27.75" customHeight="1">
      <c r="B228" s="11" t="s">
        <v>71</v>
      </c>
      <c r="C228" s="69" t="s">
        <v>174</v>
      </c>
      <c r="D228" s="70">
        <v>0</v>
      </c>
      <c r="E228" s="71">
        <v>-0.42199999999999999</v>
      </c>
      <c r="F228" s="71">
        <v>0</v>
      </c>
      <c r="G228" s="71">
        <v>0</v>
      </c>
      <c r="H228" s="72">
        <v>228.99</v>
      </c>
      <c r="I228" s="72">
        <v>0</v>
      </c>
      <c r="J228" s="71">
        <v>0.154</v>
      </c>
      <c r="K228" s="69"/>
    </row>
    <row r="229" spans="2:11" ht="27.75" customHeight="1">
      <c r="B229" s="11" t="s">
        <v>72</v>
      </c>
      <c r="C229" s="69">
        <v>6</v>
      </c>
      <c r="D229" s="70">
        <v>0</v>
      </c>
      <c r="E229" s="71">
        <v>-1.393</v>
      </c>
      <c r="F229" s="71">
        <v>-0.38900000000000001</v>
      </c>
      <c r="G229" s="71">
        <v>-8.5999999999999993E-2</v>
      </c>
      <c r="H229" s="72">
        <v>228.99</v>
      </c>
      <c r="I229" s="72">
        <v>0</v>
      </c>
      <c r="J229" s="71">
        <v>0.154</v>
      </c>
      <c r="K229" s="69"/>
    </row>
    <row r="230" spans="2:11" ht="27.75" customHeight="1">
      <c r="B230" s="11" t="s">
        <v>73</v>
      </c>
      <c r="C230" s="69" t="s">
        <v>175</v>
      </c>
      <c r="D230" s="70">
        <v>0</v>
      </c>
      <c r="E230" s="71">
        <v>-0.79700000000000004</v>
      </c>
      <c r="F230" s="71">
        <v>-0.22700000000000001</v>
      </c>
      <c r="G230" s="71">
        <v>-5.6000000000000001E-2</v>
      </c>
      <c r="H230" s="72">
        <v>228.99</v>
      </c>
      <c r="I230" s="72">
        <v>0</v>
      </c>
      <c r="J230" s="71">
        <v>4.7E-2</v>
      </c>
      <c r="K230" s="69"/>
    </row>
    <row r="231" spans="2:11" ht="27.75" customHeight="1">
      <c r="B231" s="11" t="s">
        <v>74</v>
      </c>
      <c r="C231" s="69" t="s">
        <v>176</v>
      </c>
      <c r="D231" s="70">
        <v>0</v>
      </c>
      <c r="E231" s="71">
        <v>-0.246</v>
      </c>
      <c r="F231" s="71">
        <v>0</v>
      </c>
      <c r="G231" s="71">
        <v>0</v>
      </c>
      <c r="H231" s="72">
        <v>228.99</v>
      </c>
      <c r="I231" s="72">
        <v>0</v>
      </c>
      <c r="J231" s="71">
        <v>4.7E-2</v>
      </c>
      <c r="K231" s="69"/>
    </row>
    <row r="232" spans="2:11" ht="27.75" customHeight="1">
      <c r="B232" s="11" t="s">
        <v>75</v>
      </c>
      <c r="C232" s="69">
        <v>100</v>
      </c>
      <c r="D232" s="70">
        <v>1</v>
      </c>
      <c r="E232" s="71">
        <v>2.6379600000000001</v>
      </c>
      <c r="F232" s="71">
        <v>0</v>
      </c>
      <c r="G232" s="71">
        <v>0</v>
      </c>
      <c r="H232" s="72">
        <v>4.6312499999999996</v>
      </c>
      <c r="I232" s="72">
        <v>0</v>
      </c>
      <c r="J232" s="71">
        <v>0</v>
      </c>
      <c r="K232" s="69"/>
    </row>
    <row r="233" spans="2:11" ht="27.75" customHeight="1">
      <c r="B233" s="11" t="s">
        <v>76</v>
      </c>
      <c r="C233" s="69">
        <v>101</v>
      </c>
      <c r="D233" s="70">
        <v>2</v>
      </c>
      <c r="E233" s="71">
        <v>3.0529199999999999</v>
      </c>
      <c r="F233" s="71">
        <v>1.5849989999999998</v>
      </c>
      <c r="G233" s="71">
        <v>0</v>
      </c>
      <c r="H233" s="72">
        <v>4.6312499999999996</v>
      </c>
      <c r="I233" s="72">
        <v>0</v>
      </c>
      <c r="J233" s="71">
        <v>0</v>
      </c>
      <c r="K233" s="69"/>
    </row>
    <row r="234" spans="2:11" ht="27.75" customHeight="1">
      <c r="B234" s="11" t="s">
        <v>77</v>
      </c>
      <c r="C234" s="69" t="s">
        <v>178</v>
      </c>
      <c r="D234" s="70">
        <v>2</v>
      </c>
      <c r="E234" s="71">
        <v>1.1804129999999999</v>
      </c>
      <c r="F234" s="71">
        <v>0</v>
      </c>
      <c r="G234" s="71">
        <v>0</v>
      </c>
      <c r="H234" s="72">
        <v>0</v>
      </c>
      <c r="I234" s="72">
        <v>0</v>
      </c>
      <c r="J234" s="71">
        <v>0</v>
      </c>
      <c r="K234" s="69"/>
    </row>
    <row r="235" spans="2:11" ht="27.75" customHeight="1">
      <c r="B235" s="11" t="s">
        <v>78</v>
      </c>
      <c r="C235" s="69">
        <v>150</v>
      </c>
      <c r="D235" s="70">
        <v>3</v>
      </c>
      <c r="E235" s="71">
        <v>2.2029929999999998</v>
      </c>
      <c r="F235" s="71">
        <v>0</v>
      </c>
      <c r="G235" s="71">
        <v>0</v>
      </c>
      <c r="H235" s="72">
        <v>7.2025200000000007</v>
      </c>
      <c r="I235" s="72">
        <v>0</v>
      </c>
      <c r="J235" s="71">
        <v>0</v>
      </c>
      <c r="K235" s="69"/>
    </row>
    <row r="236" spans="2:11" ht="27.75" customHeight="1">
      <c r="B236" s="11" t="s">
        <v>79</v>
      </c>
      <c r="C236" s="69">
        <v>151</v>
      </c>
      <c r="D236" s="70">
        <v>4</v>
      </c>
      <c r="E236" s="71">
        <v>3.0751500000000003</v>
      </c>
      <c r="F236" s="71">
        <v>0.76619400000000004</v>
      </c>
      <c r="G236" s="71">
        <v>0</v>
      </c>
      <c r="H236" s="72">
        <v>7.2025200000000007</v>
      </c>
      <c r="I236" s="72">
        <v>0</v>
      </c>
      <c r="J236" s="71">
        <v>0</v>
      </c>
      <c r="K236" s="69"/>
    </row>
    <row r="237" spans="2:11" ht="27.75" customHeight="1">
      <c r="B237" s="11" t="s">
        <v>80</v>
      </c>
      <c r="C237" s="69" t="s">
        <v>179</v>
      </c>
      <c r="D237" s="70">
        <v>4</v>
      </c>
      <c r="E237" s="71">
        <v>1.060371</v>
      </c>
      <c r="F237" s="71">
        <v>0</v>
      </c>
      <c r="G237" s="71">
        <v>0</v>
      </c>
      <c r="H237" s="72">
        <v>0</v>
      </c>
      <c r="I237" s="72">
        <v>0</v>
      </c>
      <c r="J237" s="71">
        <v>0</v>
      </c>
      <c r="K237" s="69"/>
    </row>
    <row r="238" spans="2:11" ht="27.75" customHeight="1">
      <c r="B238" s="11" t="s">
        <v>81</v>
      </c>
      <c r="C238" s="69">
        <v>501</v>
      </c>
      <c r="D238" s="70" t="s">
        <v>55</v>
      </c>
      <c r="E238" s="71">
        <v>2.5245869999999999</v>
      </c>
      <c r="F238" s="71">
        <v>0.82843800000000012</v>
      </c>
      <c r="G238" s="71">
        <v>0</v>
      </c>
      <c r="H238" s="72">
        <v>44.904600000000002</v>
      </c>
      <c r="I238" s="72">
        <v>0</v>
      </c>
      <c r="J238" s="71">
        <v>0</v>
      </c>
      <c r="K238" s="69"/>
    </row>
    <row r="239" spans="2:11" ht="27.75" customHeight="1">
      <c r="B239" s="11" t="s">
        <v>82</v>
      </c>
      <c r="C239" s="69">
        <v>500</v>
      </c>
      <c r="D239" s="70">
        <v>0</v>
      </c>
      <c r="E239" s="71">
        <v>4.7327669999999999</v>
      </c>
      <c r="F239" s="71">
        <v>1.3819649999999999</v>
      </c>
      <c r="G239" s="71">
        <v>0.39643500000000004</v>
      </c>
      <c r="H239" s="72">
        <v>14.33094</v>
      </c>
      <c r="I239" s="72">
        <v>2.5786799999999999</v>
      </c>
      <c r="J239" s="71">
        <v>0.30529199999999995</v>
      </c>
      <c r="K239" s="69"/>
    </row>
    <row r="240" spans="2:11" ht="27.75" customHeight="1">
      <c r="B240" s="11" t="s">
        <v>83</v>
      </c>
      <c r="C240" s="69">
        <v>800</v>
      </c>
      <c r="D240" s="70" t="s">
        <v>63</v>
      </c>
      <c r="E240" s="71">
        <v>3.2122349999999997</v>
      </c>
      <c r="F240" s="71">
        <v>0</v>
      </c>
      <c r="G240" s="71">
        <v>0</v>
      </c>
      <c r="H240" s="72">
        <v>0</v>
      </c>
      <c r="I240" s="72">
        <v>0</v>
      </c>
      <c r="J240" s="71">
        <v>0</v>
      </c>
      <c r="K240" s="69"/>
    </row>
    <row r="241" spans="2:11" ht="27.75" customHeight="1">
      <c r="B241" s="11" t="s">
        <v>84</v>
      </c>
      <c r="C241" s="69">
        <v>804</v>
      </c>
      <c r="D241" s="70">
        <v>0</v>
      </c>
      <c r="E241" s="71">
        <v>12.727415999999998</v>
      </c>
      <c r="F241" s="71">
        <v>4.0591979999999994</v>
      </c>
      <c r="G241" s="71">
        <v>1.49682</v>
      </c>
      <c r="H241" s="72">
        <v>0</v>
      </c>
      <c r="I241" s="72">
        <v>0</v>
      </c>
      <c r="J241" s="71">
        <v>0</v>
      </c>
      <c r="K241" s="69"/>
    </row>
    <row r="242" spans="2:11" ht="27.75" customHeight="1">
      <c r="B242" s="11" t="s">
        <v>85</v>
      </c>
      <c r="C242" s="69">
        <v>951</v>
      </c>
      <c r="D242" s="70">
        <v>8</v>
      </c>
      <c r="E242" s="71">
        <v>-0.91600000000000004</v>
      </c>
      <c r="F242" s="71">
        <v>0</v>
      </c>
      <c r="G242" s="71">
        <v>0</v>
      </c>
      <c r="H242" s="72">
        <v>0</v>
      </c>
      <c r="I242" s="72">
        <v>0</v>
      </c>
      <c r="J242" s="71">
        <v>0</v>
      </c>
      <c r="K242" s="69"/>
    </row>
    <row r="243" spans="2:11" ht="27.75" customHeight="1">
      <c r="B243" s="11" t="s">
        <v>86</v>
      </c>
      <c r="C243" s="69">
        <v>1</v>
      </c>
      <c r="D243" s="70">
        <v>0</v>
      </c>
      <c r="E243" s="71">
        <v>-0.91600000000000004</v>
      </c>
      <c r="F243" s="71">
        <v>0</v>
      </c>
      <c r="G243" s="71">
        <v>0</v>
      </c>
      <c r="H243" s="72">
        <v>0</v>
      </c>
      <c r="I243" s="72">
        <v>0</v>
      </c>
      <c r="J243" s="71">
        <v>0.19500000000000001</v>
      </c>
      <c r="K243" s="69"/>
    </row>
    <row r="244" spans="2:11" ht="27.75" customHeight="1">
      <c r="B244" s="11" t="s">
        <v>87</v>
      </c>
      <c r="C244" s="69">
        <v>2</v>
      </c>
      <c r="D244" s="70">
        <v>0</v>
      </c>
      <c r="E244" s="71">
        <v>-3.0649999999999999</v>
      </c>
      <c r="F244" s="71">
        <v>-0.84499999999999997</v>
      </c>
      <c r="G244" s="71">
        <v>-0.17100000000000001</v>
      </c>
      <c r="H244" s="72">
        <v>0</v>
      </c>
      <c r="I244" s="72">
        <v>0</v>
      </c>
      <c r="J244" s="71">
        <v>0.19500000000000001</v>
      </c>
      <c r="K244" s="69"/>
    </row>
    <row r="245" spans="2:11" ht="27.75" customHeight="1">
      <c r="B245" s="11" t="s">
        <v>88</v>
      </c>
      <c r="C245" s="69">
        <v>100</v>
      </c>
      <c r="D245" s="70">
        <v>1</v>
      </c>
      <c r="E245" s="71">
        <v>1.4987600000000001</v>
      </c>
      <c r="F245" s="71">
        <v>0</v>
      </c>
      <c r="G245" s="71">
        <v>0</v>
      </c>
      <c r="H245" s="72">
        <v>2.6312500000000001</v>
      </c>
      <c r="I245" s="72">
        <v>0</v>
      </c>
      <c r="J245" s="71">
        <v>0</v>
      </c>
      <c r="K245" s="69"/>
    </row>
    <row r="246" spans="2:11" ht="27.75" customHeight="1">
      <c r="B246" s="11" t="s">
        <v>89</v>
      </c>
      <c r="C246" s="69">
        <v>101</v>
      </c>
      <c r="D246" s="70">
        <v>2</v>
      </c>
      <c r="E246" s="71">
        <v>1.7345200000000003</v>
      </c>
      <c r="F246" s="71">
        <v>0.90051899999999996</v>
      </c>
      <c r="G246" s="71">
        <v>0</v>
      </c>
      <c r="H246" s="72">
        <v>2.6312500000000001</v>
      </c>
      <c r="I246" s="72">
        <v>0</v>
      </c>
      <c r="J246" s="71">
        <v>0</v>
      </c>
      <c r="K246" s="69"/>
    </row>
    <row r="247" spans="2:11" ht="27.75" customHeight="1">
      <c r="B247" s="11" t="s">
        <v>90</v>
      </c>
      <c r="C247" s="69" t="s">
        <v>178</v>
      </c>
      <c r="D247" s="70">
        <v>2</v>
      </c>
      <c r="E247" s="71">
        <v>0.67065300000000005</v>
      </c>
      <c r="F247" s="71">
        <v>0</v>
      </c>
      <c r="G247" s="71">
        <v>0</v>
      </c>
      <c r="H247" s="72">
        <v>0</v>
      </c>
      <c r="I247" s="72">
        <v>0</v>
      </c>
      <c r="J247" s="71">
        <v>0</v>
      </c>
      <c r="K247" s="69"/>
    </row>
    <row r="248" spans="2:11" ht="27.75" customHeight="1">
      <c r="B248" s="11" t="s">
        <v>91</v>
      </c>
      <c r="C248" s="69">
        <v>150</v>
      </c>
      <c r="D248" s="70">
        <v>3</v>
      </c>
      <c r="E248" s="71">
        <v>1.251633</v>
      </c>
      <c r="F248" s="71">
        <v>0</v>
      </c>
      <c r="G248" s="71">
        <v>0</v>
      </c>
      <c r="H248" s="72">
        <v>4.0921200000000004</v>
      </c>
      <c r="I248" s="72">
        <v>0</v>
      </c>
      <c r="J248" s="71">
        <v>0</v>
      </c>
      <c r="K248" s="69"/>
    </row>
    <row r="249" spans="2:11" ht="27.75" customHeight="1">
      <c r="B249" s="11" t="s">
        <v>92</v>
      </c>
      <c r="C249" s="69">
        <v>151</v>
      </c>
      <c r="D249" s="70">
        <v>4</v>
      </c>
      <c r="E249" s="71">
        <v>1.7471500000000004</v>
      </c>
      <c r="F249" s="71">
        <v>0.43531400000000003</v>
      </c>
      <c r="G249" s="71">
        <v>0</v>
      </c>
      <c r="H249" s="72">
        <v>4.0921200000000004</v>
      </c>
      <c r="I249" s="72">
        <v>0</v>
      </c>
      <c r="J249" s="71">
        <v>0</v>
      </c>
      <c r="K249" s="69"/>
    </row>
    <row r="250" spans="2:11" ht="27.75" customHeight="1">
      <c r="B250" s="11" t="s">
        <v>93</v>
      </c>
      <c r="C250" s="69" t="s">
        <v>179</v>
      </c>
      <c r="D250" s="70">
        <v>4</v>
      </c>
      <c r="E250" s="71">
        <v>0.60245100000000007</v>
      </c>
      <c r="F250" s="71">
        <v>0</v>
      </c>
      <c r="G250" s="71">
        <v>0</v>
      </c>
      <c r="H250" s="72">
        <v>0</v>
      </c>
      <c r="I250" s="72">
        <v>0</v>
      </c>
      <c r="J250" s="71">
        <v>0</v>
      </c>
      <c r="K250" s="69"/>
    </row>
    <row r="251" spans="2:11" ht="27.75" customHeight="1">
      <c r="B251" s="11" t="s">
        <v>94</v>
      </c>
      <c r="C251" s="69">
        <v>501</v>
      </c>
      <c r="D251" s="70" t="s">
        <v>55</v>
      </c>
      <c r="E251" s="71">
        <v>1.4343470000000003</v>
      </c>
      <c r="F251" s="71">
        <v>0.4706780000000001</v>
      </c>
      <c r="G251" s="71">
        <v>0</v>
      </c>
      <c r="H251" s="72">
        <v>25.512600000000003</v>
      </c>
      <c r="I251" s="72">
        <v>0</v>
      </c>
      <c r="J251" s="71">
        <v>0</v>
      </c>
      <c r="K251" s="69"/>
    </row>
    <row r="252" spans="2:11" ht="27.75" customHeight="1">
      <c r="B252" s="11" t="s">
        <v>95</v>
      </c>
      <c r="C252" s="69">
        <v>500</v>
      </c>
      <c r="D252" s="70">
        <v>0</v>
      </c>
      <c r="E252" s="71">
        <v>2.6889270000000001</v>
      </c>
      <c r="F252" s="71">
        <v>0.78516500000000011</v>
      </c>
      <c r="G252" s="71">
        <v>0.22523500000000005</v>
      </c>
      <c r="H252" s="72">
        <v>8.1421400000000013</v>
      </c>
      <c r="I252" s="72">
        <v>1.4650800000000002</v>
      </c>
      <c r="J252" s="71">
        <v>0.173452</v>
      </c>
      <c r="K252" s="69"/>
    </row>
    <row r="253" spans="2:11" ht="27.75" customHeight="1">
      <c r="B253" s="11" t="s">
        <v>96</v>
      </c>
      <c r="C253" s="69">
        <v>505</v>
      </c>
      <c r="D253" s="70">
        <v>0</v>
      </c>
      <c r="E253" s="71">
        <v>3.0008009999999996</v>
      </c>
      <c r="F253" s="71">
        <v>0.89044199999999996</v>
      </c>
      <c r="G253" s="71">
        <v>0.27675899999999998</v>
      </c>
      <c r="H253" s="72">
        <v>4.3662599999999996</v>
      </c>
      <c r="I253" s="72">
        <v>3.6213599999999997</v>
      </c>
      <c r="J253" s="71">
        <v>0.18679799999999999</v>
      </c>
      <c r="K253" s="69"/>
    </row>
    <row r="254" spans="2:11" ht="27.75" customHeight="1">
      <c r="B254" s="11" t="s">
        <v>97</v>
      </c>
      <c r="C254" s="69">
        <v>600</v>
      </c>
      <c r="D254" s="70">
        <v>0</v>
      </c>
      <c r="E254" s="71">
        <v>2.3093749999999997</v>
      </c>
      <c r="F254" s="71">
        <v>0.69687500000000002</v>
      </c>
      <c r="G254" s="71">
        <v>0.23249999999999998</v>
      </c>
      <c r="H254" s="72">
        <v>115.5625</v>
      </c>
      <c r="I254" s="72">
        <v>5.7625000000000002</v>
      </c>
      <c r="J254" s="71">
        <v>0.145625</v>
      </c>
      <c r="K254" s="69"/>
    </row>
    <row r="255" spans="2:11" ht="27.75" customHeight="1">
      <c r="B255" s="11" t="s">
        <v>98</v>
      </c>
      <c r="C255" s="69">
        <v>800</v>
      </c>
      <c r="D255" s="70" t="s">
        <v>63</v>
      </c>
      <c r="E255" s="71">
        <v>1.8250350000000002</v>
      </c>
      <c r="F255" s="71">
        <v>0</v>
      </c>
      <c r="G255" s="71">
        <v>0</v>
      </c>
      <c r="H255" s="72">
        <v>0</v>
      </c>
      <c r="I255" s="72">
        <v>0</v>
      </c>
      <c r="J255" s="71">
        <v>0</v>
      </c>
      <c r="K255" s="69"/>
    </row>
    <row r="256" spans="2:11" ht="27.75" customHeight="1">
      <c r="B256" s="11" t="s">
        <v>99</v>
      </c>
      <c r="C256" s="69">
        <v>804</v>
      </c>
      <c r="D256" s="70">
        <v>0</v>
      </c>
      <c r="E256" s="71">
        <v>7.231096</v>
      </c>
      <c r="F256" s="71">
        <v>2.306238</v>
      </c>
      <c r="G256" s="71">
        <v>0.85042000000000006</v>
      </c>
      <c r="H256" s="72">
        <v>0</v>
      </c>
      <c r="I256" s="72">
        <v>0</v>
      </c>
      <c r="J256" s="71">
        <v>0</v>
      </c>
      <c r="K256" s="69"/>
    </row>
    <row r="257" spans="2:11" ht="27.75" customHeight="1">
      <c r="B257" s="11" t="s">
        <v>100</v>
      </c>
      <c r="C257" s="69">
        <v>951</v>
      </c>
      <c r="D257" s="70">
        <v>8</v>
      </c>
      <c r="E257" s="71">
        <v>-0.91600000000000004</v>
      </c>
      <c r="F257" s="71">
        <v>0</v>
      </c>
      <c r="G257" s="71">
        <v>0</v>
      </c>
      <c r="H257" s="72">
        <v>0</v>
      </c>
      <c r="I257" s="72">
        <v>0</v>
      </c>
      <c r="J257" s="71">
        <v>0</v>
      </c>
      <c r="K257" s="69"/>
    </row>
    <row r="258" spans="2:11" ht="27.75" customHeight="1">
      <c r="B258" s="11" t="s">
        <v>101</v>
      </c>
      <c r="C258" s="69">
        <v>952</v>
      </c>
      <c r="D258" s="70">
        <v>8</v>
      </c>
      <c r="E258" s="71">
        <v>-0.81599999999999995</v>
      </c>
      <c r="F258" s="71">
        <v>0</v>
      </c>
      <c r="G258" s="71">
        <v>0</v>
      </c>
      <c r="H258" s="72">
        <v>0</v>
      </c>
      <c r="I258" s="72">
        <v>0</v>
      </c>
      <c r="J258" s="71">
        <v>0</v>
      </c>
      <c r="K258" s="69"/>
    </row>
    <row r="259" spans="2:11" ht="27.75" customHeight="1">
      <c r="B259" s="11" t="s">
        <v>102</v>
      </c>
      <c r="C259" s="69">
        <v>1</v>
      </c>
      <c r="D259" s="70">
        <v>0</v>
      </c>
      <c r="E259" s="71">
        <v>-0.91600000000000004</v>
      </c>
      <c r="F259" s="71">
        <v>0</v>
      </c>
      <c r="G259" s="71">
        <v>0</v>
      </c>
      <c r="H259" s="72">
        <v>0</v>
      </c>
      <c r="I259" s="72">
        <v>0</v>
      </c>
      <c r="J259" s="71">
        <v>0.19500000000000001</v>
      </c>
      <c r="K259" s="69"/>
    </row>
    <row r="260" spans="2:11" ht="27.75" customHeight="1">
      <c r="B260" s="11" t="s">
        <v>103</v>
      </c>
      <c r="C260" s="69">
        <v>2</v>
      </c>
      <c r="D260" s="70">
        <v>0</v>
      </c>
      <c r="E260" s="71">
        <v>-3.0649999999999999</v>
      </c>
      <c r="F260" s="71">
        <v>-0.84499999999999997</v>
      </c>
      <c r="G260" s="71">
        <v>-0.17100000000000001</v>
      </c>
      <c r="H260" s="72">
        <v>0</v>
      </c>
      <c r="I260" s="72">
        <v>0</v>
      </c>
      <c r="J260" s="71">
        <v>0.19500000000000001</v>
      </c>
      <c r="K260" s="69"/>
    </row>
    <row r="261" spans="2:11" ht="27.75" customHeight="1">
      <c r="B261" s="11" t="s">
        <v>104</v>
      </c>
      <c r="C261" s="69">
        <v>3</v>
      </c>
      <c r="D261" s="70">
        <v>0</v>
      </c>
      <c r="E261" s="71">
        <v>-0.81599999999999995</v>
      </c>
      <c r="F261" s="71">
        <v>0</v>
      </c>
      <c r="G261" s="71">
        <v>0</v>
      </c>
      <c r="H261" s="72">
        <v>0</v>
      </c>
      <c r="I261" s="72">
        <v>0</v>
      </c>
      <c r="J261" s="71">
        <v>0.17</v>
      </c>
      <c r="K261" s="69"/>
    </row>
    <row r="262" spans="2:11" ht="27.75" customHeight="1">
      <c r="B262" s="11" t="s">
        <v>105</v>
      </c>
      <c r="C262" s="69">
        <v>4</v>
      </c>
      <c r="D262" s="70">
        <v>0</v>
      </c>
      <c r="E262" s="71">
        <v>-2.7280000000000002</v>
      </c>
      <c r="F262" s="71">
        <v>-0.753</v>
      </c>
      <c r="G262" s="71">
        <v>-0.154</v>
      </c>
      <c r="H262" s="72">
        <v>0</v>
      </c>
      <c r="I262" s="72">
        <v>0</v>
      </c>
      <c r="J262" s="71">
        <v>0.17</v>
      </c>
      <c r="K262" s="69"/>
    </row>
    <row r="263" spans="2:11" ht="27.75" customHeight="1">
      <c r="B263" s="11" t="s">
        <v>106</v>
      </c>
      <c r="C263" s="69">
        <v>5</v>
      </c>
      <c r="D263" s="70">
        <v>0</v>
      </c>
      <c r="E263" s="71">
        <v>-0.42199999999999999</v>
      </c>
      <c r="F263" s="71">
        <v>0</v>
      </c>
      <c r="G263" s="71">
        <v>0</v>
      </c>
      <c r="H263" s="72">
        <v>0</v>
      </c>
      <c r="I263" s="72">
        <v>0</v>
      </c>
      <c r="J263" s="71">
        <v>0.154</v>
      </c>
      <c r="K263" s="69"/>
    </row>
    <row r="264" spans="2:11" ht="27.75" customHeight="1">
      <c r="B264" s="11" t="s">
        <v>107</v>
      </c>
      <c r="C264" s="69">
        <v>6</v>
      </c>
      <c r="D264" s="70">
        <v>0</v>
      </c>
      <c r="E264" s="71">
        <v>-1.393</v>
      </c>
      <c r="F264" s="71">
        <v>-0.38900000000000001</v>
      </c>
      <c r="G264" s="71">
        <v>-8.5999999999999993E-2</v>
      </c>
      <c r="H264" s="72">
        <v>0</v>
      </c>
      <c r="I264" s="72">
        <v>0</v>
      </c>
      <c r="J264" s="71">
        <v>0.154</v>
      </c>
      <c r="K264" s="69"/>
    </row>
    <row r="265" spans="2:11" ht="27.75" customHeight="1" thickBot="1">
      <c r="B265" s="12"/>
      <c r="C265" s="12"/>
      <c r="D265" s="12"/>
      <c r="E265" s="12"/>
      <c r="F265" s="12"/>
      <c r="G265" s="12"/>
      <c r="H265" s="12"/>
      <c r="I265" s="12"/>
      <c r="J265" s="12"/>
      <c r="K265" s="12"/>
    </row>
    <row r="266" spans="2:11" ht="27.75" customHeight="1"/>
    <row r="267" spans="2:11" ht="27.75" customHeight="1"/>
    <row r="268" spans="2:11" ht="27.75" customHeight="1" thickBot="1"/>
    <row r="269" spans="2:11" ht="27.75" customHeight="1">
      <c r="B269" s="13"/>
      <c r="C269" s="14"/>
      <c r="D269" s="14"/>
      <c r="E269" s="14"/>
      <c r="F269" s="14"/>
      <c r="G269" s="14"/>
      <c r="H269" s="14"/>
      <c r="I269" s="14"/>
      <c r="J269" s="14"/>
      <c r="K269" s="14"/>
    </row>
    <row r="270" spans="2:11" ht="27.75" customHeight="1">
      <c r="B270" s="29" t="s">
        <v>111</v>
      </c>
      <c r="C270" s="29"/>
      <c r="D270" s="29"/>
      <c r="E270" s="29"/>
      <c r="F270" s="29"/>
      <c r="G270" s="29"/>
      <c r="H270" s="8"/>
      <c r="I270" s="8"/>
      <c r="J270" s="8"/>
      <c r="K270" s="8"/>
    </row>
    <row r="271" spans="2:11" ht="27.75" customHeight="1">
      <c r="B271" s="9"/>
      <c r="C271" s="8"/>
      <c r="D271" s="8"/>
      <c r="E271" s="8"/>
      <c r="F271" s="8"/>
      <c r="G271" s="8"/>
      <c r="H271" s="8"/>
      <c r="I271" s="8"/>
      <c r="J271" s="8"/>
      <c r="K271" s="8"/>
    </row>
    <row r="272" spans="2:11" ht="27.75" customHeight="1">
      <c r="B272" s="9"/>
      <c r="C272" s="8"/>
      <c r="D272" s="8"/>
      <c r="E272" s="8"/>
      <c r="F272" s="8"/>
      <c r="G272" s="8"/>
      <c r="H272" s="8"/>
      <c r="I272" s="8"/>
      <c r="J272" s="8"/>
      <c r="K272" s="8"/>
    </row>
    <row r="273" spans="2:11" ht="27.75" customHeight="1">
      <c r="B273" s="1"/>
      <c r="C273" s="10" t="s">
        <v>39</v>
      </c>
      <c r="D273" s="10" t="s">
        <v>40</v>
      </c>
      <c r="E273" s="10" t="s">
        <v>41</v>
      </c>
      <c r="F273" s="10" t="s">
        <v>42</v>
      </c>
      <c r="G273" s="10" t="s">
        <v>43</v>
      </c>
      <c r="H273" s="10" t="s">
        <v>44</v>
      </c>
      <c r="I273" s="10" t="s">
        <v>45</v>
      </c>
      <c r="J273" s="10" t="s">
        <v>46</v>
      </c>
      <c r="K273" s="10" t="s">
        <v>47</v>
      </c>
    </row>
    <row r="274" spans="2:11" ht="27.75" customHeight="1">
      <c r="B274" s="11" t="s">
        <v>48</v>
      </c>
      <c r="C274" s="69" t="s">
        <v>180</v>
      </c>
      <c r="D274" s="70">
        <v>1</v>
      </c>
      <c r="E274" s="71">
        <v>3.56</v>
      </c>
      <c r="F274" s="71">
        <v>0</v>
      </c>
      <c r="G274" s="71">
        <v>0</v>
      </c>
      <c r="H274" s="72">
        <v>6.25</v>
      </c>
      <c r="I274" s="72">
        <v>0</v>
      </c>
      <c r="J274" s="71">
        <v>0</v>
      </c>
      <c r="K274" s="69"/>
    </row>
    <row r="275" spans="2:11" ht="27.75" customHeight="1">
      <c r="B275" s="11" t="s">
        <v>49</v>
      </c>
      <c r="C275" s="69" t="s">
        <v>177</v>
      </c>
      <c r="D275" s="70">
        <v>2</v>
      </c>
      <c r="E275" s="71">
        <v>4.12</v>
      </c>
      <c r="F275" s="71">
        <v>2.1389999999999998</v>
      </c>
      <c r="G275" s="71">
        <v>0</v>
      </c>
      <c r="H275" s="72">
        <v>6.25</v>
      </c>
      <c r="I275" s="72">
        <v>0</v>
      </c>
      <c r="J275" s="71">
        <v>0</v>
      </c>
      <c r="K275" s="69"/>
    </row>
    <row r="276" spans="2:11" ht="27.75" customHeight="1">
      <c r="B276" s="11" t="s">
        <v>50</v>
      </c>
      <c r="C276" s="69" t="s">
        <v>169</v>
      </c>
      <c r="D276" s="70">
        <v>2</v>
      </c>
      <c r="E276" s="71">
        <v>1.593</v>
      </c>
      <c r="F276" s="71">
        <v>0</v>
      </c>
      <c r="G276" s="71">
        <v>0</v>
      </c>
      <c r="H276" s="72">
        <v>0</v>
      </c>
      <c r="I276" s="72">
        <v>0</v>
      </c>
      <c r="J276" s="71">
        <v>0</v>
      </c>
      <c r="K276" s="69" t="s">
        <v>170</v>
      </c>
    </row>
    <row r="277" spans="2:11" ht="27.75" customHeight="1">
      <c r="B277" s="11" t="s">
        <v>51</v>
      </c>
      <c r="C277" s="69" t="s">
        <v>181</v>
      </c>
      <c r="D277" s="70">
        <v>3</v>
      </c>
      <c r="E277" s="71">
        <v>2.972</v>
      </c>
      <c r="F277" s="71">
        <v>0</v>
      </c>
      <c r="G277" s="71">
        <v>0</v>
      </c>
      <c r="H277" s="72">
        <v>9.7200000000000006</v>
      </c>
      <c r="I277" s="72">
        <v>0</v>
      </c>
      <c r="J277" s="71">
        <v>0</v>
      </c>
      <c r="K277" s="69"/>
    </row>
    <row r="278" spans="2:11" ht="27.75" customHeight="1">
      <c r="B278" s="11" t="s">
        <v>52</v>
      </c>
      <c r="C278" s="69" t="s">
        <v>182</v>
      </c>
      <c r="D278" s="70">
        <v>4</v>
      </c>
      <c r="E278" s="71">
        <v>4.149</v>
      </c>
      <c r="F278" s="71">
        <v>1.034</v>
      </c>
      <c r="G278" s="71">
        <v>0</v>
      </c>
      <c r="H278" s="72">
        <v>9.7200000000000006</v>
      </c>
      <c r="I278" s="72">
        <v>0</v>
      </c>
      <c r="J278" s="71">
        <v>0</v>
      </c>
      <c r="K278" s="69"/>
    </row>
    <row r="279" spans="2:11" ht="27.75" customHeight="1">
      <c r="B279" s="11" t="s">
        <v>53</v>
      </c>
      <c r="C279" s="69" t="s">
        <v>171</v>
      </c>
      <c r="D279" s="70">
        <v>4</v>
      </c>
      <c r="E279" s="71">
        <v>1.43</v>
      </c>
      <c r="F279" s="71">
        <v>0</v>
      </c>
      <c r="G279" s="71">
        <v>0</v>
      </c>
      <c r="H279" s="72">
        <v>0</v>
      </c>
      <c r="I279" s="72">
        <v>0</v>
      </c>
      <c r="J279" s="71">
        <v>0</v>
      </c>
      <c r="K279" s="69" t="s">
        <v>172</v>
      </c>
    </row>
    <row r="280" spans="2:11" ht="27.75" customHeight="1">
      <c r="B280" s="11" t="s">
        <v>54</v>
      </c>
      <c r="C280" s="69">
        <v>501</v>
      </c>
      <c r="D280" s="70" t="s">
        <v>55</v>
      </c>
      <c r="E280" s="71">
        <v>3.407</v>
      </c>
      <c r="F280" s="71">
        <v>1.1180000000000001</v>
      </c>
      <c r="G280" s="71">
        <v>0</v>
      </c>
      <c r="H280" s="72">
        <v>60.58</v>
      </c>
      <c r="I280" s="72">
        <v>0</v>
      </c>
      <c r="J280" s="71">
        <v>0</v>
      </c>
      <c r="K280" s="69">
        <v>502</v>
      </c>
    </row>
    <row r="281" spans="2:11" ht="27.75" customHeight="1">
      <c r="B281" s="11" t="s">
        <v>56</v>
      </c>
      <c r="C281" s="69">
        <v>504</v>
      </c>
      <c r="D281" s="70" t="s">
        <v>55</v>
      </c>
      <c r="E281" s="71">
        <v>2.0409999999999999</v>
      </c>
      <c r="F281" s="71">
        <v>0.67500000000000004</v>
      </c>
      <c r="G281" s="71">
        <v>0</v>
      </c>
      <c r="H281" s="72">
        <v>7.62</v>
      </c>
      <c r="I281" s="72">
        <v>0</v>
      </c>
      <c r="J281" s="71">
        <v>0</v>
      </c>
      <c r="K281" s="69"/>
    </row>
    <row r="282" spans="2:11" ht="27.75" customHeight="1">
      <c r="B282" s="11" t="s">
        <v>57</v>
      </c>
      <c r="C282" s="69"/>
      <c r="D282" s="70" t="s">
        <v>55</v>
      </c>
      <c r="E282" s="71">
        <v>1.9430000000000001</v>
      </c>
      <c r="F282" s="71">
        <v>0.50700000000000001</v>
      </c>
      <c r="G282" s="71">
        <v>0</v>
      </c>
      <c r="H282" s="72">
        <v>577.19000000000005</v>
      </c>
      <c r="I282" s="72">
        <v>0</v>
      </c>
      <c r="J282" s="71">
        <v>0</v>
      </c>
      <c r="K282" s="69" t="s">
        <v>167</v>
      </c>
    </row>
    <row r="283" spans="2:11" ht="27.75" customHeight="1">
      <c r="B283" s="11" t="s">
        <v>58</v>
      </c>
      <c r="C283" s="69">
        <v>500</v>
      </c>
      <c r="D283" s="70">
        <v>0</v>
      </c>
      <c r="E283" s="71">
        <v>6.3869999999999996</v>
      </c>
      <c r="F283" s="71">
        <v>1.865</v>
      </c>
      <c r="G283" s="71">
        <v>0.53500000000000003</v>
      </c>
      <c r="H283" s="72">
        <v>19.34</v>
      </c>
      <c r="I283" s="72">
        <v>3.48</v>
      </c>
      <c r="J283" s="71">
        <v>0.41199999999999998</v>
      </c>
      <c r="K283" s="69"/>
    </row>
    <row r="284" spans="2:11" ht="27.75" customHeight="1">
      <c r="B284" s="11" t="s">
        <v>59</v>
      </c>
      <c r="C284" s="69">
        <v>505</v>
      </c>
      <c r="D284" s="70">
        <v>0</v>
      </c>
      <c r="E284" s="71">
        <v>5.2370000000000001</v>
      </c>
      <c r="F284" s="71">
        <v>1.554</v>
      </c>
      <c r="G284" s="71">
        <v>0.48199999999999998</v>
      </c>
      <c r="H284" s="72">
        <v>7.62</v>
      </c>
      <c r="I284" s="72">
        <v>6.31</v>
      </c>
      <c r="J284" s="71">
        <v>0.32600000000000001</v>
      </c>
      <c r="K284" s="69"/>
    </row>
    <row r="285" spans="2:11" ht="27.75" customHeight="1">
      <c r="B285" s="11" t="s">
        <v>60</v>
      </c>
      <c r="C285" s="69">
        <v>600</v>
      </c>
      <c r="D285" s="70">
        <v>0</v>
      </c>
      <c r="E285" s="71">
        <v>3.6949999999999998</v>
      </c>
      <c r="F285" s="71">
        <v>1.115</v>
      </c>
      <c r="G285" s="71">
        <v>0.372</v>
      </c>
      <c r="H285" s="72">
        <v>193.51</v>
      </c>
      <c r="I285" s="72">
        <v>9.2200000000000006</v>
      </c>
      <c r="J285" s="71">
        <v>0.23300000000000001</v>
      </c>
      <c r="K285" s="69"/>
    </row>
    <row r="286" spans="2:11" ht="27.75" customHeight="1">
      <c r="B286" s="11" t="s">
        <v>61</v>
      </c>
      <c r="C286" s="69">
        <v>605</v>
      </c>
      <c r="D286" s="70">
        <v>0</v>
      </c>
      <c r="E286" s="71">
        <v>2.9590000000000001</v>
      </c>
      <c r="F286" s="71">
        <v>0.90500000000000003</v>
      </c>
      <c r="G286" s="71">
        <v>0.31900000000000001</v>
      </c>
      <c r="H286" s="72">
        <v>325.35000000000002</v>
      </c>
      <c r="I286" s="72">
        <v>6.15</v>
      </c>
      <c r="J286" s="71">
        <v>0.20599999999999999</v>
      </c>
      <c r="K286" s="69"/>
    </row>
    <row r="287" spans="2:11" ht="27.75" customHeight="1">
      <c r="B287" s="11" t="s">
        <v>62</v>
      </c>
      <c r="C287" s="69" t="s">
        <v>168</v>
      </c>
      <c r="D287" s="70" t="s">
        <v>63</v>
      </c>
      <c r="E287" s="71">
        <v>4.3339999999999996</v>
      </c>
      <c r="F287" s="71">
        <v>0</v>
      </c>
      <c r="G287" s="71">
        <v>0</v>
      </c>
      <c r="H287" s="72">
        <v>0</v>
      </c>
      <c r="I287" s="72">
        <v>0</v>
      </c>
      <c r="J287" s="71">
        <v>0</v>
      </c>
      <c r="K287" s="69"/>
    </row>
    <row r="288" spans="2:11" ht="27.75" customHeight="1">
      <c r="B288" s="11" t="s">
        <v>64</v>
      </c>
      <c r="C288" s="69">
        <v>804</v>
      </c>
      <c r="D288" s="70">
        <v>0</v>
      </c>
      <c r="E288" s="71">
        <v>17.173999999999999</v>
      </c>
      <c r="F288" s="71">
        <v>5.4779999999999998</v>
      </c>
      <c r="G288" s="71">
        <v>2.0190000000000001</v>
      </c>
      <c r="H288" s="72">
        <v>0</v>
      </c>
      <c r="I288" s="72">
        <v>0</v>
      </c>
      <c r="J288" s="71">
        <v>0</v>
      </c>
      <c r="K288" s="69"/>
    </row>
    <row r="289" spans="2:11" ht="27.75" customHeight="1">
      <c r="B289" s="11" t="s">
        <v>65</v>
      </c>
      <c r="C289" s="69">
        <v>951</v>
      </c>
      <c r="D289" s="70">
        <v>8</v>
      </c>
      <c r="E289" s="71">
        <v>-0.91600000000000004</v>
      </c>
      <c r="F289" s="71">
        <v>0</v>
      </c>
      <c r="G289" s="71">
        <v>0</v>
      </c>
      <c r="H289" s="72">
        <v>0</v>
      </c>
      <c r="I289" s="72">
        <v>0</v>
      </c>
      <c r="J289" s="71">
        <v>0</v>
      </c>
      <c r="K289" s="69"/>
    </row>
    <row r="290" spans="2:11" ht="27.75" customHeight="1">
      <c r="B290" s="11" t="s">
        <v>66</v>
      </c>
      <c r="C290" s="69">
        <v>952</v>
      </c>
      <c r="D290" s="70">
        <v>8</v>
      </c>
      <c r="E290" s="71">
        <v>-0.81599999999999995</v>
      </c>
      <c r="F290" s="71">
        <v>0</v>
      </c>
      <c r="G290" s="71">
        <v>0</v>
      </c>
      <c r="H290" s="72">
        <v>0</v>
      </c>
      <c r="I290" s="72">
        <v>0</v>
      </c>
      <c r="J290" s="71">
        <v>0</v>
      </c>
      <c r="K290" s="69"/>
    </row>
    <row r="291" spans="2:11" ht="27.75" customHeight="1">
      <c r="B291" s="11" t="s">
        <v>67</v>
      </c>
      <c r="C291" s="69" t="s">
        <v>173</v>
      </c>
      <c r="D291" s="70">
        <v>0</v>
      </c>
      <c r="E291" s="71">
        <v>-0.91600000000000004</v>
      </c>
      <c r="F291" s="71">
        <v>0</v>
      </c>
      <c r="G291" s="71">
        <v>0</v>
      </c>
      <c r="H291" s="72">
        <v>0</v>
      </c>
      <c r="I291" s="72">
        <v>0</v>
      </c>
      <c r="J291" s="71">
        <v>0.19500000000000001</v>
      </c>
      <c r="K291" s="69"/>
    </row>
    <row r="292" spans="2:11" ht="27.75" customHeight="1">
      <c r="B292" s="11" t="s">
        <v>68</v>
      </c>
      <c r="C292" s="69">
        <v>2</v>
      </c>
      <c r="D292" s="70">
        <v>0</v>
      </c>
      <c r="E292" s="71">
        <v>-3.0649999999999999</v>
      </c>
      <c r="F292" s="71">
        <v>-0.84499999999999997</v>
      </c>
      <c r="G292" s="71">
        <v>-0.17100000000000001</v>
      </c>
      <c r="H292" s="72">
        <v>0</v>
      </c>
      <c r="I292" s="72">
        <v>0</v>
      </c>
      <c r="J292" s="71">
        <v>0.19500000000000001</v>
      </c>
      <c r="K292" s="69"/>
    </row>
    <row r="293" spans="2:11" ht="27.75" customHeight="1">
      <c r="B293" s="11" t="s">
        <v>69</v>
      </c>
      <c r="C293" s="69">
        <v>3</v>
      </c>
      <c r="D293" s="70">
        <v>0</v>
      </c>
      <c r="E293" s="71">
        <v>-0.81599999999999995</v>
      </c>
      <c r="F293" s="71">
        <v>0</v>
      </c>
      <c r="G293" s="71">
        <v>0</v>
      </c>
      <c r="H293" s="72">
        <v>0</v>
      </c>
      <c r="I293" s="72">
        <v>0</v>
      </c>
      <c r="J293" s="71">
        <v>0.17</v>
      </c>
      <c r="K293" s="69"/>
    </row>
    <row r="294" spans="2:11" ht="27.75" customHeight="1">
      <c r="B294" s="11" t="s">
        <v>70</v>
      </c>
      <c r="C294" s="69">
        <v>4</v>
      </c>
      <c r="D294" s="70">
        <v>0</v>
      </c>
      <c r="E294" s="71">
        <v>-2.7280000000000002</v>
      </c>
      <c r="F294" s="71">
        <v>-0.753</v>
      </c>
      <c r="G294" s="71">
        <v>-0.154</v>
      </c>
      <c r="H294" s="72">
        <v>0</v>
      </c>
      <c r="I294" s="72">
        <v>0</v>
      </c>
      <c r="J294" s="71">
        <v>0.17</v>
      </c>
      <c r="K294" s="69"/>
    </row>
    <row r="295" spans="2:11" ht="27.75" customHeight="1">
      <c r="B295" s="11" t="s">
        <v>71</v>
      </c>
      <c r="C295" s="69" t="s">
        <v>174</v>
      </c>
      <c r="D295" s="70">
        <v>0</v>
      </c>
      <c r="E295" s="71">
        <v>-0.42199999999999999</v>
      </c>
      <c r="F295" s="71">
        <v>0</v>
      </c>
      <c r="G295" s="71">
        <v>0</v>
      </c>
      <c r="H295" s="72">
        <v>239.66</v>
      </c>
      <c r="I295" s="72">
        <v>0</v>
      </c>
      <c r="J295" s="71">
        <v>0.154</v>
      </c>
      <c r="K295" s="69"/>
    </row>
    <row r="296" spans="2:11" ht="27.75" customHeight="1">
      <c r="B296" s="11" t="s">
        <v>72</v>
      </c>
      <c r="C296" s="69">
        <v>6</v>
      </c>
      <c r="D296" s="70">
        <v>0</v>
      </c>
      <c r="E296" s="71">
        <v>-1.393</v>
      </c>
      <c r="F296" s="71">
        <v>-0.38900000000000001</v>
      </c>
      <c r="G296" s="71">
        <v>-8.5999999999999993E-2</v>
      </c>
      <c r="H296" s="72">
        <v>239.66</v>
      </c>
      <c r="I296" s="72">
        <v>0</v>
      </c>
      <c r="J296" s="71">
        <v>0.154</v>
      </c>
      <c r="K296" s="69"/>
    </row>
    <row r="297" spans="2:11" ht="27.75" customHeight="1">
      <c r="B297" s="11" t="s">
        <v>73</v>
      </c>
      <c r="C297" s="69" t="s">
        <v>175</v>
      </c>
      <c r="D297" s="70">
        <v>0</v>
      </c>
      <c r="E297" s="71">
        <v>-0.79700000000000004</v>
      </c>
      <c r="F297" s="71">
        <v>-0.22700000000000001</v>
      </c>
      <c r="G297" s="71">
        <v>-5.6000000000000001E-2</v>
      </c>
      <c r="H297" s="72">
        <v>239.66</v>
      </c>
      <c r="I297" s="72">
        <v>0</v>
      </c>
      <c r="J297" s="71">
        <v>4.7E-2</v>
      </c>
      <c r="K297" s="69"/>
    </row>
    <row r="298" spans="2:11" ht="27.75" customHeight="1">
      <c r="B298" s="11" t="s">
        <v>74</v>
      </c>
      <c r="C298" s="69" t="s">
        <v>176</v>
      </c>
      <c r="D298" s="70">
        <v>0</v>
      </c>
      <c r="E298" s="71">
        <v>-0.246</v>
      </c>
      <c r="F298" s="71">
        <v>0</v>
      </c>
      <c r="G298" s="71">
        <v>0</v>
      </c>
      <c r="H298" s="72">
        <v>239.66</v>
      </c>
      <c r="I298" s="72">
        <v>0</v>
      </c>
      <c r="J298" s="71">
        <v>4.7E-2</v>
      </c>
      <c r="K298" s="69"/>
    </row>
    <row r="299" spans="2:11" ht="27.75" customHeight="1">
      <c r="B299" s="11" t="s">
        <v>75</v>
      </c>
      <c r="C299" s="69">
        <v>100</v>
      </c>
      <c r="D299" s="70">
        <v>1</v>
      </c>
      <c r="E299" s="71">
        <v>2.6379600000000001</v>
      </c>
      <c r="F299" s="71">
        <v>0</v>
      </c>
      <c r="G299" s="71">
        <v>0</v>
      </c>
      <c r="H299" s="72">
        <v>4.6312499999999996</v>
      </c>
      <c r="I299" s="72">
        <v>0</v>
      </c>
      <c r="J299" s="71">
        <v>0</v>
      </c>
      <c r="K299" s="69"/>
    </row>
    <row r="300" spans="2:11" ht="27.75" customHeight="1">
      <c r="B300" s="11" t="s">
        <v>76</v>
      </c>
      <c r="C300" s="69">
        <v>101</v>
      </c>
      <c r="D300" s="70">
        <v>2</v>
      </c>
      <c r="E300" s="71">
        <v>3.0529199999999999</v>
      </c>
      <c r="F300" s="71">
        <v>1.5849989999999998</v>
      </c>
      <c r="G300" s="71">
        <v>0</v>
      </c>
      <c r="H300" s="72">
        <v>4.6312499999999996</v>
      </c>
      <c r="I300" s="72">
        <v>0</v>
      </c>
      <c r="J300" s="71">
        <v>0</v>
      </c>
      <c r="K300" s="69"/>
    </row>
    <row r="301" spans="2:11" ht="27.75" customHeight="1">
      <c r="B301" s="11" t="s">
        <v>77</v>
      </c>
      <c r="C301" s="69" t="s">
        <v>178</v>
      </c>
      <c r="D301" s="70">
        <v>2</v>
      </c>
      <c r="E301" s="71">
        <v>1.1804129999999999</v>
      </c>
      <c r="F301" s="71">
        <v>0</v>
      </c>
      <c r="G301" s="71">
        <v>0</v>
      </c>
      <c r="H301" s="72">
        <v>0</v>
      </c>
      <c r="I301" s="72">
        <v>0</v>
      </c>
      <c r="J301" s="71">
        <v>0</v>
      </c>
      <c r="K301" s="69"/>
    </row>
    <row r="302" spans="2:11" ht="27.75" customHeight="1">
      <c r="B302" s="11" t="s">
        <v>78</v>
      </c>
      <c r="C302" s="69">
        <v>150</v>
      </c>
      <c r="D302" s="70">
        <v>3</v>
      </c>
      <c r="E302" s="71">
        <v>2.2022520000000001</v>
      </c>
      <c r="F302" s="71">
        <v>0</v>
      </c>
      <c r="G302" s="71">
        <v>0</v>
      </c>
      <c r="H302" s="72">
        <v>7.2025200000000007</v>
      </c>
      <c r="I302" s="72">
        <v>0</v>
      </c>
      <c r="J302" s="71">
        <v>0</v>
      </c>
      <c r="K302" s="69"/>
    </row>
    <row r="303" spans="2:11" ht="27.75" customHeight="1">
      <c r="B303" s="11" t="s">
        <v>79</v>
      </c>
      <c r="C303" s="69">
        <v>151</v>
      </c>
      <c r="D303" s="70">
        <v>4</v>
      </c>
      <c r="E303" s="71">
        <v>3.0744090000000002</v>
      </c>
      <c r="F303" s="71">
        <v>0.76619400000000004</v>
      </c>
      <c r="G303" s="71">
        <v>0</v>
      </c>
      <c r="H303" s="72">
        <v>7.2025200000000007</v>
      </c>
      <c r="I303" s="72">
        <v>0</v>
      </c>
      <c r="J303" s="71">
        <v>0</v>
      </c>
      <c r="K303" s="69"/>
    </row>
    <row r="304" spans="2:11" ht="27.75" customHeight="1">
      <c r="B304" s="11" t="s">
        <v>80</v>
      </c>
      <c r="C304" s="69" t="s">
        <v>179</v>
      </c>
      <c r="D304" s="70">
        <v>4</v>
      </c>
      <c r="E304" s="71">
        <v>1.0596299999999998</v>
      </c>
      <c r="F304" s="71">
        <v>0</v>
      </c>
      <c r="G304" s="71">
        <v>0</v>
      </c>
      <c r="H304" s="72">
        <v>0</v>
      </c>
      <c r="I304" s="72">
        <v>0</v>
      </c>
      <c r="J304" s="71">
        <v>0</v>
      </c>
      <c r="K304" s="69"/>
    </row>
    <row r="305" spans="2:11" ht="27.75" customHeight="1">
      <c r="B305" s="11" t="s">
        <v>81</v>
      </c>
      <c r="C305" s="69">
        <v>501</v>
      </c>
      <c r="D305" s="70" t="s">
        <v>55</v>
      </c>
      <c r="E305" s="71">
        <v>2.5245869999999999</v>
      </c>
      <c r="F305" s="71">
        <v>0.82843800000000012</v>
      </c>
      <c r="G305" s="71">
        <v>0</v>
      </c>
      <c r="H305" s="72">
        <v>44.889780000000002</v>
      </c>
      <c r="I305" s="72">
        <v>0</v>
      </c>
      <c r="J305" s="71">
        <v>0</v>
      </c>
      <c r="K305" s="69"/>
    </row>
    <row r="306" spans="2:11" ht="27.75" customHeight="1">
      <c r="B306" s="11" t="s">
        <v>82</v>
      </c>
      <c r="C306" s="69">
        <v>500</v>
      </c>
      <c r="D306" s="70">
        <v>0</v>
      </c>
      <c r="E306" s="71">
        <v>4.7327669999999999</v>
      </c>
      <c r="F306" s="71">
        <v>1.3819649999999999</v>
      </c>
      <c r="G306" s="71">
        <v>0.39643500000000004</v>
      </c>
      <c r="H306" s="72">
        <v>14.33094</v>
      </c>
      <c r="I306" s="72">
        <v>2.5786799999999999</v>
      </c>
      <c r="J306" s="71">
        <v>0.30529199999999995</v>
      </c>
      <c r="K306" s="69"/>
    </row>
    <row r="307" spans="2:11" ht="27.75" customHeight="1">
      <c r="B307" s="11" t="s">
        <v>83</v>
      </c>
      <c r="C307" s="69">
        <v>800</v>
      </c>
      <c r="D307" s="70" t="s">
        <v>63</v>
      </c>
      <c r="E307" s="71">
        <v>3.2114939999999996</v>
      </c>
      <c r="F307" s="71">
        <v>0</v>
      </c>
      <c r="G307" s="71">
        <v>0</v>
      </c>
      <c r="H307" s="72">
        <v>0</v>
      </c>
      <c r="I307" s="72">
        <v>0</v>
      </c>
      <c r="J307" s="71">
        <v>0</v>
      </c>
      <c r="K307" s="69"/>
    </row>
    <row r="308" spans="2:11" ht="27.75" customHeight="1">
      <c r="B308" s="11" t="s">
        <v>84</v>
      </c>
      <c r="C308" s="69">
        <v>804</v>
      </c>
      <c r="D308" s="70">
        <v>0</v>
      </c>
      <c r="E308" s="71">
        <v>12.725933999999999</v>
      </c>
      <c r="F308" s="71">
        <v>4.0591979999999994</v>
      </c>
      <c r="G308" s="71">
        <v>1.4960790000000002</v>
      </c>
      <c r="H308" s="72">
        <v>0</v>
      </c>
      <c r="I308" s="72">
        <v>0</v>
      </c>
      <c r="J308" s="71">
        <v>0</v>
      </c>
      <c r="K308" s="69"/>
    </row>
    <row r="309" spans="2:11" ht="27.75" customHeight="1">
      <c r="B309" s="11" t="s">
        <v>85</v>
      </c>
      <c r="C309" s="69">
        <v>951</v>
      </c>
      <c r="D309" s="70">
        <v>8</v>
      </c>
      <c r="E309" s="71">
        <v>-0.91600000000000004</v>
      </c>
      <c r="F309" s="71">
        <v>0</v>
      </c>
      <c r="G309" s="71">
        <v>0</v>
      </c>
      <c r="H309" s="72">
        <v>0</v>
      </c>
      <c r="I309" s="72">
        <v>0</v>
      </c>
      <c r="J309" s="71">
        <v>0</v>
      </c>
      <c r="K309" s="69"/>
    </row>
    <row r="310" spans="2:11" ht="27.75" customHeight="1">
      <c r="B310" s="11" t="s">
        <v>86</v>
      </c>
      <c r="C310" s="69">
        <v>1</v>
      </c>
      <c r="D310" s="70">
        <v>0</v>
      </c>
      <c r="E310" s="71">
        <v>-0.91600000000000004</v>
      </c>
      <c r="F310" s="71">
        <v>0</v>
      </c>
      <c r="G310" s="71">
        <v>0</v>
      </c>
      <c r="H310" s="72">
        <v>0</v>
      </c>
      <c r="I310" s="72">
        <v>0</v>
      </c>
      <c r="J310" s="71">
        <v>0.19500000000000001</v>
      </c>
      <c r="K310" s="69"/>
    </row>
    <row r="311" spans="2:11" ht="27.75" customHeight="1">
      <c r="B311" s="11" t="s">
        <v>87</v>
      </c>
      <c r="C311" s="69">
        <v>2</v>
      </c>
      <c r="D311" s="70">
        <v>0</v>
      </c>
      <c r="E311" s="71">
        <v>-3.0649999999999999</v>
      </c>
      <c r="F311" s="71">
        <v>-0.84499999999999997</v>
      </c>
      <c r="G311" s="71">
        <v>-0.17100000000000001</v>
      </c>
      <c r="H311" s="72">
        <v>0</v>
      </c>
      <c r="I311" s="72">
        <v>0</v>
      </c>
      <c r="J311" s="71">
        <v>0.19500000000000001</v>
      </c>
      <c r="K311" s="69"/>
    </row>
    <row r="312" spans="2:11" ht="27.75" customHeight="1">
      <c r="B312" s="11" t="s">
        <v>88</v>
      </c>
      <c r="C312" s="69">
        <v>100</v>
      </c>
      <c r="D312" s="70">
        <v>1</v>
      </c>
      <c r="E312" s="71">
        <v>1.4987600000000001</v>
      </c>
      <c r="F312" s="71">
        <v>0</v>
      </c>
      <c r="G312" s="71">
        <v>0</v>
      </c>
      <c r="H312" s="72">
        <v>2.6312500000000001</v>
      </c>
      <c r="I312" s="72">
        <v>0</v>
      </c>
      <c r="J312" s="71">
        <v>0</v>
      </c>
      <c r="K312" s="69"/>
    </row>
    <row r="313" spans="2:11" ht="27.75" customHeight="1">
      <c r="B313" s="11" t="s">
        <v>89</v>
      </c>
      <c r="C313" s="69">
        <v>101</v>
      </c>
      <c r="D313" s="70">
        <v>2</v>
      </c>
      <c r="E313" s="71">
        <v>1.7345200000000003</v>
      </c>
      <c r="F313" s="71">
        <v>0.90051899999999996</v>
      </c>
      <c r="G313" s="71">
        <v>0</v>
      </c>
      <c r="H313" s="72">
        <v>2.6312500000000001</v>
      </c>
      <c r="I313" s="72">
        <v>0</v>
      </c>
      <c r="J313" s="71">
        <v>0</v>
      </c>
      <c r="K313" s="69"/>
    </row>
    <row r="314" spans="2:11" ht="27.75" customHeight="1">
      <c r="B314" s="11" t="s">
        <v>90</v>
      </c>
      <c r="C314" s="69" t="s">
        <v>178</v>
      </c>
      <c r="D314" s="70">
        <v>2</v>
      </c>
      <c r="E314" s="71">
        <v>0.67065300000000005</v>
      </c>
      <c r="F314" s="71">
        <v>0</v>
      </c>
      <c r="G314" s="71">
        <v>0</v>
      </c>
      <c r="H314" s="72">
        <v>0</v>
      </c>
      <c r="I314" s="72">
        <v>0</v>
      </c>
      <c r="J314" s="71">
        <v>0</v>
      </c>
      <c r="K314" s="69"/>
    </row>
    <row r="315" spans="2:11" ht="27.75" customHeight="1">
      <c r="B315" s="11" t="s">
        <v>91</v>
      </c>
      <c r="C315" s="69">
        <v>150</v>
      </c>
      <c r="D315" s="70">
        <v>3</v>
      </c>
      <c r="E315" s="71">
        <v>1.2512120000000002</v>
      </c>
      <c r="F315" s="71">
        <v>0</v>
      </c>
      <c r="G315" s="71">
        <v>0</v>
      </c>
      <c r="H315" s="72">
        <v>4.0921200000000004</v>
      </c>
      <c r="I315" s="72">
        <v>0</v>
      </c>
      <c r="J315" s="71">
        <v>0</v>
      </c>
      <c r="K315" s="69"/>
    </row>
    <row r="316" spans="2:11" ht="27.75" customHeight="1">
      <c r="B316" s="11" t="s">
        <v>92</v>
      </c>
      <c r="C316" s="69">
        <v>151</v>
      </c>
      <c r="D316" s="70">
        <v>4</v>
      </c>
      <c r="E316" s="71">
        <v>1.7467290000000002</v>
      </c>
      <c r="F316" s="71">
        <v>0.43531400000000003</v>
      </c>
      <c r="G316" s="71">
        <v>0</v>
      </c>
      <c r="H316" s="72">
        <v>4.0921200000000004</v>
      </c>
      <c r="I316" s="72">
        <v>0</v>
      </c>
      <c r="J316" s="71">
        <v>0</v>
      </c>
      <c r="K316" s="69"/>
    </row>
    <row r="317" spans="2:11" ht="27.75" customHeight="1">
      <c r="B317" s="11" t="s">
        <v>93</v>
      </c>
      <c r="C317" s="69" t="s">
        <v>179</v>
      </c>
      <c r="D317" s="70">
        <v>4</v>
      </c>
      <c r="E317" s="71">
        <v>0.60203000000000007</v>
      </c>
      <c r="F317" s="71">
        <v>0</v>
      </c>
      <c r="G317" s="71">
        <v>0</v>
      </c>
      <c r="H317" s="72">
        <v>0</v>
      </c>
      <c r="I317" s="72">
        <v>0</v>
      </c>
      <c r="J317" s="71">
        <v>0</v>
      </c>
      <c r="K317" s="69"/>
    </row>
    <row r="318" spans="2:11" ht="27.75" customHeight="1">
      <c r="B318" s="11" t="s">
        <v>94</v>
      </c>
      <c r="C318" s="69">
        <v>501</v>
      </c>
      <c r="D318" s="70" t="s">
        <v>55</v>
      </c>
      <c r="E318" s="71">
        <v>1.4343470000000003</v>
      </c>
      <c r="F318" s="71">
        <v>0.4706780000000001</v>
      </c>
      <c r="G318" s="71">
        <v>0</v>
      </c>
      <c r="H318" s="72">
        <v>25.504180000000002</v>
      </c>
      <c r="I318" s="72">
        <v>0</v>
      </c>
      <c r="J318" s="71">
        <v>0</v>
      </c>
      <c r="K318" s="69"/>
    </row>
    <row r="319" spans="2:11" ht="27.75" customHeight="1">
      <c r="B319" s="11" t="s">
        <v>95</v>
      </c>
      <c r="C319" s="69">
        <v>500</v>
      </c>
      <c r="D319" s="70">
        <v>0</v>
      </c>
      <c r="E319" s="71">
        <v>2.6889270000000001</v>
      </c>
      <c r="F319" s="71">
        <v>0.78516500000000011</v>
      </c>
      <c r="G319" s="71">
        <v>0.22523500000000005</v>
      </c>
      <c r="H319" s="72">
        <v>8.1421400000000013</v>
      </c>
      <c r="I319" s="72">
        <v>1.4650800000000002</v>
      </c>
      <c r="J319" s="71">
        <v>0.173452</v>
      </c>
      <c r="K319" s="69"/>
    </row>
    <row r="320" spans="2:11" ht="27.75" customHeight="1">
      <c r="B320" s="11" t="s">
        <v>96</v>
      </c>
      <c r="C320" s="69">
        <v>505</v>
      </c>
      <c r="D320" s="70">
        <v>0</v>
      </c>
      <c r="E320" s="71">
        <v>3.0008009999999996</v>
      </c>
      <c r="F320" s="71">
        <v>0.89044199999999996</v>
      </c>
      <c r="G320" s="71">
        <v>0.27618599999999999</v>
      </c>
      <c r="H320" s="72">
        <v>4.3662599999999996</v>
      </c>
      <c r="I320" s="72">
        <v>3.6156299999999995</v>
      </c>
      <c r="J320" s="71">
        <v>0.18679799999999999</v>
      </c>
      <c r="K320" s="69"/>
    </row>
    <row r="321" spans="2:11" ht="27.75" customHeight="1">
      <c r="B321" s="11" t="s">
        <v>97</v>
      </c>
      <c r="C321" s="69">
        <v>600</v>
      </c>
      <c r="D321" s="70">
        <v>0</v>
      </c>
      <c r="E321" s="71">
        <v>2.3093749999999997</v>
      </c>
      <c r="F321" s="71">
        <v>0.69687500000000002</v>
      </c>
      <c r="G321" s="71">
        <v>0.23249999999999998</v>
      </c>
      <c r="H321" s="72">
        <v>120.94374999999999</v>
      </c>
      <c r="I321" s="72">
        <v>5.7625000000000002</v>
      </c>
      <c r="J321" s="71">
        <v>0.145625</v>
      </c>
      <c r="K321" s="69"/>
    </row>
    <row r="322" spans="2:11" ht="27.75" customHeight="1">
      <c r="B322" s="11" t="s">
        <v>98</v>
      </c>
      <c r="C322" s="69">
        <v>800</v>
      </c>
      <c r="D322" s="70" t="s">
        <v>63</v>
      </c>
      <c r="E322" s="71">
        <v>1.824614</v>
      </c>
      <c r="F322" s="71">
        <v>0</v>
      </c>
      <c r="G322" s="71">
        <v>0</v>
      </c>
      <c r="H322" s="72">
        <v>0</v>
      </c>
      <c r="I322" s="72">
        <v>0</v>
      </c>
      <c r="J322" s="71">
        <v>0</v>
      </c>
      <c r="K322" s="69"/>
    </row>
    <row r="323" spans="2:11" ht="27.75" customHeight="1">
      <c r="B323" s="11" t="s">
        <v>99</v>
      </c>
      <c r="C323" s="69">
        <v>804</v>
      </c>
      <c r="D323" s="70">
        <v>0</v>
      </c>
      <c r="E323" s="71">
        <v>7.2302540000000004</v>
      </c>
      <c r="F323" s="71">
        <v>2.306238</v>
      </c>
      <c r="G323" s="71">
        <v>0.84999900000000017</v>
      </c>
      <c r="H323" s="72">
        <v>0</v>
      </c>
      <c r="I323" s="72">
        <v>0</v>
      </c>
      <c r="J323" s="71">
        <v>0</v>
      </c>
      <c r="K323" s="69"/>
    </row>
    <row r="324" spans="2:11" ht="27.75" customHeight="1">
      <c r="B324" s="11" t="s">
        <v>100</v>
      </c>
      <c r="C324" s="69">
        <v>951</v>
      </c>
      <c r="D324" s="70">
        <v>8</v>
      </c>
      <c r="E324" s="71">
        <v>-0.91600000000000004</v>
      </c>
      <c r="F324" s="71">
        <v>0</v>
      </c>
      <c r="G324" s="71">
        <v>0</v>
      </c>
      <c r="H324" s="72">
        <v>0</v>
      </c>
      <c r="I324" s="72">
        <v>0</v>
      </c>
      <c r="J324" s="71">
        <v>0</v>
      </c>
      <c r="K324" s="69"/>
    </row>
    <row r="325" spans="2:11" ht="27.75" customHeight="1">
      <c r="B325" s="11" t="s">
        <v>101</v>
      </c>
      <c r="C325" s="69">
        <v>952</v>
      </c>
      <c r="D325" s="70">
        <v>8</v>
      </c>
      <c r="E325" s="71">
        <v>-0.81599999999999995</v>
      </c>
      <c r="F325" s="71">
        <v>0</v>
      </c>
      <c r="G325" s="71">
        <v>0</v>
      </c>
      <c r="H325" s="72">
        <v>0</v>
      </c>
      <c r="I325" s="72">
        <v>0</v>
      </c>
      <c r="J325" s="71">
        <v>0</v>
      </c>
      <c r="K325" s="69"/>
    </row>
    <row r="326" spans="2:11" ht="27.75" customHeight="1">
      <c r="B326" s="11" t="s">
        <v>102</v>
      </c>
      <c r="C326" s="69">
        <v>1</v>
      </c>
      <c r="D326" s="70">
        <v>0</v>
      </c>
      <c r="E326" s="71">
        <v>-0.91600000000000004</v>
      </c>
      <c r="F326" s="71">
        <v>0</v>
      </c>
      <c r="G326" s="71">
        <v>0</v>
      </c>
      <c r="H326" s="72">
        <v>0</v>
      </c>
      <c r="I326" s="72">
        <v>0</v>
      </c>
      <c r="J326" s="71">
        <v>0.19500000000000001</v>
      </c>
      <c r="K326" s="69"/>
    </row>
    <row r="327" spans="2:11" ht="27.75" customHeight="1">
      <c r="B327" s="11" t="s">
        <v>103</v>
      </c>
      <c r="C327" s="69">
        <v>2</v>
      </c>
      <c r="D327" s="70">
        <v>0</v>
      </c>
      <c r="E327" s="71">
        <v>-3.0649999999999999</v>
      </c>
      <c r="F327" s="71">
        <v>-0.84499999999999997</v>
      </c>
      <c r="G327" s="71">
        <v>-0.17100000000000001</v>
      </c>
      <c r="H327" s="72">
        <v>0</v>
      </c>
      <c r="I327" s="72">
        <v>0</v>
      </c>
      <c r="J327" s="71">
        <v>0.19500000000000001</v>
      </c>
      <c r="K327" s="69"/>
    </row>
    <row r="328" spans="2:11" ht="27.75" customHeight="1">
      <c r="B328" s="11" t="s">
        <v>104</v>
      </c>
      <c r="C328" s="69">
        <v>3</v>
      </c>
      <c r="D328" s="70">
        <v>0</v>
      </c>
      <c r="E328" s="71">
        <v>-0.81599999999999995</v>
      </c>
      <c r="F328" s="71">
        <v>0</v>
      </c>
      <c r="G328" s="71">
        <v>0</v>
      </c>
      <c r="H328" s="72">
        <v>0</v>
      </c>
      <c r="I328" s="72">
        <v>0</v>
      </c>
      <c r="J328" s="71">
        <v>0.17</v>
      </c>
      <c r="K328" s="69"/>
    </row>
    <row r="329" spans="2:11" ht="27.75" customHeight="1">
      <c r="B329" s="11" t="s">
        <v>105</v>
      </c>
      <c r="C329" s="69">
        <v>4</v>
      </c>
      <c r="D329" s="70">
        <v>0</v>
      </c>
      <c r="E329" s="71">
        <v>-2.7280000000000002</v>
      </c>
      <c r="F329" s="71">
        <v>-0.753</v>
      </c>
      <c r="G329" s="71">
        <v>-0.154</v>
      </c>
      <c r="H329" s="72">
        <v>0</v>
      </c>
      <c r="I329" s="72">
        <v>0</v>
      </c>
      <c r="J329" s="71">
        <v>0.17</v>
      </c>
      <c r="K329" s="69"/>
    </row>
    <row r="330" spans="2:11" ht="27.75" customHeight="1">
      <c r="B330" s="11" t="s">
        <v>106</v>
      </c>
      <c r="C330" s="69">
        <v>5</v>
      </c>
      <c r="D330" s="70">
        <v>0</v>
      </c>
      <c r="E330" s="71">
        <v>-0.42199999999999999</v>
      </c>
      <c r="F330" s="71">
        <v>0</v>
      </c>
      <c r="G330" s="71">
        <v>0</v>
      </c>
      <c r="H330" s="72">
        <v>0</v>
      </c>
      <c r="I330" s="72">
        <v>0</v>
      </c>
      <c r="J330" s="71">
        <v>0.154</v>
      </c>
      <c r="K330" s="69"/>
    </row>
    <row r="331" spans="2:11" ht="27.75" customHeight="1">
      <c r="B331" s="11" t="s">
        <v>107</v>
      </c>
      <c r="C331" s="69">
        <v>6</v>
      </c>
      <c r="D331" s="70">
        <v>0</v>
      </c>
      <c r="E331" s="71">
        <v>-1.393</v>
      </c>
      <c r="F331" s="71">
        <v>-0.38900000000000001</v>
      </c>
      <c r="G331" s="71">
        <v>-8.5999999999999993E-2</v>
      </c>
      <c r="H331" s="72">
        <v>0</v>
      </c>
      <c r="I331" s="72">
        <v>0</v>
      </c>
      <c r="J331" s="71">
        <v>0.154</v>
      </c>
      <c r="K331" s="69"/>
    </row>
  </sheetData>
  <mergeCells count="1">
    <mergeCell ref="B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500MW - summary</vt:lpstr>
      <vt:lpstr>500MW model - tariffs</vt:lpstr>
      <vt:lpstr>500MW model - typical bill</vt:lpstr>
      <vt:lpstr>LV SM - summary</vt:lpstr>
      <vt:lpstr>LV SM - tariffs</vt:lpstr>
      <vt:lpstr>LV SM - typical bill</vt:lpstr>
      <vt:lpstr>HV SM - summary</vt:lpstr>
      <vt:lpstr>HV SM - tariffs</vt:lpstr>
      <vt:lpstr>HV SM - typical bill</vt:lpstr>
    </vt:vector>
  </TitlesOfParts>
  <Company>Electricity North West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Pace</dc:creator>
  <cp:lastModifiedBy>EC00319</cp:lastModifiedBy>
  <cp:lastPrinted>2012-04-19T09:42:40Z</cp:lastPrinted>
  <dcterms:created xsi:type="dcterms:W3CDTF">2012-04-11T15:18:28Z</dcterms:created>
  <dcterms:modified xsi:type="dcterms:W3CDTF">2012-05-11T11:38:35Z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675984266</vt:i4>
  </property>
  <property fmtid="{D5CDD505-2E9C-101B-9397-08002B2CF9AE}" pid="3" name="_NewReviewCycle">
    <vt:lpwstr/>
  </property>
  <property fmtid="{D5CDD505-2E9C-101B-9397-08002B2CF9AE}" pid="4" name="_EmailSubject">
    <vt:lpwstr>MIG Supergroup Action Log</vt:lpwstr>
  </property>
  <property fmtid="{D5CDD505-2E9C-101B-9397-08002B2CF9AE}" pid="5" name="_AuthorEmail">
    <vt:lpwstr>Claire.Campbell@SPPowerSystems.com</vt:lpwstr>
  </property>
  <property fmtid="{D5CDD505-2E9C-101B-9397-08002B2CF9AE}" pid="6" name="_AuthorEmailDisplayName">
    <vt:lpwstr>Campbell, Claire</vt:lpwstr>
  </property>
  <property fmtid="{D5CDD505-2E9C-101B-9397-08002B2CF9AE}" pid="7" name="_ReviewingToolsShownOnce">
    <vt:lpwstr/>
  </property>
</Properties>
</file>