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20" windowHeight="11640" tabRatio="901"/>
  </bookViews>
  <sheets>
    <sheet name="Inputs" sheetId="1" r:id="rId1"/>
    <sheet name="500MW - summary" sheetId="8" r:id="rId2"/>
    <sheet name="500MW model - tariffs" sheetId="2" r:id="rId3"/>
    <sheet name="500MW model - typical bill" sheetId="3" r:id="rId4"/>
    <sheet name="LV SM - summary" sheetId="9" r:id="rId5"/>
    <sheet name="LV SM - tariffs" sheetId="4" r:id="rId6"/>
    <sheet name="LV SM - typical bill" sheetId="5" r:id="rId7"/>
    <sheet name="HV SM - summary" sheetId="10" r:id="rId8"/>
    <sheet name="HV SM - tariffs" sheetId="6" r:id="rId9"/>
    <sheet name="HV SM - typical bill" sheetId="7" r:id="rId10"/>
  </sheets>
  <calcPr calcId="125725"/>
</workbook>
</file>

<file path=xl/calcChain.xml><?xml version="1.0" encoding="utf-8"?>
<calcChain xmlns="http://schemas.openxmlformats.org/spreadsheetml/2006/main">
  <c r="Q153" i="10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2"/>
  <c r="Q153" i="9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1"/>
  <c r="Q153" i="8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N61" i="10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D72"/>
  <c r="C72"/>
  <c r="N71"/>
  <c r="M71"/>
  <c r="L71"/>
  <c r="E71"/>
  <c r="D71"/>
  <c r="C71"/>
  <c r="N153" i="9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E72"/>
  <c r="D72"/>
  <c r="C72"/>
  <c r="N71"/>
  <c r="M71"/>
  <c r="L71"/>
  <c r="D71"/>
  <c r="C71"/>
  <c r="N61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 i="8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N61"/>
  <c r="M61"/>
  <c r="L61"/>
  <c r="L60"/>
  <c r="Q59"/>
  <c r="P59"/>
  <c r="O59"/>
  <c r="N59"/>
  <c r="M59"/>
  <c r="L59"/>
  <c r="Q58"/>
  <c r="P58"/>
  <c r="O58"/>
  <c r="N58"/>
  <c r="M58"/>
  <c r="L58"/>
  <c r="Q57"/>
  <c r="P57"/>
  <c r="O57"/>
  <c r="N57"/>
  <c r="M57"/>
  <c r="L57"/>
  <c r="Q56"/>
  <c r="P56"/>
  <c r="O56"/>
  <c r="N56"/>
  <c r="M56"/>
  <c r="L56"/>
  <c r="O55"/>
  <c r="M55"/>
  <c r="L55"/>
  <c r="O54"/>
  <c r="M54"/>
  <c r="L54"/>
  <c r="O53"/>
  <c r="M53"/>
  <c r="L53"/>
  <c r="L52"/>
  <c r="O51"/>
  <c r="M51"/>
  <c r="L51"/>
  <c r="O50"/>
  <c r="L50"/>
  <c r="L49"/>
  <c r="O48"/>
  <c r="M48"/>
  <c r="L48"/>
  <c r="O47"/>
  <c r="L47"/>
  <c r="N42"/>
  <c r="M42"/>
  <c r="L42"/>
  <c r="L41"/>
  <c r="Q40"/>
  <c r="P40"/>
  <c r="O40"/>
  <c r="N40"/>
  <c r="M40"/>
  <c r="L40"/>
  <c r="Q39"/>
  <c r="P39"/>
  <c r="O39"/>
  <c r="N39"/>
  <c r="M39"/>
  <c r="L39"/>
  <c r="Q38"/>
  <c r="P38"/>
  <c r="O38"/>
  <c r="N38"/>
  <c r="M38"/>
  <c r="L38"/>
  <c r="Q37"/>
  <c r="P37"/>
  <c r="O37"/>
  <c r="N37"/>
  <c r="M37"/>
  <c r="L37"/>
  <c r="O36"/>
  <c r="M36"/>
  <c r="L36"/>
  <c r="O35"/>
  <c r="M35"/>
  <c r="L35"/>
  <c r="O34"/>
  <c r="M34"/>
  <c r="L34"/>
  <c r="L33"/>
  <c r="O32"/>
  <c r="M32"/>
  <c r="L32"/>
  <c r="O31"/>
  <c r="L31"/>
  <c r="L30"/>
  <c r="O29"/>
  <c r="M29"/>
  <c r="L29"/>
  <c r="O28"/>
  <c r="L28"/>
  <c r="N23"/>
  <c r="M23"/>
  <c r="L23"/>
  <c r="L22"/>
  <c r="Q21"/>
  <c r="P21"/>
  <c r="O21"/>
  <c r="N21"/>
  <c r="M21"/>
  <c r="L21"/>
  <c r="Q20"/>
  <c r="P20"/>
  <c r="O20"/>
  <c r="N20"/>
  <c r="M20"/>
  <c r="L20"/>
  <c r="Q19"/>
  <c r="P19"/>
  <c r="O19"/>
  <c r="N19"/>
  <c r="M19"/>
  <c r="L19"/>
  <c r="Q18"/>
  <c r="P18"/>
  <c r="O18"/>
  <c r="N18"/>
  <c r="M18"/>
  <c r="L18"/>
  <c r="O17"/>
  <c r="M17"/>
  <c r="L17"/>
  <c r="O16"/>
  <c r="M16"/>
  <c r="L16"/>
  <c r="O15"/>
  <c r="M15"/>
  <c r="L15"/>
  <c r="L14"/>
  <c r="O13"/>
  <c r="M13"/>
  <c r="L13"/>
  <c r="O12"/>
  <c r="L12"/>
  <c r="L11"/>
  <c r="O10"/>
  <c r="M10"/>
  <c r="L10"/>
  <c r="O9"/>
  <c r="L9"/>
  <c r="E61"/>
  <c r="D61"/>
  <c r="C61"/>
  <c r="C60"/>
  <c r="H59"/>
  <c r="G59"/>
  <c r="F59"/>
  <c r="E59"/>
  <c r="D59"/>
  <c r="C59"/>
  <c r="H58"/>
  <c r="G58"/>
  <c r="F58"/>
  <c r="E58"/>
  <c r="D58"/>
  <c r="C58"/>
  <c r="H57"/>
  <c r="G57"/>
  <c r="F57"/>
  <c r="E57"/>
  <c r="D57"/>
  <c r="C57"/>
  <c r="H56"/>
  <c r="G56"/>
  <c r="F56"/>
  <c r="E56"/>
  <c r="D56"/>
  <c r="C56"/>
  <c r="F55"/>
  <c r="D55"/>
  <c r="C55"/>
  <c r="F54"/>
  <c r="D54"/>
  <c r="C54"/>
  <c r="F53"/>
  <c r="D53"/>
  <c r="C53"/>
  <c r="C52"/>
  <c r="F51"/>
  <c r="D51"/>
  <c r="C51"/>
  <c r="F50"/>
  <c r="C50"/>
  <c r="C49"/>
  <c r="F48"/>
  <c r="D48"/>
  <c r="C48"/>
  <c r="F47"/>
  <c r="C47"/>
  <c r="E42"/>
  <c r="D42"/>
  <c r="C42"/>
  <c r="C41"/>
  <c r="H40"/>
  <c r="G40"/>
  <c r="F40"/>
  <c r="E40"/>
  <c r="D40"/>
  <c r="C40"/>
  <c r="H39"/>
  <c r="G39"/>
  <c r="F39"/>
  <c r="E39"/>
  <c r="D39"/>
  <c r="C39"/>
  <c r="H38"/>
  <c r="G38"/>
  <c r="F38"/>
  <c r="E38"/>
  <c r="D38"/>
  <c r="C38"/>
  <c r="H37"/>
  <c r="G37"/>
  <c r="F37"/>
  <c r="E37"/>
  <c r="D37"/>
  <c r="C37"/>
  <c r="F36"/>
  <c r="D36"/>
  <c r="C36"/>
  <c r="F35"/>
  <c r="D35"/>
  <c r="C35"/>
  <c r="F34"/>
  <c r="D34"/>
  <c r="C34"/>
  <c r="C33"/>
  <c r="F32"/>
  <c r="D32"/>
  <c r="C32"/>
  <c r="F31"/>
  <c r="C31"/>
  <c r="C30"/>
  <c r="F29"/>
  <c r="D29"/>
  <c r="C29"/>
  <c r="F28"/>
  <c r="C28"/>
  <c r="E23"/>
  <c r="D23"/>
  <c r="C23"/>
  <c r="C22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H18"/>
  <c r="G18"/>
  <c r="F18"/>
  <c r="E18"/>
  <c r="D18"/>
  <c r="C18"/>
  <c r="F17"/>
  <c r="D17"/>
  <c r="C17"/>
  <c r="F16"/>
  <c r="D16"/>
  <c r="C16"/>
  <c r="F15"/>
  <c r="D15"/>
  <c r="C15"/>
  <c r="C14"/>
  <c r="F13"/>
  <c r="D13"/>
  <c r="C13"/>
  <c r="F12"/>
  <c r="C12"/>
  <c r="C11"/>
  <c r="F10"/>
  <c r="D10"/>
  <c r="C10"/>
  <c r="F9"/>
  <c r="C9"/>
  <c r="F44" i="1"/>
  <c r="G44" s="1"/>
  <c r="F43"/>
  <c r="G43" s="1"/>
  <c r="F42"/>
  <c r="G42" s="1"/>
  <c r="F41"/>
  <c r="G41" s="1"/>
  <c r="F40"/>
  <c r="G40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</calcChain>
</file>

<file path=xl/sharedStrings.xml><?xml version="1.0" encoding="utf-8"?>
<sst xmlns="http://schemas.openxmlformats.org/spreadsheetml/2006/main" count="3082" uniqueCount="185">
  <si>
    <t>Scenario 1</t>
  </si>
  <si>
    <t>Scenario 2</t>
  </si>
  <si>
    <t>Scenario 3</t>
  </si>
  <si>
    <t>Scenario 4</t>
  </si>
  <si>
    <t>Base Model</t>
  </si>
  <si>
    <t>RPI</t>
  </si>
  <si>
    <t>132kV</t>
  </si>
  <si>
    <t>132kV/EHV</t>
  </si>
  <si>
    <t>EHV</t>
  </si>
  <si>
    <t>EHV/HV</t>
  </si>
  <si>
    <t>132kV/HV</t>
  </si>
  <si>
    <t>HV</t>
  </si>
  <si>
    <t>HV/LV</t>
  </si>
  <si>
    <t>LV circuits</t>
  </si>
  <si>
    <t>2011/12</t>
  </si>
  <si>
    <t>1020. Gross asset cost by network level (£)</t>
  </si>
  <si>
    <t>Description</t>
  </si>
  <si>
    <t>2010/11 data</t>
  </si>
  <si>
    <t>2011/12 data</t>
  </si>
  <si>
    <t>2012/13 data</t>
  </si>
  <si>
    <t>Base model + RPI</t>
  </si>
  <si>
    <t>Scenario 3 + RPI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</si>
  <si>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</si>
  <si>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</si>
  <si>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</si>
  <si>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</si>
  <si>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</si>
  <si>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</si>
  <si>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</si>
  <si>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</si>
  <si>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</si>
  <si>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</si>
  <si>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</si>
  <si>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</si>
  <si>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</si>
  <si>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</si>
  <si>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</si>
  <si>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CDCM Input Data</t>
  </si>
  <si>
    <t>Tariffs for Charging Year:  Base Model</t>
  </si>
  <si>
    <t>Open LLFCs</t>
  </si>
  <si>
    <t>PCs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</si>
  <si>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</si>
  <si>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</si>
  <si>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</si>
  <si>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</si>
  <si>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</si>
  <si>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</si>
  <si>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Closed LLFCs</t>
  </si>
  <si>
    <t>Domestic Unrestricted</t>
  </si>
  <si>
    <t>011, 041, 441, 511</t>
  </si>
  <si>
    <t>Domestic Two Rate</t>
  </si>
  <si>
    <t xml:space="preserve">031, 051, 061, 451, 531 </t>
  </si>
  <si>
    <t>421, 501, 551, 561, 621, 651</t>
  </si>
  <si>
    <t>Domestic Off Peak (related MPAN)</t>
  </si>
  <si>
    <t>081, 581</t>
  </si>
  <si>
    <t>071, 101, 111, 571, 601, 611</t>
  </si>
  <si>
    <t>Small Non Domestic Unrestricted</t>
  </si>
  <si>
    <t>131, 191, 631</t>
  </si>
  <si>
    <t>Small Non Domestic Two Rate</t>
  </si>
  <si>
    <t>161, 171, 661</t>
  </si>
  <si>
    <t>181, 671, 681</t>
  </si>
  <si>
    <t>Small Non Domestic Off Peak (related MPAN)</t>
  </si>
  <si>
    <t>091, 591</t>
  </si>
  <si>
    <t>071, 101,111, 571, 601, 611</t>
  </si>
  <si>
    <t>LV Medium Non-Domestic</t>
  </si>
  <si>
    <t>241, 431, 481, 751</t>
  </si>
  <si>
    <t>5-8</t>
  </si>
  <si>
    <t>201, 211, 221, 231, 431, 701, 711</t>
  </si>
  <si>
    <t>LV Sub Medium Non-Domestic</t>
  </si>
  <si>
    <t>242, 432, 482, 752</t>
  </si>
  <si>
    <t>202, 212, 222, 432, 702, 712</t>
  </si>
  <si>
    <t>HV Medium Non-Domestic</t>
  </si>
  <si>
    <t>483, 753</t>
  </si>
  <si>
    <t>203, 213, 223, 703, 713</t>
  </si>
  <si>
    <t>LV HH Metered</t>
  </si>
  <si>
    <t>LV Sub HH Metered</t>
  </si>
  <si>
    <t>HV HH Metered</t>
  </si>
  <si>
    <t>253, 413</t>
  </si>
  <si>
    <t>HV Sub HH Metered</t>
  </si>
  <si>
    <t>384, 404</t>
  </si>
  <si>
    <t>NHH UMS</t>
  </si>
  <si>
    <t>1&amp;8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</si>
  <si>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</si>
  <si>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</si>
  <si>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</si>
  <si>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</si>
  <si>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</si>
  <si>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</si>
  <si>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</si>
  <si>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</si>
  <si>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</si>
  <si>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</si>
  <si>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</si>
  <si>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</si>
  <si>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</si>
  <si>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</si>
  <si>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</si>
  <si>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</si>
  <si>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</si>
  <si>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</si>
  <si>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</si>
  <si>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</si>
  <si>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</si>
  <si>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</si>
  <si>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</si>
  <si>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</si>
  <si>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</si>
  <si>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</si>
  <si>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</si>
  <si>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</si>
  <si>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</si>
  <si>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</si>
  <si>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</si>
  <si>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</si>
  <si>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</si>
  <si>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</si>
  <si>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</si>
  <si>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</si>
  <si>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</si>
  <si>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</si>
  <si>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</si>
  <si>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</si>
  <si>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</si>
  <si>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</si>
  <si>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</si>
  <si>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</si>
  <si>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Tariffs for Charging Year:  Scenario 1</t>
  </si>
  <si>
    <t>Tariffs for Charging Year:  Scenario 2</t>
  </si>
  <si>
    <t>Tariffs for Charging Year:  Scenario 3</t>
  </si>
  <si>
    <t>Tariffs for Charging Year:  Scenario 4</t>
  </si>
  <si>
    <t>TARIFF</t>
  </si>
  <si>
    <t>&gt; Domestic Unrestricted</t>
  </si>
  <si>
    <t>&gt; Domestic Two Rate</t>
  </si>
  <si>
    <t>&gt; Domestic Off Peak (related MPAN)</t>
  </si>
  <si>
    <t/>
  </si>
  <si>
    <t>&gt; Small Non Domestic Unrestricted</t>
  </si>
  <si>
    <t>&gt; Small Non Domestic Two Rate</t>
  </si>
  <si>
    <t>&gt; Small Non Domestic Off Peak (related MPAN)</t>
  </si>
  <si>
    <t>&gt; LV Medium Non-Domestic</t>
  </si>
  <si>
    <t>&gt; LV Sub Medium Non-Domestic</t>
  </si>
  <si>
    <t>&gt; HV Medium Non-Domestic</t>
  </si>
  <si>
    <t>&gt; LV HH Metered</t>
  </si>
  <si>
    <t>&gt; LV Sub HH Metered</t>
  </si>
  <si>
    <t>&gt; HV HH Metered</t>
  </si>
  <si>
    <t>&gt; HV Sub HH Metered</t>
  </si>
  <si>
    <t>&gt; NHH UMS</t>
  </si>
  <si>
    <t>&gt; LV UMS (Pseudo HH Metered)</t>
  </si>
  <si>
    <t>&gt; LV Generation NHH</t>
  </si>
  <si>
    <t>&gt; LV Sub Generation NHH</t>
  </si>
  <si>
    <t>&gt; LV Generation Intermittent</t>
  </si>
  <si>
    <t>&gt; LV Generation Non-Intermittent</t>
  </si>
  <si>
    <t>&gt; LV Sub Generation Intermittent</t>
  </si>
  <si>
    <t>&gt; LV Sub Generation Non-Intermittent</t>
  </si>
  <si>
    <t>&gt; HV Generation Intermittent</t>
  </si>
  <si>
    <t>&gt; HV Generation Non-Intermittent</t>
  </si>
  <si>
    <t>&gt; HV Sub Generation Non-Intermittent</t>
  </si>
  <si>
    <t>&gt; HV Sub Generation Intermittent</t>
  </si>
  <si>
    <t>Y</t>
  </si>
  <si>
    <t>Y+1</t>
  </si>
  <si>
    <t>Y+2</t>
  </si>
  <si>
    <t>Y+3</t>
  </si>
  <si>
    <t>Y+4</t>
  </si>
  <si>
    <t>Instructions</t>
  </si>
  <si>
    <t>Create your base model as year 2012/13 in the ARP</t>
  </si>
  <si>
    <t>Update the ARP data input sheet with table 1020 from this input sheet</t>
  </si>
  <si>
    <t>Run the macros and copy the tariffs and typical bills from the ARP to the</t>
  </si>
  <si>
    <t>appropriate sheet on this spreadsheet.</t>
  </si>
  <si>
    <t>Update the ARP data input sheet with table 1022 from this input sheet</t>
  </si>
  <si>
    <t>Change table 1022 back to the base value in the ARP</t>
  </si>
  <si>
    <t>Update the ARP data input sheet with table 1023 from this input sheet</t>
  </si>
  <si>
    <t>Scenario 1 vs Base</t>
  </si>
  <si>
    <t>Scenario 2 vs Base</t>
  </si>
  <si>
    <t>Scenario 4 vs Scenario 3</t>
  </si>
  <si>
    <t>Scenario 2 vs Scenario 1</t>
  </si>
  <si>
    <t>Scenario 3 vs Base</t>
  </si>
  <si>
    <t>Scenario 4 vs Base</t>
  </si>
  <si>
    <t>Tariff Comparison</t>
  </si>
  <si>
    <t>Typical Bill Comparison</t>
  </si>
  <si>
    <t>2010/11</t>
  </si>
  <si>
    <t xml:space="preserve">appropriate sheet on this spreadsheet (you will need to unmerge the </t>
  </si>
  <si>
    <t>headings in the APR tariff sheet to enable the data be copy &amp; pasted
Change table 1020 back to the base value in the ARP</t>
  </si>
  <si>
    <t>Ensure the future years in the ARP are the same as the base year (including volume forecasts)</t>
  </si>
  <si>
    <t>&lt;&lt;&lt; regulatory RPI: average Jul - Dec</t>
  </si>
  <si>
    <t>Percentage Change</t>
  </si>
  <si>
    <t>Absolute Change (£)</t>
  </si>
</sst>
</file>

<file path=xl/styles.xml><?xml version="1.0" encoding="utf-8"?>
<styleSheet xmlns="http://schemas.openxmlformats.org/spreadsheetml/2006/main">
  <numFmts count="5">
    <numFmt numFmtId="8" formatCode="&quot;£&quot;#,##0.00;[Red]\-&quot;£&quot;#,##0.00"/>
    <numFmt numFmtId="164" formatCode="&quot;£&quot;#,##0"/>
    <numFmt numFmtId="165" formatCode="_(?,???,??0.000_);[Red]\(?,???,??0.000\);_(?,???,???.???_)"/>
    <numFmt numFmtId="166" formatCode="_(?,???,??0.00_);[Red]\(?,???,??0.00\);_(?,???,???.??_)"/>
    <numFmt numFmtId="167" formatCode="&quot;£&quot;#,##0.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20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u/>
      <sz val="16"/>
      <color indexed="12"/>
      <name val="Arial"/>
      <family val="2"/>
    </font>
    <font>
      <b/>
      <sz val="16"/>
      <name val="Tw Cen MT"/>
      <family val="2"/>
    </font>
    <font>
      <b/>
      <sz val="16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10"/>
      <name val="Tw Cen MT"/>
      <family val="2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5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166" fontId="8" fillId="5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7" fillId="0" borderId="3" xfId="0" applyFont="1" applyBorder="1" applyAlignment="1">
      <alignment vertical="center"/>
    </xf>
    <xf numFmtId="0" fontId="0" fillId="0" borderId="3" xfId="0" applyBorder="1"/>
    <xf numFmtId="0" fontId="9" fillId="0" borderId="4" xfId="0" applyFont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0" fillId="2" borderId="1" xfId="0" quotePrefix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/>
    <xf numFmtId="0" fontId="11" fillId="2" borderId="1" xfId="0" applyFont="1" applyFill="1" applyBorder="1" applyAlignment="1">
      <alignment vertical="center" wrapText="1"/>
    </xf>
    <xf numFmtId="8" fontId="13" fillId="0" borderId="1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Border="1"/>
    <xf numFmtId="0" fontId="1" fillId="0" borderId="5" xfId="0" applyFont="1" applyBorder="1"/>
    <xf numFmtId="0" fontId="6" fillId="0" borderId="0" xfId="0" applyFont="1" applyBorder="1" applyAlignment="1"/>
    <xf numFmtId="9" fontId="8" fillId="4" borderId="1" xfId="1" applyFont="1" applyFill="1" applyBorder="1" applyAlignment="1">
      <alignment horizontal="center" vertical="center"/>
    </xf>
    <xf numFmtId="9" fontId="8" fillId="5" borderId="1" xfId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7" fillId="0" borderId="0" xfId="0" applyFont="1"/>
    <xf numFmtId="0" fontId="17" fillId="0" borderId="11" xfId="0" applyFont="1" applyBorder="1"/>
    <xf numFmtId="0" fontId="16" fillId="2" borderId="1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7" fillId="0" borderId="11" xfId="0" applyFont="1" applyBorder="1" applyAlignment="1"/>
    <xf numFmtId="9" fontId="19" fillId="0" borderId="1" xfId="1" applyFont="1" applyBorder="1"/>
    <xf numFmtId="10" fontId="3" fillId="0" borderId="1" xfId="0" applyNumberFormat="1" applyFont="1" applyBorder="1" applyAlignment="1">
      <alignment horizontal="center"/>
    </xf>
    <xf numFmtId="9" fontId="19" fillId="0" borderId="1" xfId="1" applyNumberFormat="1" applyFont="1" applyBorder="1"/>
    <xf numFmtId="167" fontId="19" fillId="0" borderId="1" xfId="1" applyNumberFormat="1" applyFont="1" applyBorder="1"/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167" fontId="19" fillId="0" borderId="17" xfId="1" applyNumberFormat="1" applyFont="1" applyBorder="1"/>
    <xf numFmtId="167" fontId="19" fillId="0" borderId="18" xfId="1" applyNumberFormat="1" applyFont="1" applyBorder="1"/>
    <xf numFmtId="167" fontId="19" fillId="0" borderId="19" xfId="1" applyNumberFormat="1" applyFont="1" applyBorder="1"/>
    <xf numFmtId="167" fontId="19" fillId="0" borderId="20" xfId="1" applyNumberFormat="1" applyFont="1" applyBorder="1"/>
    <xf numFmtId="167" fontId="19" fillId="0" borderId="21" xfId="1" applyNumberFormat="1" applyFont="1" applyBorder="1"/>
    <xf numFmtId="0" fontId="4" fillId="0" borderId="13" xfId="0" applyFont="1" applyBorder="1" applyAlignment="1">
      <alignment vertical="center"/>
    </xf>
    <xf numFmtId="0" fontId="18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9" fontId="19" fillId="0" borderId="17" xfId="1" applyFont="1" applyBorder="1"/>
    <xf numFmtId="9" fontId="19" fillId="0" borderId="18" xfId="1" applyFont="1" applyBorder="1"/>
    <xf numFmtId="9" fontId="19" fillId="0" borderId="19" xfId="1" applyFont="1" applyBorder="1"/>
    <xf numFmtId="9" fontId="19" fillId="0" borderId="20" xfId="1" applyFont="1" applyBorder="1"/>
    <xf numFmtId="9" fontId="19" fillId="0" borderId="21" xfId="1" applyFont="1" applyBorder="1"/>
    <xf numFmtId="9" fontId="19" fillId="0" borderId="18" xfId="1" applyNumberFormat="1" applyFont="1" applyBorder="1"/>
    <xf numFmtId="0" fontId="17" fillId="0" borderId="22" xfId="0" applyFont="1" applyBorder="1"/>
    <xf numFmtId="9" fontId="19" fillId="0" borderId="17" xfId="1" applyNumberFormat="1" applyFont="1" applyBorder="1"/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5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B2:O44"/>
  <sheetViews>
    <sheetView showGridLines="0" tabSelected="1" zoomScale="90" zoomScaleNormal="90" workbookViewId="0">
      <selection activeCell="J24" sqref="J24"/>
    </sheetView>
  </sheetViews>
  <sheetFormatPr defaultRowHeight="15"/>
  <cols>
    <col min="1" max="1" width="3.140625" customWidth="1"/>
    <col min="2" max="2" width="21.5703125" customWidth="1"/>
    <col min="3" max="7" width="12.85546875" customWidth="1"/>
    <col min="15" max="15" width="29.42578125" customWidth="1"/>
  </cols>
  <sheetData>
    <row r="2" spans="2:15">
      <c r="B2" s="7" t="s">
        <v>37</v>
      </c>
    </row>
    <row r="3" spans="2:15" ht="15.75" thickBot="1"/>
    <row r="4" spans="2:15">
      <c r="B4" s="1"/>
      <c r="C4" s="4" t="s">
        <v>178</v>
      </c>
      <c r="D4" s="4" t="s">
        <v>14</v>
      </c>
      <c r="I4" s="34" t="s">
        <v>162</v>
      </c>
      <c r="J4" s="19"/>
      <c r="K4" s="19"/>
      <c r="L4" s="19"/>
      <c r="M4" s="19"/>
      <c r="N4" s="19"/>
      <c r="O4" s="28"/>
    </row>
    <row r="5" spans="2:15">
      <c r="B5" s="1" t="s">
        <v>5</v>
      </c>
      <c r="C5" s="46">
        <v>-3.8999999999999998E-3</v>
      </c>
      <c r="D5" s="46">
        <v>4.6899999999999997E-2</v>
      </c>
      <c r="E5" t="s">
        <v>182</v>
      </c>
      <c r="I5" s="29"/>
      <c r="J5" s="8"/>
      <c r="K5" s="8"/>
      <c r="L5" s="8"/>
      <c r="M5" s="8"/>
      <c r="N5" s="8"/>
      <c r="O5" s="30"/>
    </row>
    <row r="6" spans="2:15">
      <c r="I6" s="29" t="s">
        <v>163</v>
      </c>
      <c r="J6" s="8"/>
      <c r="K6" s="8"/>
      <c r="L6" s="8"/>
      <c r="M6" s="8"/>
      <c r="N6" s="8"/>
      <c r="O6" s="30"/>
    </row>
    <row r="7" spans="2:15">
      <c r="I7" s="29" t="s">
        <v>181</v>
      </c>
      <c r="J7" s="8"/>
      <c r="K7" s="8"/>
      <c r="L7" s="8"/>
      <c r="M7" s="8"/>
      <c r="N7" s="8"/>
      <c r="O7" s="30"/>
    </row>
    <row r="8" spans="2:15">
      <c r="B8" t="s">
        <v>15</v>
      </c>
      <c r="I8" s="29" t="s">
        <v>164</v>
      </c>
      <c r="J8" s="8"/>
      <c r="K8" s="8"/>
      <c r="L8" s="8"/>
      <c r="M8" s="8"/>
      <c r="N8" s="8"/>
      <c r="O8" s="30"/>
    </row>
    <row r="9" spans="2:15">
      <c r="I9" s="29" t="s">
        <v>165</v>
      </c>
      <c r="J9" s="8"/>
      <c r="K9" s="8"/>
      <c r="L9" s="8"/>
      <c r="M9" s="8"/>
      <c r="N9" s="8"/>
      <c r="O9" s="30"/>
    </row>
    <row r="10" spans="2:15">
      <c r="B10" s="1"/>
      <c r="C10" s="2" t="s">
        <v>4</v>
      </c>
      <c r="D10" s="2" t="s">
        <v>0</v>
      </c>
      <c r="E10" s="2" t="s">
        <v>1</v>
      </c>
      <c r="F10" s="2" t="s">
        <v>2</v>
      </c>
      <c r="G10" s="2" t="s">
        <v>3</v>
      </c>
      <c r="I10" s="31" t="s">
        <v>179</v>
      </c>
      <c r="J10" s="8"/>
      <c r="K10" s="8"/>
      <c r="L10" s="8"/>
      <c r="M10" s="8"/>
      <c r="N10" s="8"/>
      <c r="O10" s="30"/>
    </row>
    <row r="11" spans="2:15" ht="27.75" customHeight="1">
      <c r="B11" s="1" t="s">
        <v>16</v>
      </c>
      <c r="C11" s="3" t="s">
        <v>17</v>
      </c>
      <c r="D11" s="3" t="s">
        <v>18</v>
      </c>
      <c r="E11" s="3" t="s">
        <v>19</v>
      </c>
      <c r="F11" s="3" t="s">
        <v>20</v>
      </c>
      <c r="G11" s="3" t="s">
        <v>21</v>
      </c>
      <c r="I11" s="67" t="s">
        <v>180</v>
      </c>
      <c r="J11" s="68"/>
      <c r="K11" s="68"/>
      <c r="L11" s="68"/>
      <c r="M11" s="68"/>
      <c r="N11" s="68"/>
      <c r="O11" s="69"/>
    </row>
    <row r="12" spans="2:15">
      <c r="B12" s="1" t="s">
        <v>6</v>
      </c>
      <c r="C12" s="5">
        <v>38287511</v>
      </c>
      <c r="D12" s="5">
        <v>40558086</v>
      </c>
      <c r="E12" s="5">
        <v>42397008</v>
      </c>
      <c r="F12" s="6">
        <f>+C12*(1+$C$5)</f>
        <v>38138189.707099997</v>
      </c>
      <c r="G12" s="6">
        <f>+F12*(1+$D$5)</f>
        <v>39926870.804362983</v>
      </c>
      <c r="I12" s="29" t="s">
        <v>167</v>
      </c>
      <c r="J12" s="8"/>
      <c r="K12" s="8"/>
      <c r="L12" s="8"/>
      <c r="M12" s="8"/>
      <c r="N12" s="8"/>
      <c r="O12" s="30"/>
    </row>
    <row r="13" spans="2:15">
      <c r="B13" s="1" t="s">
        <v>7</v>
      </c>
      <c r="C13" s="5">
        <v>32477662</v>
      </c>
      <c r="D13" s="5">
        <v>37403731</v>
      </c>
      <c r="E13" s="5">
        <v>39106356</v>
      </c>
      <c r="F13" s="6">
        <f t="shared" ref="F13:F19" si="0">+C13*(1+$C$5)</f>
        <v>32350999.1182</v>
      </c>
      <c r="G13" s="6">
        <f t="shared" ref="G13:G19" si="1">+F13*(1+$D$5)</f>
        <v>33868260.976843581</v>
      </c>
      <c r="I13" s="29" t="s">
        <v>165</v>
      </c>
      <c r="J13" s="8"/>
      <c r="K13" s="8"/>
      <c r="L13" s="8"/>
      <c r="M13" s="8"/>
      <c r="N13" s="8"/>
      <c r="O13" s="30"/>
    </row>
    <row r="14" spans="2:15">
      <c r="B14" s="1" t="s">
        <v>8</v>
      </c>
      <c r="C14" s="5">
        <v>52292106</v>
      </c>
      <c r="D14" s="5">
        <v>57020842</v>
      </c>
      <c r="E14" s="5">
        <v>59607696</v>
      </c>
      <c r="F14" s="6">
        <f t="shared" si="0"/>
        <v>52088166.786600001</v>
      </c>
      <c r="G14" s="6">
        <f t="shared" si="1"/>
        <v>54531101.808891535</v>
      </c>
      <c r="I14" s="31" t="s">
        <v>166</v>
      </c>
      <c r="J14" s="8"/>
      <c r="K14" s="8"/>
      <c r="L14" s="8"/>
      <c r="M14" s="8"/>
      <c r="N14" s="8"/>
      <c r="O14" s="30"/>
    </row>
    <row r="15" spans="2:15">
      <c r="B15" s="1" t="s">
        <v>9</v>
      </c>
      <c r="C15" s="5">
        <v>56048156</v>
      </c>
      <c r="D15" s="5">
        <v>70613526</v>
      </c>
      <c r="E15" s="5">
        <v>73812370</v>
      </c>
      <c r="F15" s="6">
        <f t="shared" si="0"/>
        <v>55829568.191600002</v>
      </c>
      <c r="G15" s="6">
        <f t="shared" si="1"/>
        <v>58447974.939786039</v>
      </c>
      <c r="I15" s="29" t="s">
        <v>168</v>
      </c>
      <c r="J15" s="8"/>
      <c r="K15" s="8"/>
      <c r="L15" s="8"/>
      <c r="M15" s="8"/>
      <c r="N15" s="8"/>
      <c r="O15" s="30"/>
    </row>
    <row r="16" spans="2:15">
      <c r="B16" s="1" t="s">
        <v>10</v>
      </c>
      <c r="C16" s="5"/>
      <c r="D16" s="5"/>
      <c r="E16" s="5"/>
      <c r="F16" s="6">
        <f t="shared" si="0"/>
        <v>0</v>
      </c>
      <c r="G16" s="6">
        <f t="shared" si="1"/>
        <v>0</v>
      </c>
      <c r="I16" s="29" t="s">
        <v>169</v>
      </c>
      <c r="J16" s="8"/>
      <c r="K16" s="8"/>
      <c r="L16" s="8"/>
      <c r="M16" s="8"/>
      <c r="N16" s="8"/>
      <c r="O16" s="30"/>
    </row>
    <row r="17" spans="2:15">
      <c r="B17" s="1" t="s">
        <v>11</v>
      </c>
      <c r="C17" s="5">
        <v>95088790</v>
      </c>
      <c r="D17" s="5">
        <v>116334947</v>
      </c>
      <c r="E17" s="5">
        <v>107231851</v>
      </c>
      <c r="F17" s="6">
        <f t="shared" si="0"/>
        <v>94717943.718999997</v>
      </c>
      <c r="G17" s="6">
        <f t="shared" si="1"/>
        <v>99160215.279421091</v>
      </c>
      <c r="I17" s="29" t="s">
        <v>165</v>
      </c>
      <c r="J17" s="8"/>
      <c r="K17" s="8"/>
      <c r="L17" s="8"/>
      <c r="M17" s="8"/>
      <c r="N17" s="8"/>
      <c r="O17" s="30"/>
    </row>
    <row r="18" spans="2:15" ht="15.75" thickBot="1">
      <c r="B18" s="1" t="s">
        <v>12</v>
      </c>
      <c r="C18" s="5">
        <v>85194032</v>
      </c>
      <c r="D18" s="5">
        <v>88265832</v>
      </c>
      <c r="E18" s="5">
        <v>92686127</v>
      </c>
      <c r="F18" s="6">
        <f t="shared" si="0"/>
        <v>84861775.275199994</v>
      </c>
      <c r="G18" s="6">
        <f t="shared" si="1"/>
        <v>88841792.535606876</v>
      </c>
      <c r="I18" s="32" t="s">
        <v>166</v>
      </c>
      <c r="J18" s="17"/>
      <c r="K18" s="17"/>
      <c r="L18" s="17"/>
      <c r="M18" s="17"/>
      <c r="N18" s="17"/>
      <c r="O18" s="33"/>
    </row>
    <row r="19" spans="2:15">
      <c r="B19" s="1" t="s">
        <v>13</v>
      </c>
      <c r="C19" s="5">
        <v>68524016</v>
      </c>
      <c r="D19" s="5">
        <v>53263767</v>
      </c>
      <c r="E19" s="5">
        <v>55106404</v>
      </c>
      <c r="F19" s="6">
        <f t="shared" si="0"/>
        <v>68256772.337599993</v>
      </c>
      <c r="G19" s="6">
        <f t="shared" si="1"/>
        <v>71458014.960233435</v>
      </c>
    </row>
    <row r="22" spans="2:15">
      <c r="B22" t="s">
        <v>22</v>
      </c>
    </row>
    <row r="24" spans="2:15">
      <c r="B24" s="1"/>
      <c r="C24" s="2" t="s">
        <v>4</v>
      </c>
      <c r="D24" s="2" t="s">
        <v>0</v>
      </c>
      <c r="E24" s="2" t="s">
        <v>1</v>
      </c>
      <c r="F24" s="2" t="s">
        <v>2</v>
      </c>
      <c r="G24" s="2" t="s">
        <v>3</v>
      </c>
    </row>
    <row r="25" spans="2:15" ht="30">
      <c r="B25" s="1" t="s">
        <v>16</v>
      </c>
      <c r="C25" s="3" t="s">
        <v>17</v>
      </c>
      <c r="D25" s="3" t="s">
        <v>18</v>
      </c>
      <c r="E25" s="3" t="s">
        <v>19</v>
      </c>
      <c r="F25" s="3" t="s">
        <v>20</v>
      </c>
      <c r="G25" s="3" t="s">
        <v>21</v>
      </c>
    </row>
    <row r="26" spans="2:15">
      <c r="B26" s="1" t="s">
        <v>23</v>
      </c>
      <c r="C26" s="5">
        <v>8556</v>
      </c>
      <c r="D26" s="5">
        <v>8556</v>
      </c>
      <c r="E26" s="5">
        <v>9108</v>
      </c>
      <c r="F26" s="6">
        <f t="shared" ref="F26:F33" si="2">+C26*(1+$C$5)</f>
        <v>8522.6316000000006</v>
      </c>
      <c r="G26" s="6">
        <f t="shared" ref="G26:G33" si="3">+F26*(1+$D$5)</f>
        <v>8922.3430220400005</v>
      </c>
    </row>
    <row r="27" spans="2:15">
      <c r="B27" s="1" t="s">
        <v>24</v>
      </c>
      <c r="C27" s="5">
        <v>428</v>
      </c>
      <c r="D27" s="5">
        <v>428</v>
      </c>
      <c r="E27" s="5">
        <v>455</v>
      </c>
      <c r="F27" s="6">
        <f t="shared" si="2"/>
        <v>426.33080000000001</v>
      </c>
      <c r="G27" s="6">
        <f t="shared" si="3"/>
        <v>446.32571451999996</v>
      </c>
    </row>
    <row r="28" spans="2:15">
      <c r="B28" s="1" t="s">
        <v>25</v>
      </c>
      <c r="C28" s="5">
        <v>2000</v>
      </c>
      <c r="D28" s="5">
        <v>2000</v>
      </c>
      <c r="E28" s="5">
        <v>2089</v>
      </c>
      <c r="F28" s="6">
        <f t="shared" si="2"/>
        <v>1992.2</v>
      </c>
      <c r="G28" s="6">
        <f t="shared" si="3"/>
        <v>2085.63418</v>
      </c>
    </row>
    <row r="29" spans="2:15">
      <c r="B29" s="1" t="s">
        <v>26</v>
      </c>
      <c r="C29" s="5">
        <v>7151</v>
      </c>
      <c r="D29" s="5">
        <v>6772</v>
      </c>
      <c r="E29" s="5">
        <v>6118</v>
      </c>
      <c r="F29" s="6">
        <f t="shared" si="2"/>
        <v>7123.1111000000001</v>
      </c>
      <c r="G29" s="6">
        <f t="shared" si="3"/>
        <v>7457.1850105899994</v>
      </c>
    </row>
    <row r="30" spans="2:15">
      <c r="B30" s="1" t="s">
        <v>27</v>
      </c>
      <c r="C30" s="5">
        <v>224</v>
      </c>
      <c r="D30" s="5">
        <v>224</v>
      </c>
      <c r="E30" s="5">
        <v>242</v>
      </c>
      <c r="F30" s="6">
        <f t="shared" si="2"/>
        <v>223.12639999999999</v>
      </c>
      <c r="G30" s="6">
        <f t="shared" si="3"/>
        <v>233.59102815999998</v>
      </c>
    </row>
    <row r="31" spans="2:15">
      <c r="B31" s="1" t="s">
        <v>28</v>
      </c>
      <c r="C31" s="5">
        <v>0</v>
      </c>
      <c r="D31" s="5"/>
      <c r="E31" s="5"/>
      <c r="F31" s="6">
        <f t="shared" si="2"/>
        <v>0</v>
      </c>
      <c r="G31" s="6">
        <f t="shared" si="3"/>
        <v>0</v>
      </c>
    </row>
    <row r="32" spans="2:15">
      <c r="B32" s="1" t="s">
        <v>29</v>
      </c>
      <c r="C32" s="5">
        <v>0</v>
      </c>
      <c r="D32" s="5">
        <v>0</v>
      </c>
      <c r="E32" s="5">
        <v>0</v>
      </c>
      <c r="F32" s="6">
        <f t="shared" si="2"/>
        <v>0</v>
      </c>
      <c r="G32" s="6">
        <f t="shared" si="3"/>
        <v>0</v>
      </c>
    </row>
    <row r="33" spans="2:7">
      <c r="B33" s="1" t="s">
        <v>30</v>
      </c>
      <c r="C33" s="5">
        <v>0</v>
      </c>
      <c r="D33" s="5">
        <v>0</v>
      </c>
      <c r="E33" s="5">
        <v>0</v>
      </c>
      <c r="F33" s="6">
        <f t="shared" si="2"/>
        <v>0</v>
      </c>
      <c r="G33" s="6">
        <f t="shared" si="3"/>
        <v>0</v>
      </c>
    </row>
    <row r="36" spans="2:7">
      <c r="B36" t="s">
        <v>31</v>
      </c>
    </row>
    <row r="38" spans="2:7">
      <c r="B38" s="1"/>
      <c r="C38" s="2" t="s">
        <v>4</v>
      </c>
      <c r="D38" s="2" t="s">
        <v>0</v>
      </c>
      <c r="E38" s="2" t="s">
        <v>1</v>
      </c>
      <c r="F38" s="2" t="s">
        <v>2</v>
      </c>
      <c r="G38" s="2" t="s">
        <v>3</v>
      </c>
    </row>
    <row r="39" spans="2:7" ht="30">
      <c r="B39" s="1" t="s">
        <v>16</v>
      </c>
      <c r="C39" s="3" t="s">
        <v>17</v>
      </c>
      <c r="D39" s="3" t="s">
        <v>18</v>
      </c>
      <c r="E39" s="3" t="s">
        <v>19</v>
      </c>
      <c r="F39" s="3" t="s">
        <v>20</v>
      </c>
      <c r="G39" s="3" t="s">
        <v>21</v>
      </c>
    </row>
    <row r="40" spans="2:7">
      <c r="B40" s="1" t="s">
        <v>32</v>
      </c>
      <c r="C40" s="5">
        <v>19792</v>
      </c>
      <c r="D40" s="5">
        <v>17130</v>
      </c>
      <c r="E40" s="5">
        <v>23578</v>
      </c>
      <c r="F40" s="6">
        <f t="shared" ref="F40:F44" si="4">+C40*(1+$C$5)</f>
        <v>19714.8112</v>
      </c>
      <c r="G40" s="6">
        <f t="shared" ref="G40:G44" si="5">+F40*(1+$D$5)</f>
        <v>20639.435845280001</v>
      </c>
    </row>
    <row r="41" spans="2:7">
      <c r="B41" s="1" t="s">
        <v>33</v>
      </c>
      <c r="C41" s="5">
        <v>17352</v>
      </c>
      <c r="D41" s="5">
        <v>14690</v>
      </c>
      <c r="E41" s="5">
        <v>17965</v>
      </c>
      <c r="F41" s="6">
        <f t="shared" si="4"/>
        <v>17284.3272</v>
      </c>
      <c r="G41" s="6">
        <f t="shared" si="5"/>
        <v>18094.962145679998</v>
      </c>
    </row>
    <row r="42" spans="2:7">
      <c r="B42" s="1" t="s">
        <v>34</v>
      </c>
      <c r="C42" s="5">
        <v>1114</v>
      </c>
      <c r="D42" s="5">
        <v>1114</v>
      </c>
      <c r="E42" s="5">
        <v>1114</v>
      </c>
      <c r="F42" s="6">
        <f t="shared" si="4"/>
        <v>1109.6553999999999</v>
      </c>
      <c r="G42" s="6">
        <f t="shared" si="5"/>
        <v>1161.6982382599997</v>
      </c>
    </row>
    <row r="43" spans="2:7">
      <c r="B43" s="1" t="s">
        <v>35</v>
      </c>
      <c r="C43" s="5">
        <v>0</v>
      </c>
      <c r="D43" s="5">
        <v>0</v>
      </c>
      <c r="E43" s="5">
        <v>0</v>
      </c>
      <c r="F43" s="6">
        <f t="shared" si="4"/>
        <v>0</v>
      </c>
      <c r="G43" s="6">
        <f t="shared" si="5"/>
        <v>0</v>
      </c>
    </row>
    <row r="44" spans="2:7">
      <c r="B44" s="1" t="s">
        <v>36</v>
      </c>
      <c r="C44" s="5">
        <v>0</v>
      </c>
      <c r="D44" s="5">
        <v>0</v>
      </c>
      <c r="E44" s="5">
        <v>0</v>
      </c>
      <c r="F44" s="6">
        <f t="shared" si="4"/>
        <v>0</v>
      </c>
      <c r="G44" s="6">
        <f t="shared" si="5"/>
        <v>0</v>
      </c>
    </row>
  </sheetData>
  <mergeCells count="1">
    <mergeCell ref="I11:O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G86"/>
  <sheetViews>
    <sheetView showGridLines="0" zoomScale="50" zoomScaleNormal="50" workbookViewId="0">
      <selection activeCell="K33" sqref="K33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20"/>
      <c r="C2" s="21" t="s">
        <v>157</v>
      </c>
      <c r="D2" s="21" t="s">
        <v>158</v>
      </c>
      <c r="E2" s="21" t="s">
        <v>159</v>
      </c>
      <c r="F2" s="21" t="s">
        <v>160</v>
      </c>
      <c r="G2" s="21" t="s">
        <v>161</v>
      </c>
    </row>
    <row r="3" spans="2:7" ht="95.25" customHeight="1">
      <c r="B3" s="22" t="s">
        <v>130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>
      <c r="B4" s="24" t="s">
        <v>131</v>
      </c>
      <c r="C4" s="25"/>
      <c r="D4" s="25"/>
      <c r="E4" s="25"/>
      <c r="F4" s="25"/>
      <c r="G4" s="25"/>
    </row>
    <row r="5" spans="2:7" ht="30" customHeight="1">
      <c r="B5" s="26" t="s">
        <v>48</v>
      </c>
      <c r="C5" s="27">
        <v>108.6823112054509</v>
      </c>
      <c r="D5" s="27">
        <v>108.6823112054509</v>
      </c>
      <c r="E5" s="27">
        <v>108.64431627083795</v>
      </c>
      <c r="F5" s="27">
        <v>108.6823112054509</v>
      </c>
      <c r="G5" s="27">
        <v>108.64431627083795</v>
      </c>
    </row>
    <row r="6" spans="2:7" ht="30" customHeight="1">
      <c r="B6" s="26" t="s">
        <v>93</v>
      </c>
      <c r="C6" s="27">
        <v>40.707949879088154</v>
      </c>
      <c r="D6" s="27">
        <v>40.707949879088154</v>
      </c>
      <c r="E6" s="27">
        <v>40.695338272349993</v>
      </c>
      <c r="F6" s="27">
        <v>40.707949879088154</v>
      </c>
      <c r="G6" s="27">
        <v>40.695338272349993</v>
      </c>
    </row>
    <row r="7" spans="2:7" ht="30" customHeight="1">
      <c r="B7" s="26" t="s">
        <v>106</v>
      </c>
      <c r="C7" s="27">
        <v>42.697547340791829</v>
      </c>
      <c r="D7" s="27">
        <v>42.697547340791829</v>
      </c>
      <c r="E7" s="27">
        <v>42.682879938659774</v>
      </c>
      <c r="F7" s="27">
        <v>42.697547340791829</v>
      </c>
      <c r="G7" s="27">
        <v>42.682879938659774</v>
      </c>
    </row>
    <row r="8" spans="2:7" ht="30" customHeight="1">
      <c r="B8" s="24" t="s">
        <v>132</v>
      </c>
      <c r="C8" s="27"/>
      <c r="D8" s="27"/>
      <c r="E8" s="27"/>
      <c r="F8" s="27"/>
      <c r="G8" s="27"/>
    </row>
    <row r="9" spans="2:7" ht="30" customHeight="1">
      <c r="B9" s="26" t="s">
        <v>50</v>
      </c>
      <c r="C9" s="27">
        <v>112.57240615175006</v>
      </c>
      <c r="D9" s="27">
        <v>112.57240615175006</v>
      </c>
      <c r="E9" s="27">
        <v>112.57240615175006</v>
      </c>
      <c r="F9" s="27">
        <v>112.57240615175006</v>
      </c>
      <c r="G9" s="27">
        <v>112.57240615175006</v>
      </c>
    </row>
    <row r="10" spans="2:7" ht="30" customHeight="1">
      <c r="B10" s="26" t="s">
        <v>94</v>
      </c>
      <c r="C10" s="27">
        <v>50.740759493065966</v>
      </c>
      <c r="D10" s="27">
        <v>50.740759493065966</v>
      </c>
      <c r="E10" s="27">
        <v>50.740759493065966</v>
      </c>
      <c r="F10" s="27">
        <v>50.740759493065966</v>
      </c>
      <c r="G10" s="27">
        <v>50.740759493065966</v>
      </c>
    </row>
    <row r="11" spans="2:7" ht="30" customHeight="1">
      <c r="B11" s="26" t="s">
        <v>107</v>
      </c>
      <c r="C11" s="27">
        <v>44.802145652286477</v>
      </c>
      <c r="D11" s="27">
        <v>44.802145652286477</v>
      </c>
      <c r="E11" s="27">
        <v>44.802145652286477</v>
      </c>
      <c r="F11" s="27">
        <v>44.802145652286477</v>
      </c>
      <c r="G11" s="27">
        <v>44.802145652286477</v>
      </c>
    </row>
    <row r="12" spans="2:7" ht="30" customHeight="1">
      <c r="B12" s="24" t="s">
        <v>133</v>
      </c>
      <c r="C12" s="27"/>
      <c r="D12" s="27"/>
      <c r="E12" s="27"/>
      <c r="F12" s="27"/>
      <c r="G12" s="27"/>
    </row>
    <row r="13" spans="2:7" ht="30" customHeight="1">
      <c r="B13" s="26" t="s">
        <v>53</v>
      </c>
      <c r="C13" s="27">
        <v>10.067298975968519</v>
      </c>
      <c r="D13" s="27">
        <v>10.067298975968519</v>
      </c>
      <c r="E13" s="27">
        <v>10.067298975968519</v>
      </c>
      <c r="F13" s="27">
        <v>10.067298975968519</v>
      </c>
      <c r="G13" s="27">
        <v>10.067298975968519</v>
      </c>
    </row>
    <row r="14" spans="2:7" ht="30" customHeight="1">
      <c r="B14" s="26" t="s">
        <v>95</v>
      </c>
      <c r="C14" s="27" t="s">
        <v>134</v>
      </c>
      <c r="D14" s="27" t="s">
        <v>134</v>
      </c>
      <c r="E14" s="27" t="s">
        <v>134</v>
      </c>
      <c r="F14" s="27" t="s">
        <v>134</v>
      </c>
      <c r="G14" s="27" t="s">
        <v>134</v>
      </c>
    </row>
    <row r="15" spans="2:7" ht="30" customHeight="1">
      <c r="B15" s="26" t="s">
        <v>108</v>
      </c>
      <c r="C15" s="27" t="s">
        <v>134</v>
      </c>
      <c r="D15" s="27" t="s">
        <v>134</v>
      </c>
      <c r="E15" s="27" t="s">
        <v>134</v>
      </c>
      <c r="F15" s="27" t="s">
        <v>134</v>
      </c>
      <c r="G15" s="27" t="s">
        <v>134</v>
      </c>
    </row>
    <row r="16" spans="2:7" ht="30" customHeight="1">
      <c r="B16" s="24" t="s">
        <v>135</v>
      </c>
      <c r="C16" s="27"/>
      <c r="D16" s="27"/>
      <c r="E16" s="27"/>
      <c r="F16" s="27"/>
      <c r="G16" s="27"/>
    </row>
    <row r="17" spans="2:7" ht="30" customHeight="1">
      <c r="B17" s="26" t="s">
        <v>56</v>
      </c>
      <c r="C17" s="27">
        <v>319.61785305369466</v>
      </c>
      <c r="D17" s="27">
        <v>319.61785305369466</v>
      </c>
      <c r="E17" s="27">
        <v>319.61785305369466</v>
      </c>
      <c r="F17" s="27">
        <v>319.61785305369466</v>
      </c>
      <c r="G17" s="27">
        <v>319.61785305369466</v>
      </c>
    </row>
    <row r="18" spans="2:7" ht="30" customHeight="1">
      <c r="B18" s="26" t="s">
        <v>96</v>
      </c>
      <c r="C18" s="27">
        <v>88.914721037875978</v>
      </c>
      <c r="D18" s="27">
        <v>88.914721037875978</v>
      </c>
      <c r="E18" s="27">
        <v>88.914721037875978</v>
      </c>
      <c r="F18" s="27">
        <v>88.914721037875978</v>
      </c>
      <c r="G18" s="27">
        <v>88.914721037875978</v>
      </c>
    </row>
    <row r="19" spans="2:7" ht="30" customHeight="1">
      <c r="B19" s="26" t="s">
        <v>109</v>
      </c>
      <c r="C19" s="27">
        <v>124.25766769686749</v>
      </c>
      <c r="D19" s="27">
        <v>124.25766769686749</v>
      </c>
      <c r="E19" s="27">
        <v>124.25766769686749</v>
      </c>
      <c r="F19" s="27">
        <v>124.25766769686749</v>
      </c>
      <c r="G19" s="27">
        <v>124.25766769686749</v>
      </c>
    </row>
    <row r="20" spans="2:7" ht="30" customHeight="1">
      <c r="B20" s="24" t="s">
        <v>136</v>
      </c>
      <c r="C20" s="27"/>
      <c r="D20" s="27"/>
      <c r="E20" s="27"/>
      <c r="F20" s="27"/>
      <c r="G20" s="27"/>
    </row>
    <row r="21" spans="2:7" ht="30" customHeight="1">
      <c r="B21" s="26" t="s">
        <v>58</v>
      </c>
      <c r="C21" s="27">
        <v>432.52584886720149</v>
      </c>
      <c r="D21" s="27">
        <v>432.52584886720149</v>
      </c>
      <c r="E21" s="27">
        <v>432.34592004736038</v>
      </c>
      <c r="F21" s="27">
        <v>432.52584886720149</v>
      </c>
      <c r="G21" s="27">
        <v>432.34592004736038</v>
      </c>
    </row>
    <row r="22" spans="2:7" ht="30" customHeight="1">
      <c r="B22" s="26" t="s">
        <v>97</v>
      </c>
      <c r="C22" s="27">
        <v>58.267790127747197</v>
      </c>
      <c r="D22" s="27">
        <v>58.267790127747197</v>
      </c>
      <c r="E22" s="27">
        <v>58.245954536841936</v>
      </c>
      <c r="F22" s="27">
        <v>58.267790127747197</v>
      </c>
      <c r="G22" s="27">
        <v>58.245954536841936</v>
      </c>
    </row>
    <row r="23" spans="2:7" ht="30" customHeight="1">
      <c r="B23" s="26" t="s">
        <v>110</v>
      </c>
      <c r="C23" s="27">
        <v>235.23858297909541</v>
      </c>
      <c r="D23" s="27">
        <v>235.23858297909541</v>
      </c>
      <c r="E23" s="27">
        <v>235.13879035901394</v>
      </c>
      <c r="F23" s="27">
        <v>235.23858297909541</v>
      </c>
      <c r="G23" s="27">
        <v>235.13879035901394</v>
      </c>
    </row>
    <row r="24" spans="2:7" ht="30" customHeight="1">
      <c r="B24" s="24" t="s">
        <v>137</v>
      </c>
      <c r="C24" s="27"/>
      <c r="D24" s="27"/>
      <c r="E24" s="27"/>
      <c r="F24" s="27"/>
      <c r="G24" s="27"/>
    </row>
    <row r="25" spans="2:7" ht="30" customHeight="1">
      <c r="B25" s="26" t="s">
        <v>61</v>
      </c>
      <c r="C25" s="27">
        <v>15.172735950903874</v>
      </c>
      <c r="D25" s="27">
        <v>15.172735950903874</v>
      </c>
      <c r="E25" s="27">
        <v>15.172735950903874</v>
      </c>
      <c r="F25" s="27">
        <v>15.172735950903874</v>
      </c>
      <c r="G25" s="27">
        <v>15.172735950903874</v>
      </c>
    </row>
    <row r="26" spans="2:7" ht="30" customHeight="1">
      <c r="B26" s="26" t="s">
        <v>98</v>
      </c>
      <c r="C26" s="27" t="s">
        <v>134</v>
      </c>
      <c r="D26" s="27" t="s">
        <v>134</v>
      </c>
      <c r="E26" s="27" t="s">
        <v>134</v>
      </c>
      <c r="F26" s="27" t="s">
        <v>134</v>
      </c>
      <c r="G26" s="27" t="s">
        <v>134</v>
      </c>
    </row>
    <row r="27" spans="2:7" ht="30" customHeight="1">
      <c r="B27" s="26" t="s">
        <v>111</v>
      </c>
      <c r="C27" s="27" t="s">
        <v>134</v>
      </c>
      <c r="D27" s="27" t="s">
        <v>134</v>
      </c>
      <c r="E27" s="27" t="s">
        <v>134</v>
      </c>
      <c r="F27" s="27" t="s">
        <v>134</v>
      </c>
      <c r="G27" s="27" t="s">
        <v>134</v>
      </c>
    </row>
    <row r="28" spans="2:7" ht="30" customHeight="1">
      <c r="B28" s="24" t="s">
        <v>138</v>
      </c>
      <c r="C28" s="27"/>
      <c r="D28" s="27"/>
      <c r="E28" s="27"/>
      <c r="F28" s="27"/>
      <c r="G28" s="27"/>
    </row>
    <row r="29" spans="2:7" ht="30" customHeight="1">
      <c r="B29" s="26" t="s">
        <v>64</v>
      </c>
      <c r="C29" s="27">
        <v>1956.5499544930908</v>
      </c>
      <c r="D29" s="27">
        <v>1957.5522553891017</v>
      </c>
      <c r="E29" s="27">
        <v>1956.5134544930906</v>
      </c>
      <c r="F29" s="27">
        <v>1956.5499544930908</v>
      </c>
      <c r="G29" s="27">
        <v>1956.5134544930906</v>
      </c>
    </row>
    <row r="30" spans="2:7" ht="30" customHeight="1">
      <c r="B30" s="26" t="s">
        <v>99</v>
      </c>
      <c r="C30" s="27">
        <v>398.49699400416091</v>
      </c>
      <c r="D30" s="27">
        <v>398.70898017541583</v>
      </c>
      <c r="E30" s="27">
        <v>398.47235650416093</v>
      </c>
      <c r="F30" s="27">
        <v>398.49699400416091</v>
      </c>
      <c r="G30" s="27">
        <v>398.47235650416093</v>
      </c>
    </row>
    <row r="31" spans="2:7" ht="30" customHeight="1">
      <c r="B31" s="26" t="s">
        <v>112</v>
      </c>
      <c r="C31" s="27" t="s">
        <v>134</v>
      </c>
      <c r="D31" s="27" t="s">
        <v>134</v>
      </c>
      <c r="E31" s="27" t="s">
        <v>134</v>
      </c>
      <c r="F31" s="27" t="s">
        <v>134</v>
      </c>
      <c r="G31" s="27" t="s">
        <v>134</v>
      </c>
    </row>
    <row r="32" spans="2:7" ht="30" customHeight="1">
      <c r="B32" s="24" t="s">
        <v>139</v>
      </c>
      <c r="C32" s="27"/>
      <c r="D32" s="27"/>
      <c r="E32" s="27"/>
      <c r="F32" s="27"/>
      <c r="G32" s="27"/>
    </row>
    <row r="33" spans="2:7" ht="30" customHeight="1">
      <c r="B33" s="26" t="s">
        <v>68</v>
      </c>
      <c r="C33" s="27">
        <v>2069.6050958929936</v>
      </c>
      <c r="D33" s="27">
        <v>2069.8605958929938</v>
      </c>
      <c r="E33" s="27">
        <v>2069.5685958929935</v>
      </c>
      <c r="F33" s="27">
        <v>2069.6050958929936</v>
      </c>
      <c r="G33" s="27">
        <v>2069.5320958929938</v>
      </c>
    </row>
    <row r="34" spans="2:7" ht="30" customHeight="1">
      <c r="B34" s="24" t="s">
        <v>140</v>
      </c>
      <c r="C34" s="27"/>
      <c r="D34" s="27"/>
      <c r="E34" s="27"/>
      <c r="F34" s="27"/>
      <c r="G34" s="27"/>
    </row>
    <row r="35" spans="2:7" ht="30" customHeight="1">
      <c r="B35" s="26" t="s">
        <v>71</v>
      </c>
      <c r="C35" s="27">
        <v>2161.7540704672988</v>
      </c>
      <c r="D35" s="27">
        <v>2103.4270704672986</v>
      </c>
      <c r="E35" s="27">
        <v>2175.1860704672986</v>
      </c>
      <c r="F35" s="27">
        <v>2160.2940704672988</v>
      </c>
      <c r="G35" s="27">
        <v>2178.0330704672988</v>
      </c>
    </row>
    <row r="36" spans="2:7" ht="30" customHeight="1">
      <c r="B36" s="24" t="s">
        <v>141</v>
      </c>
      <c r="C36" s="27"/>
      <c r="D36" s="27"/>
      <c r="E36" s="27"/>
      <c r="F36" s="27"/>
      <c r="G36" s="27"/>
    </row>
    <row r="37" spans="2:7" ht="30" customHeight="1">
      <c r="B37" s="26" t="s">
        <v>74</v>
      </c>
      <c r="C37" s="27">
        <v>5019.8600457194871</v>
      </c>
      <c r="D37" s="27">
        <v>5021.4844908304158</v>
      </c>
      <c r="E37" s="27">
        <v>5019.8600457194871</v>
      </c>
      <c r="F37" s="27">
        <v>5019.8600457194871</v>
      </c>
      <c r="G37" s="27">
        <v>5019.8235457194878</v>
      </c>
    </row>
    <row r="38" spans="2:7" ht="30" customHeight="1">
      <c r="B38" s="26" t="s">
        <v>100</v>
      </c>
      <c r="C38" s="27" t="s">
        <v>134</v>
      </c>
      <c r="D38" s="27" t="s">
        <v>134</v>
      </c>
      <c r="E38" s="27" t="s">
        <v>134</v>
      </c>
      <c r="F38" s="27" t="s">
        <v>134</v>
      </c>
      <c r="G38" s="27" t="s">
        <v>134</v>
      </c>
    </row>
    <row r="39" spans="2:7" ht="30" customHeight="1">
      <c r="B39" s="26" t="s">
        <v>113</v>
      </c>
      <c r="C39" s="27">
        <v>2881.5761021077888</v>
      </c>
      <c r="D39" s="27">
        <v>2882.9868463316034</v>
      </c>
      <c r="E39" s="27">
        <v>2881.5761021077888</v>
      </c>
      <c r="F39" s="27">
        <v>2881.5761021077888</v>
      </c>
      <c r="G39" s="27">
        <v>2881.5600056077888</v>
      </c>
    </row>
    <row r="40" spans="2:7" ht="30" customHeight="1">
      <c r="B40" s="24" t="s">
        <v>142</v>
      </c>
      <c r="C40" s="27"/>
      <c r="D40" s="27"/>
      <c r="E40" s="27"/>
      <c r="F40" s="27"/>
      <c r="G40" s="27"/>
    </row>
    <row r="41" spans="2:7" ht="30" customHeight="1">
      <c r="B41" s="26" t="s">
        <v>75</v>
      </c>
      <c r="C41" s="27">
        <v>11382.49558453403</v>
      </c>
      <c r="D41" s="27">
        <v>11383.195658706754</v>
      </c>
      <c r="E41" s="27">
        <v>11382.45908453403</v>
      </c>
      <c r="F41" s="27">
        <v>11382.53208453403</v>
      </c>
      <c r="G41" s="27">
        <v>11382.45908453403</v>
      </c>
    </row>
    <row r="42" spans="2:7" ht="30" customHeight="1">
      <c r="B42" s="26" t="s">
        <v>114</v>
      </c>
      <c r="C42" s="27" t="s">
        <v>134</v>
      </c>
      <c r="D42" s="27" t="s">
        <v>134</v>
      </c>
      <c r="E42" s="27" t="s">
        <v>134</v>
      </c>
      <c r="F42" s="27" t="s">
        <v>134</v>
      </c>
      <c r="G42" s="27" t="s">
        <v>134</v>
      </c>
    </row>
    <row r="43" spans="2:7" ht="30" customHeight="1">
      <c r="B43" s="24" t="s">
        <v>143</v>
      </c>
      <c r="C43" s="27"/>
      <c r="D43" s="27"/>
      <c r="E43" s="27"/>
      <c r="F43" s="27"/>
      <c r="G43" s="27"/>
    </row>
    <row r="44" spans="2:7" ht="30" customHeight="1">
      <c r="B44" s="26" t="s">
        <v>76</v>
      </c>
      <c r="C44" s="27">
        <v>29292.028805655849</v>
      </c>
      <c r="D44" s="27">
        <v>29235.238322390389</v>
      </c>
      <c r="E44" s="27">
        <v>29305.53380565585</v>
      </c>
      <c r="F44" s="27">
        <v>29290.568805655847</v>
      </c>
      <c r="G44" s="27">
        <v>29308.380805655848</v>
      </c>
    </row>
    <row r="45" spans="2:7" ht="30" customHeight="1">
      <c r="B45" s="26" t="s">
        <v>115</v>
      </c>
      <c r="C45" s="27" t="s">
        <v>134</v>
      </c>
      <c r="D45" s="27" t="s">
        <v>134</v>
      </c>
      <c r="E45" s="27" t="s">
        <v>134</v>
      </c>
      <c r="F45" s="27" t="s">
        <v>134</v>
      </c>
      <c r="G45" s="27" t="s">
        <v>134</v>
      </c>
    </row>
    <row r="46" spans="2:7" ht="30" customHeight="1">
      <c r="B46" s="24" t="s">
        <v>144</v>
      </c>
      <c r="C46" s="27"/>
      <c r="D46" s="27"/>
      <c r="E46" s="27"/>
      <c r="F46" s="27"/>
      <c r="G46" s="27"/>
    </row>
    <row r="47" spans="2:7" ht="30" customHeight="1">
      <c r="B47" s="26" t="s">
        <v>78</v>
      </c>
      <c r="C47" s="27" t="s">
        <v>134</v>
      </c>
      <c r="D47" s="27" t="s">
        <v>134</v>
      </c>
      <c r="E47" s="27" t="s">
        <v>134</v>
      </c>
      <c r="F47" s="27" t="s">
        <v>134</v>
      </c>
      <c r="G47" s="27" t="s">
        <v>134</v>
      </c>
    </row>
    <row r="48" spans="2:7" ht="30" customHeight="1">
      <c r="B48" s="24" t="s">
        <v>145</v>
      </c>
      <c r="C48" s="27"/>
      <c r="D48" s="27"/>
      <c r="E48" s="27"/>
      <c r="F48" s="27"/>
      <c r="G48" s="27"/>
    </row>
    <row r="49" spans="2:7" ht="30" customHeight="1">
      <c r="B49" s="26" t="s">
        <v>80</v>
      </c>
      <c r="C49" s="27">
        <v>3357.7343669485936</v>
      </c>
      <c r="D49" s="27">
        <v>3359.91118015245</v>
      </c>
      <c r="E49" s="27">
        <v>3356.6459603466656</v>
      </c>
      <c r="F49" s="27">
        <v>3357.7343669485936</v>
      </c>
      <c r="G49" s="27">
        <v>3356.6459603466656</v>
      </c>
    </row>
    <row r="50" spans="2:7" ht="30" customHeight="1">
      <c r="B50" s="26" t="s">
        <v>101</v>
      </c>
      <c r="C50" s="27">
        <v>53.40749013170015</v>
      </c>
      <c r="D50" s="27">
        <v>53.442114112336583</v>
      </c>
      <c r="E50" s="27">
        <v>53.390178141381924</v>
      </c>
      <c r="F50" s="27">
        <v>53.40749013170015</v>
      </c>
      <c r="G50" s="27">
        <v>53.390178141381924</v>
      </c>
    </row>
    <row r="51" spans="2:7" ht="30" customHeight="1">
      <c r="B51" s="26" t="s">
        <v>116</v>
      </c>
      <c r="C51" s="27">
        <v>117.63815943970346</v>
      </c>
      <c r="D51" s="27">
        <v>117.71442404874057</v>
      </c>
      <c r="E51" s="27">
        <v>117.60002713518492</v>
      </c>
      <c r="F51" s="27">
        <v>117.63815943970346</v>
      </c>
      <c r="G51" s="27">
        <v>117.60002713518492</v>
      </c>
    </row>
    <row r="52" spans="2:7" ht="30" customHeight="1">
      <c r="B52" s="24" t="s">
        <v>146</v>
      </c>
      <c r="C52" s="27"/>
      <c r="D52" s="27"/>
      <c r="E52" s="27"/>
      <c r="F52" s="27"/>
      <c r="G52" s="27"/>
    </row>
    <row r="53" spans="2:7" ht="30" customHeight="1">
      <c r="B53" s="26" t="s">
        <v>82</v>
      </c>
      <c r="C53" s="27">
        <v>380491.12045836612</v>
      </c>
      <c r="D53" s="27">
        <v>380758.51676978386</v>
      </c>
      <c r="E53" s="27">
        <v>380486.20574296487</v>
      </c>
      <c r="F53" s="27">
        <v>380491.12045836612</v>
      </c>
      <c r="G53" s="27">
        <v>380364.79437575932</v>
      </c>
    </row>
    <row r="54" spans="2:7" ht="30" customHeight="1">
      <c r="B54" s="26" t="s">
        <v>102</v>
      </c>
      <c r="C54" s="27" t="s">
        <v>134</v>
      </c>
      <c r="D54" s="27" t="s">
        <v>134</v>
      </c>
      <c r="E54" s="27" t="s">
        <v>134</v>
      </c>
      <c r="F54" s="27" t="s">
        <v>134</v>
      </c>
      <c r="G54" s="27" t="s">
        <v>134</v>
      </c>
    </row>
    <row r="55" spans="2:7" ht="30" customHeight="1">
      <c r="B55" s="26" t="s">
        <v>117</v>
      </c>
      <c r="C55" s="27" t="s">
        <v>134</v>
      </c>
      <c r="D55" s="27" t="s">
        <v>134</v>
      </c>
      <c r="E55" s="27" t="s">
        <v>134</v>
      </c>
      <c r="F55" s="27" t="s">
        <v>134</v>
      </c>
      <c r="G55" s="27" t="s">
        <v>134</v>
      </c>
    </row>
    <row r="56" spans="2:7" ht="30" customHeight="1">
      <c r="B56" s="24" t="s">
        <v>147</v>
      </c>
      <c r="C56" s="27"/>
      <c r="D56" s="27"/>
      <c r="E56" s="27"/>
      <c r="F56" s="27"/>
      <c r="G56" s="27"/>
    </row>
    <row r="57" spans="2:7" ht="30" customHeight="1">
      <c r="B57" s="26" t="s">
        <v>83</v>
      </c>
      <c r="C57" s="27">
        <v>-125.82163429081569</v>
      </c>
      <c r="D57" s="27">
        <v>-125.82163429081569</v>
      </c>
      <c r="E57" s="27">
        <v>-125.82163429081569</v>
      </c>
      <c r="F57" s="27">
        <v>-125.82163429081569</v>
      </c>
      <c r="G57" s="27">
        <v>-125.82163429081569</v>
      </c>
    </row>
    <row r="58" spans="2:7" ht="30" customHeight="1">
      <c r="B58" s="26" t="s">
        <v>103</v>
      </c>
      <c r="C58" s="27" t="s">
        <v>134</v>
      </c>
      <c r="D58" s="27" t="s">
        <v>134</v>
      </c>
      <c r="E58" s="27" t="s">
        <v>134</v>
      </c>
      <c r="F58" s="27" t="s">
        <v>134</v>
      </c>
      <c r="G58" s="27" t="s">
        <v>134</v>
      </c>
    </row>
    <row r="59" spans="2:7" ht="30" customHeight="1">
      <c r="B59" s="26" t="s">
        <v>118</v>
      </c>
      <c r="C59" s="27" t="s">
        <v>134</v>
      </c>
      <c r="D59" s="27" t="s">
        <v>134</v>
      </c>
      <c r="E59" s="27" t="s">
        <v>134</v>
      </c>
      <c r="F59" s="27" t="s">
        <v>134</v>
      </c>
      <c r="G59" s="27" t="s">
        <v>134</v>
      </c>
    </row>
    <row r="60" spans="2:7" ht="30" customHeight="1">
      <c r="B60" s="24" t="s">
        <v>148</v>
      </c>
      <c r="C60" s="27"/>
      <c r="D60" s="27"/>
      <c r="E60" s="27"/>
      <c r="F60" s="27"/>
      <c r="G60" s="27"/>
    </row>
    <row r="61" spans="2:7" ht="30" customHeight="1">
      <c r="B61" s="26" t="s">
        <v>84</v>
      </c>
      <c r="C61" s="27" t="s">
        <v>134</v>
      </c>
      <c r="D61" s="27" t="s">
        <v>134</v>
      </c>
      <c r="E61" s="27" t="s">
        <v>134</v>
      </c>
      <c r="F61" s="27" t="s">
        <v>134</v>
      </c>
      <c r="G61" s="27" t="s">
        <v>134</v>
      </c>
    </row>
    <row r="62" spans="2:7" ht="30" customHeight="1">
      <c r="B62" s="26" t="s">
        <v>119</v>
      </c>
      <c r="C62" s="27" t="s">
        <v>134</v>
      </c>
      <c r="D62" s="27" t="s">
        <v>134</v>
      </c>
      <c r="E62" s="27" t="s">
        <v>134</v>
      </c>
      <c r="F62" s="27" t="s">
        <v>134</v>
      </c>
      <c r="G62" s="27" t="s">
        <v>134</v>
      </c>
    </row>
    <row r="63" spans="2:7" ht="30" customHeight="1">
      <c r="B63" s="24" t="s">
        <v>149</v>
      </c>
      <c r="C63" s="27"/>
      <c r="D63" s="27"/>
      <c r="E63" s="27"/>
      <c r="F63" s="27"/>
      <c r="G63" s="27"/>
    </row>
    <row r="64" spans="2:7" ht="30" customHeight="1">
      <c r="B64" s="26" t="s">
        <v>85</v>
      </c>
      <c r="C64" s="27">
        <v>-702.99493075966961</v>
      </c>
      <c r="D64" s="27">
        <v>-702.99493075966961</v>
      </c>
      <c r="E64" s="27">
        <v>-702.99493075966961</v>
      </c>
      <c r="F64" s="27">
        <v>-702.99493075966961</v>
      </c>
      <c r="G64" s="27">
        <v>-702.99493075966961</v>
      </c>
    </row>
    <row r="65" spans="2:7" ht="30" customHeight="1">
      <c r="B65" s="26" t="s">
        <v>104</v>
      </c>
      <c r="C65" s="27" t="s">
        <v>134</v>
      </c>
      <c r="D65" s="27" t="s">
        <v>134</v>
      </c>
      <c r="E65" s="27" t="s">
        <v>134</v>
      </c>
      <c r="F65" s="27" t="s">
        <v>134</v>
      </c>
      <c r="G65" s="27" t="s">
        <v>134</v>
      </c>
    </row>
    <row r="66" spans="2:7" ht="30" customHeight="1">
      <c r="B66" s="26" t="s">
        <v>120</v>
      </c>
      <c r="C66" s="27" t="s">
        <v>134</v>
      </c>
      <c r="D66" s="27" t="s">
        <v>134</v>
      </c>
      <c r="E66" s="27" t="s">
        <v>134</v>
      </c>
      <c r="F66" s="27" t="s">
        <v>134</v>
      </c>
      <c r="G66" s="27" t="s">
        <v>134</v>
      </c>
    </row>
    <row r="67" spans="2:7" ht="30" customHeight="1">
      <c r="B67" s="24" t="s">
        <v>150</v>
      </c>
      <c r="C67" s="27"/>
      <c r="D67" s="27"/>
      <c r="E67" s="27"/>
      <c r="F67" s="27"/>
      <c r="G67" s="27"/>
    </row>
    <row r="68" spans="2:7" ht="30" customHeight="1">
      <c r="B68" s="26" t="s">
        <v>86</v>
      </c>
      <c r="C68" s="27">
        <v>-1000.7344288245472</v>
      </c>
      <c r="D68" s="27">
        <v>-1000.8881324041823</v>
      </c>
      <c r="E68" s="27">
        <v>-1000.6575770347291</v>
      </c>
      <c r="F68" s="27">
        <v>-1000.7344288245472</v>
      </c>
      <c r="G68" s="27">
        <v>-1000.6575770347291</v>
      </c>
    </row>
    <row r="69" spans="2:7" ht="30" customHeight="1">
      <c r="B69" s="26" t="s">
        <v>105</v>
      </c>
      <c r="C69" s="27" t="s">
        <v>134</v>
      </c>
      <c r="D69" s="27" t="s">
        <v>134</v>
      </c>
      <c r="E69" s="27" t="s">
        <v>134</v>
      </c>
      <c r="F69" s="27" t="s">
        <v>134</v>
      </c>
      <c r="G69" s="27" t="s">
        <v>134</v>
      </c>
    </row>
    <row r="70" spans="2:7" ht="30" customHeight="1">
      <c r="B70" s="26" t="s">
        <v>121</v>
      </c>
      <c r="C70" s="27" t="s">
        <v>134</v>
      </c>
      <c r="D70" s="27" t="s">
        <v>134</v>
      </c>
      <c r="E70" s="27" t="s">
        <v>134</v>
      </c>
      <c r="F70" s="27" t="s">
        <v>134</v>
      </c>
      <c r="G70" s="27" t="s">
        <v>134</v>
      </c>
    </row>
    <row r="71" spans="2:7" ht="30" customHeight="1">
      <c r="B71" s="24" t="s">
        <v>151</v>
      </c>
      <c r="C71" s="27"/>
      <c r="D71" s="27"/>
      <c r="E71" s="27"/>
      <c r="F71" s="27"/>
      <c r="G71" s="27"/>
    </row>
    <row r="72" spans="2:7" ht="30" customHeight="1">
      <c r="B72" s="26" t="s">
        <v>87</v>
      </c>
      <c r="C72" s="27">
        <v>-9.9588759361070203</v>
      </c>
      <c r="D72" s="27">
        <v>-9.9588759361070203</v>
      </c>
      <c r="E72" s="27">
        <v>-9.9588759361070203</v>
      </c>
      <c r="F72" s="27">
        <v>-9.9588759361070203</v>
      </c>
      <c r="G72" s="27">
        <v>-9.9588759361070203</v>
      </c>
    </row>
    <row r="73" spans="2:7" ht="30" customHeight="1">
      <c r="B73" s="26" t="s">
        <v>122</v>
      </c>
      <c r="C73" s="27" t="s">
        <v>134</v>
      </c>
      <c r="D73" s="27" t="s">
        <v>134</v>
      </c>
      <c r="E73" s="27" t="s">
        <v>134</v>
      </c>
      <c r="F73" s="27" t="s">
        <v>134</v>
      </c>
      <c r="G73" s="27" t="s">
        <v>134</v>
      </c>
    </row>
    <row r="74" spans="2:7" ht="30" customHeight="1">
      <c r="B74" s="24" t="s">
        <v>152</v>
      </c>
      <c r="C74" s="27"/>
      <c r="D74" s="27"/>
      <c r="E74" s="27"/>
      <c r="F74" s="27"/>
      <c r="G74" s="27"/>
    </row>
    <row r="75" spans="2:7" ht="30" customHeight="1">
      <c r="B75" s="26" t="s">
        <v>88</v>
      </c>
      <c r="C75" s="27">
        <v>-20.395234590893729</v>
      </c>
      <c r="D75" s="27">
        <v>-20.397617829337268</v>
      </c>
      <c r="E75" s="27">
        <v>-20.392851352450194</v>
      </c>
      <c r="F75" s="27">
        <v>-20.395234590893729</v>
      </c>
      <c r="G75" s="27">
        <v>-20.392851352450194</v>
      </c>
    </row>
    <row r="76" spans="2:7" ht="30" customHeight="1">
      <c r="B76" s="26" t="s">
        <v>123</v>
      </c>
      <c r="C76" s="27" t="s">
        <v>134</v>
      </c>
      <c r="D76" s="27" t="s">
        <v>134</v>
      </c>
      <c r="E76" s="27" t="s">
        <v>134</v>
      </c>
      <c r="F76" s="27" t="s">
        <v>134</v>
      </c>
      <c r="G76" s="27" t="s">
        <v>134</v>
      </c>
    </row>
    <row r="77" spans="2:7" ht="30" customHeight="1">
      <c r="B77" s="24" t="s">
        <v>153</v>
      </c>
      <c r="C77" s="27"/>
      <c r="D77" s="27"/>
      <c r="E77" s="27"/>
      <c r="F77" s="27"/>
      <c r="G77" s="27"/>
    </row>
    <row r="78" spans="2:7" ht="30" customHeight="1">
      <c r="B78" s="26" t="s">
        <v>89</v>
      </c>
      <c r="C78" s="27">
        <v>-14004.052087298587</v>
      </c>
      <c r="D78" s="27">
        <v>-14004.052087298587</v>
      </c>
      <c r="E78" s="27">
        <v>-14004.088587298589</v>
      </c>
      <c r="F78" s="27">
        <v>-14004.161587298588</v>
      </c>
      <c r="G78" s="27">
        <v>-14003.030087298588</v>
      </c>
    </row>
    <row r="79" spans="2:7" ht="30" customHeight="1">
      <c r="B79" s="26" t="s">
        <v>124</v>
      </c>
      <c r="C79" s="27" t="s">
        <v>134</v>
      </c>
      <c r="D79" s="27" t="s">
        <v>134</v>
      </c>
      <c r="E79" s="27" t="s">
        <v>134</v>
      </c>
      <c r="F79" s="27" t="s">
        <v>134</v>
      </c>
      <c r="G79" s="27" t="s">
        <v>134</v>
      </c>
    </row>
    <row r="80" spans="2:7" ht="30" customHeight="1">
      <c r="B80" s="24" t="s">
        <v>154</v>
      </c>
      <c r="C80" s="27"/>
      <c r="D80" s="27"/>
      <c r="E80" s="27"/>
      <c r="F80" s="27"/>
      <c r="G80" s="27"/>
    </row>
    <row r="81" spans="2:7" ht="30" customHeight="1">
      <c r="B81" s="26" t="s">
        <v>90</v>
      </c>
      <c r="C81" s="27">
        <v>-24148.880978158781</v>
      </c>
      <c r="D81" s="27">
        <v>-24171.234146314779</v>
      </c>
      <c r="E81" s="27">
        <v>-24145.169342293721</v>
      </c>
      <c r="F81" s="27">
        <v>-24148.990478158779</v>
      </c>
      <c r="G81" s="27">
        <v>-24144.110842293718</v>
      </c>
    </row>
    <row r="82" spans="2:7" ht="30" customHeight="1">
      <c r="B82" s="26" t="s">
        <v>125</v>
      </c>
      <c r="C82" s="27" t="s">
        <v>134</v>
      </c>
      <c r="D82" s="27" t="s">
        <v>134</v>
      </c>
      <c r="E82" s="27" t="s">
        <v>134</v>
      </c>
      <c r="F82" s="27" t="s">
        <v>134</v>
      </c>
      <c r="G82" s="27" t="s">
        <v>134</v>
      </c>
    </row>
    <row r="83" spans="2:7" ht="30" customHeight="1">
      <c r="B83" s="24" t="s">
        <v>155</v>
      </c>
      <c r="C83" s="27"/>
      <c r="D83" s="27"/>
      <c r="E83" s="27"/>
      <c r="F83" s="27"/>
      <c r="G83" s="27"/>
    </row>
    <row r="84" spans="2:7" ht="30" customHeight="1">
      <c r="B84" s="26" t="s">
        <v>91</v>
      </c>
      <c r="C84" s="27">
        <v>-6637.552383176936</v>
      </c>
      <c r="D84" s="27">
        <v>-6639.6046414448629</v>
      </c>
      <c r="E84" s="27">
        <v>-6637.5888831769362</v>
      </c>
      <c r="F84" s="27">
        <v>-6637.6618831769356</v>
      </c>
      <c r="G84" s="27">
        <v>-6636.5303831769361</v>
      </c>
    </row>
    <row r="85" spans="2:7" ht="30" customHeight="1">
      <c r="B85" s="24" t="s">
        <v>156</v>
      </c>
      <c r="C85" s="27"/>
      <c r="D85" s="27"/>
      <c r="E85" s="27"/>
      <c r="F85" s="27"/>
      <c r="G85" s="27"/>
    </row>
    <row r="86" spans="2:7" ht="30" customHeight="1">
      <c r="B86" s="26" t="s">
        <v>92</v>
      </c>
      <c r="C86" s="27" t="s">
        <v>134</v>
      </c>
      <c r="D86" s="27" t="s">
        <v>134</v>
      </c>
      <c r="E86" s="27" t="s">
        <v>134</v>
      </c>
      <c r="F86" s="27" t="s">
        <v>134</v>
      </c>
      <c r="G86" s="27" t="s">
        <v>134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B2:Q154"/>
  <sheetViews>
    <sheetView showGridLines="0" topLeftCell="A127" zoomScale="60" zoomScaleNormal="60" workbookViewId="0">
      <selection activeCell="J120" sqref="J120"/>
    </sheetView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70" t="s">
        <v>176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>
      <c r="J4" s="38"/>
    </row>
    <row r="5" spans="2:17" ht="26.25">
      <c r="B5" s="35" t="s">
        <v>170</v>
      </c>
      <c r="C5" s="35"/>
      <c r="D5" s="35"/>
      <c r="E5" s="35"/>
      <c r="F5" s="8"/>
      <c r="G5" s="8"/>
      <c r="H5" s="8"/>
      <c r="J5" s="38"/>
      <c r="K5" s="35" t="s">
        <v>174</v>
      </c>
    </row>
    <row r="6" spans="2:17">
      <c r="B6" s="9"/>
      <c r="C6" s="8"/>
      <c r="D6" s="8"/>
      <c r="E6" s="8"/>
      <c r="F6" s="8"/>
      <c r="G6" s="8"/>
      <c r="H6" s="8"/>
      <c r="J6" s="38"/>
    </row>
    <row r="7" spans="2:17">
      <c r="B7" s="9"/>
      <c r="C7" s="8"/>
      <c r="D7" s="8"/>
      <c r="E7" s="8"/>
      <c r="F7" s="8"/>
      <c r="G7" s="8"/>
      <c r="H7" s="8"/>
      <c r="J7" s="38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6">
        <f>('500MW model - tariffs'!E73-'500MW model - tariffs'!E6)/'500MW model - tariffs'!E6</f>
        <v>1.6419703644373219E-2</v>
      </c>
      <c r="D9" s="36"/>
      <c r="E9" s="36"/>
      <c r="F9" s="37">
        <f>('500MW model - tariffs'!H73-'500MW model - tariffs'!H6)/'500MW model - tariffs'!H6</f>
        <v>-0.1286089238845145</v>
      </c>
      <c r="G9" s="37"/>
      <c r="H9" s="36"/>
      <c r="J9" s="38"/>
      <c r="K9" s="11" t="s">
        <v>48</v>
      </c>
      <c r="L9" s="36">
        <f>('500MW model - tariffs'!E207-'500MW model - tariffs'!E6)/'500MW model - tariffs'!E6</f>
        <v>-4.0048057669198636E-4</v>
      </c>
      <c r="M9" s="36"/>
      <c r="N9" s="36"/>
      <c r="O9" s="37">
        <f>('500MW model - tariffs'!H207-'500MW model - tariffs'!H6)/'500MW model - tariffs'!H6</f>
        <v>0</v>
      </c>
      <c r="P9" s="37"/>
      <c r="Q9" s="36"/>
    </row>
    <row r="10" spans="2:17" ht="27.75" customHeight="1">
      <c r="B10" s="11" t="s">
        <v>50</v>
      </c>
      <c r="C10" s="36">
        <f>('500MW model - tariffs'!E74-'500MW model - tariffs'!E7)/'500MW model - tariffs'!E7</f>
        <v>1.0544815465729281E-2</v>
      </c>
      <c r="D10" s="36">
        <f>('500MW model - tariffs'!F74-'500MW model - tariffs'!F7)/'500MW model - tariffs'!F7</f>
        <v>7.1129707112970772E-2</v>
      </c>
      <c r="E10" s="36"/>
      <c r="F10" s="37">
        <f>('500MW model - tariffs'!H74-'500MW model - tariffs'!H7)/'500MW model - tariffs'!H7</f>
        <v>-0.1286089238845145</v>
      </c>
      <c r="G10" s="37"/>
      <c r="H10" s="36"/>
      <c r="J10" s="38"/>
      <c r="K10" s="11" t="s">
        <v>50</v>
      </c>
      <c r="L10" s="36">
        <f>('500MW model - tariffs'!E208-'500MW model - tariffs'!E7)/'500MW model - tariffs'!E7</f>
        <v>0</v>
      </c>
      <c r="M10" s="36">
        <f>('500MW model - tariffs'!F208-'500MW model - tariffs'!F7)/'500MW model - tariffs'!F7</f>
        <v>0</v>
      </c>
      <c r="N10" s="36"/>
      <c r="O10" s="37">
        <f>('500MW model - tariffs'!H208-'500MW model - tariffs'!H7)/'500MW model - tariffs'!H7</f>
        <v>0</v>
      </c>
      <c r="P10" s="37"/>
      <c r="Q10" s="36"/>
    </row>
    <row r="11" spans="2:17" ht="27.75" customHeight="1">
      <c r="B11" s="11" t="s">
        <v>53</v>
      </c>
      <c r="C11" s="36">
        <f>('500MW model - tariffs'!E75-'500MW model - tariffs'!E8)/'500MW model - tariffs'!E8</f>
        <v>5.9322033898305142E-2</v>
      </c>
      <c r="D11" s="36"/>
      <c r="E11" s="36"/>
      <c r="F11" s="37"/>
      <c r="G11" s="37"/>
      <c r="H11" s="36"/>
      <c r="J11" s="38"/>
      <c r="K11" s="11" t="s">
        <v>53</v>
      </c>
      <c r="L11" s="36">
        <f>('500MW model - tariffs'!E209-'500MW model - tariffs'!E8)/'500MW model - tariffs'!E8</f>
        <v>0</v>
      </c>
      <c r="M11" s="36"/>
      <c r="N11" s="36"/>
      <c r="O11" s="37"/>
      <c r="P11" s="37"/>
      <c r="Q11" s="36"/>
    </row>
    <row r="12" spans="2:17" ht="27.75" customHeight="1">
      <c r="B12" s="11" t="s">
        <v>56</v>
      </c>
      <c r="C12" s="36">
        <f>('500MW model - tariffs'!E76-'500MW model - tariffs'!E9)/'500MW model - tariffs'!E9</f>
        <v>1.6320474777448253E-2</v>
      </c>
      <c r="D12" s="36"/>
      <c r="E12" s="36"/>
      <c r="F12" s="37">
        <f>('500MW model - tariffs'!H76-'500MW model - tariffs'!H9)/'500MW model - tariffs'!H9</f>
        <v>-0.1286089238845145</v>
      </c>
      <c r="G12" s="37"/>
      <c r="H12" s="36"/>
      <c r="J12" s="38"/>
      <c r="K12" s="11" t="s">
        <v>56</v>
      </c>
      <c r="L12" s="36">
        <f>('500MW model - tariffs'!E210-'500MW model - tariffs'!E9)/'500MW model - tariffs'!E9</f>
        <v>-4.945598417407962E-4</v>
      </c>
      <c r="M12" s="36"/>
      <c r="N12" s="36"/>
      <c r="O12" s="37">
        <f>('500MW model - tariffs'!H210-'500MW model - tariffs'!H9)/'500MW model - tariffs'!H9</f>
        <v>0</v>
      </c>
      <c r="P12" s="37"/>
      <c r="Q12" s="36"/>
    </row>
    <row r="13" spans="2:17" ht="27.75" customHeight="1">
      <c r="B13" s="11" t="s">
        <v>58</v>
      </c>
      <c r="C13" s="36">
        <f>('500MW model - tariffs'!E77-'500MW model - tariffs'!E10)/'500MW model - tariffs'!E10</f>
        <v>1.6488413547237041E-2</v>
      </c>
      <c r="D13" s="36">
        <f>('500MW model - tariffs'!F77-'500MW model - tariffs'!F10)/'500MW model - tariffs'!F10</f>
        <v>7.1428571428571341E-2</v>
      </c>
      <c r="E13" s="36"/>
      <c r="F13" s="37">
        <f>('500MW model - tariffs'!H77-'500MW model - tariffs'!H10)/'500MW model - tariffs'!H10</f>
        <v>-0.1286089238845145</v>
      </c>
      <c r="G13" s="37"/>
      <c r="H13" s="36"/>
      <c r="J13" s="38"/>
      <c r="K13" s="11" t="s">
        <v>58</v>
      </c>
      <c r="L13" s="36">
        <f>('500MW model - tariffs'!E211-'500MW model - tariffs'!E10)/'500MW model - tariffs'!E10</f>
        <v>-4.4563279857412383E-4</v>
      </c>
      <c r="M13" s="36">
        <f>('500MW model - tariffs'!F211-'500MW model - tariffs'!F10)/'500MW model - tariffs'!F10</f>
        <v>-5.1020408163265345E-3</v>
      </c>
      <c r="N13" s="36"/>
      <c r="O13" s="37">
        <f>('500MW model - tariffs'!H211-'500MW model - tariffs'!H10)/'500MW model - tariffs'!H10</f>
        <v>0</v>
      </c>
      <c r="P13" s="37"/>
      <c r="Q13" s="36"/>
    </row>
    <row r="14" spans="2:17" ht="27.75" customHeight="1">
      <c r="B14" s="11" t="s">
        <v>61</v>
      </c>
      <c r="C14" s="36">
        <f>('500MW model - tariffs'!E78-'500MW model - tariffs'!E11)/'500MW model - tariffs'!E11</f>
        <v>6.1904761904761962E-2</v>
      </c>
      <c r="D14" s="36"/>
      <c r="E14" s="36"/>
      <c r="F14" s="37"/>
      <c r="G14" s="37"/>
      <c r="H14" s="36"/>
      <c r="J14" s="38"/>
      <c r="K14" s="11" t="s">
        <v>61</v>
      </c>
      <c r="L14" s="36">
        <f>('500MW model - tariffs'!E212-'500MW model - tariffs'!E11)/'500MW model - tariffs'!E11</f>
        <v>0</v>
      </c>
      <c r="M14" s="36"/>
      <c r="N14" s="36"/>
      <c r="O14" s="37"/>
      <c r="P14" s="37"/>
      <c r="Q14" s="36"/>
    </row>
    <row r="15" spans="2:17" ht="27.75" customHeight="1">
      <c r="B15" s="11" t="s">
        <v>64</v>
      </c>
      <c r="C15" s="36">
        <f>('500MW model - tariffs'!E79-'500MW model - tariffs'!E12)/'500MW model - tariffs'!E12</f>
        <v>1.5979381443299041E-2</v>
      </c>
      <c r="D15" s="36">
        <f>('500MW model - tariffs'!F79-'500MW model - tariffs'!F12)/'500MW model - tariffs'!F12</f>
        <v>6.9620253164557028E-2</v>
      </c>
      <c r="E15" s="36"/>
      <c r="F15" s="37">
        <f>('500MW model - tariffs'!H79-'500MW model - tariffs'!H12)/'500MW model - tariffs'!H12</f>
        <v>-0.1970139565076274</v>
      </c>
      <c r="G15" s="37"/>
      <c r="H15" s="36"/>
      <c r="J15" s="38"/>
      <c r="K15" s="11" t="s">
        <v>64</v>
      </c>
      <c r="L15" s="36">
        <f>('500MW model - tariffs'!E213-'500MW model - tariffs'!E12)/'500MW model - tariffs'!E12</f>
        <v>0</v>
      </c>
      <c r="M15" s="36">
        <f>('500MW model - tariffs'!F213-'500MW model - tariffs'!F12)/'500MW model - tariffs'!F12</f>
        <v>0</v>
      </c>
      <c r="N15" s="36"/>
      <c r="O15" s="37">
        <f>('500MW model - tariffs'!H213-'500MW model - tariffs'!H12)/'500MW model - tariffs'!H12</f>
        <v>3.2456994482316011E-4</v>
      </c>
      <c r="P15" s="37"/>
      <c r="Q15" s="36"/>
    </row>
    <row r="16" spans="2:17" ht="27.75" customHeight="1">
      <c r="B16" s="11" t="s">
        <v>68</v>
      </c>
      <c r="C16" s="36">
        <f>('500MW model - tariffs'!E80-'500MW model - tariffs'!E13)/'500MW model - tariffs'!E13</f>
        <v>1.6697588126159502E-2</v>
      </c>
      <c r="D16" s="36">
        <f>('500MW model - tariffs'!F80-'500MW model - tariffs'!F13)/'500MW model - tariffs'!F13</f>
        <v>8.0645161290322648E-2</v>
      </c>
      <c r="E16" s="36"/>
      <c r="F16" s="37">
        <f>('500MW model - tariffs'!H80-'500MW model - tariffs'!H13)/'500MW model - tariffs'!H13</f>
        <v>-5.3866062762859886E-2</v>
      </c>
      <c r="G16" s="37"/>
      <c r="H16" s="36"/>
      <c r="J16" s="38"/>
      <c r="K16" s="11" t="s">
        <v>68</v>
      </c>
      <c r="L16" s="36">
        <f>('500MW model - tariffs'!E214-'500MW model - tariffs'!E13)/'500MW model - tariffs'!E13</f>
        <v>0</v>
      </c>
      <c r="M16" s="36">
        <f>('500MW model - tariffs'!F214-'500MW model - tariffs'!F13)/'500MW model - tariffs'!F13</f>
        <v>0</v>
      </c>
      <c r="N16" s="36"/>
      <c r="O16" s="37">
        <f>('500MW model - tariffs'!H214-'500MW model - tariffs'!H13)/'500MW model - tariffs'!H13</f>
        <v>1.1323196376577206E-3</v>
      </c>
      <c r="P16" s="37"/>
      <c r="Q16" s="36"/>
    </row>
    <row r="17" spans="2:17" ht="27.75" customHeight="1">
      <c r="B17" s="11" t="s">
        <v>71</v>
      </c>
      <c r="C17" s="36">
        <f>('500MW model - tariffs'!E81-'500MW model - tariffs'!E14)/'500MW model - tariffs'!E14</f>
        <v>-8.0035971223021751E-2</v>
      </c>
      <c r="D17" s="36">
        <f>('500MW model - tariffs'!F81-'500MW model - tariffs'!F14)/'500MW model - tariffs'!F14</f>
        <v>-2.8985507246376836E-2</v>
      </c>
      <c r="E17" s="36"/>
      <c r="F17" s="37">
        <f>('500MW model - tariffs'!H81-'500MW model - tariffs'!H14)/'500MW model - tariffs'!H14</f>
        <v>5.9130587357985653E-2</v>
      </c>
      <c r="G17" s="37"/>
      <c r="H17" s="36"/>
      <c r="J17" s="38"/>
      <c r="K17" s="11" t="s">
        <v>71</v>
      </c>
      <c r="L17" s="36">
        <f>('500MW model - tariffs'!E215-'500MW model - tariffs'!E14)/'500MW model - tariffs'!E14</f>
        <v>1.7985611510791381E-3</v>
      </c>
      <c r="M17" s="36">
        <f>('500MW model - tariffs'!F215-'500MW model - tariffs'!F14)/'500MW model - tariffs'!F14</f>
        <v>0</v>
      </c>
      <c r="N17" s="36"/>
      <c r="O17" s="37">
        <f>('500MW model - tariffs'!H215-'500MW model - tariffs'!H14)/'500MW model - tariffs'!H14</f>
        <v>8.7730841777471731E-5</v>
      </c>
      <c r="P17" s="37"/>
      <c r="Q17" s="36"/>
    </row>
    <row r="18" spans="2:17" ht="27.75" customHeight="1">
      <c r="B18" s="11" t="s">
        <v>74</v>
      </c>
      <c r="C18" s="36">
        <f>('500MW model - tariffs'!E82-'500MW model - tariffs'!E15)/'500MW model - tariffs'!E15</f>
        <v>-1.9768457841852438E-2</v>
      </c>
      <c r="D18" s="36">
        <f>('500MW model - tariffs'!F82-'500MW model - tariffs'!F15)/'500MW model - tariffs'!F15</f>
        <v>8.3916083916084003E-2</v>
      </c>
      <c r="E18" s="36">
        <f>('500MW model - tariffs'!G82-'500MW model - tariffs'!G15)/'500MW model - tariffs'!G15</f>
        <v>6.8181818181818246E-2</v>
      </c>
      <c r="F18" s="37">
        <f>('500MW model - tariffs'!H82-'500MW model - tariffs'!H15)/'500MW model - tariffs'!H15</f>
        <v>-6.9767441860465199E-2</v>
      </c>
      <c r="G18" s="37">
        <f>('500MW model - tariffs'!I82-'500MW model - tariffs'!I15)/'500MW model - tariffs'!I15</f>
        <v>-1.7804154302670638E-2</v>
      </c>
      <c r="H18" s="36">
        <f>('500MW model - tariffs'!J82-'500MW model - tariffs'!J15)/'500MW model - tariffs'!J15</f>
        <v>4.1322314049586813E-3</v>
      </c>
      <c r="J18" s="38"/>
      <c r="K18" s="11" t="s">
        <v>74</v>
      </c>
      <c r="L18" s="36">
        <f>('500MW model - tariffs'!E216-'500MW model - tariffs'!E15)/'500MW model - tariffs'!E15</f>
        <v>8.7374399300995179E-4</v>
      </c>
      <c r="M18" s="36">
        <f>('500MW model - tariffs'!F216-'500MW model - tariffs'!F15)/'500MW model - tariffs'!F15</f>
        <v>0</v>
      </c>
      <c r="N18" s="36">
        <f>('500MW model - tariffs'!G216-'500MW model - tariffs'!G15)/'500MW model - tariffs'!G15</f>
        <v>-1.1363636363636374E-2</v>
      </c>
      <c r="O18" s="37">
        <f>('500MW model - tariffs'!H216-'500MW model - tariffs'!H15)/'500MW model - tariffs'!H15</f>
        <v>3.2076984763431552E-3</v>
      </c>
      <c r="P18" s="37">
        <f>('500MW model - tariffs'!I216-'500MW model - tariffs'!I15)/'500MW model - tariffs'!I15</f>
        <v>0</v>
      </c>
      <c r="Q18" s="36">
        <f>('500MW model - tariffs'!J216-'500MW model - tariffs'!J15)/'500MW model - tariffs'!J15</f>
        <v>0</v>
      </c>
    </row>
    <row r="19" spans="2:17" ht="27.75" customHeight="1">
      <c r="B19" s="11" t="s">
        <v>75</v>
      </c>
      <c r="C19" s="36">
        <f>('500MW model - tariffs'!E83-'500MW model - tariffs'!E16)/'500MW model - tariffs'!E16</f>
        <v>-4.9738478239415733E-2</v>
      </c>
      <c r="D19" s="36">
        <f>('500MW model - tariffs'!F83-'500MW model - tariffs'!F16)/'500MW model - tariffs'!F16</f>
        <v>5.3003533568904644E-2</v>
      </c>
      <c r="E19" s="36">
        <f>('500MW model - tariffs'!G83-'500MW model - tariffs'!G16)/'500MW model - tariffs'!G16</f>
        <v>4.5454545454545497E-2</v>
      </c>
      <c r="F19" s="37">
        <f>('500MW model - tariffs'!H83-'500MW model - tariffs'!H16)/'500MW model - tariffs'!H16</f>
        <v>-7.0098576122672562E-2</v>
      </c>
      <c r="G19" s="37">
        <f>('500MW model - tariffs'!I83-'500MW model - tariffs'!I16)/'500MW model - tariffs'!I16</f>
        <v>0.14052287581699352</v>
      </c>
      <c r="H19" s="36">
        <f>('500MW model - tariffs'!J83-'500MW model - tariffs'!J16)/'500MW model - tariffs'!J16</f>
        <v>-3.2000000000000028E-2</v>
      </c>
      <c r="J19" s="38"/>
      <c r="K19" s="11" t="s">
        <v>75</v>
      </c>
      <c r="L19" s="36">
        <f>('500MW model - tariffs'!E217-'500MW model - tariffs'!E16)/'500MW model - tariffs'!E16</f>
        <v>1.4803118523636209E-3</v>
      </c>
      <c r="M19" s="36">
        <f>('500MW model - tariffs'!F217-'500MW model - tariffs'!F16)/'500MW model - tariffs'!F16</f>
        <v>-1.7667844522968215E-3</v>
      </c>
      <c r="N19" s="36">
        <f>('500MW model - tariffs'!G217-'500MW model - tariffs'!G16)/'500MW model - tariffs'!G16</f>
        <v>0</v>
      </c>
      <c r="O19" s="37">
        <f>('500MW model - tariffs'!H217-'500MW model - tariffs'!H16)/'500MW model - tariffs'!H16</f>
        <v>3.0120481927710684E-3</v>
      </c>
      <c r="P19" s="37">
        <f>('500MW model - tariffs'!I217-'500MW model - tariffs'!I16)/'500MW model - tariffs'!I16</f>
        <v>-3.2679738562092259E-3</v>
      </c>
      <c r="Q19" s="36">
        <f>('500MW model - tariffs'!J217-'500MW model - tariffs'!J16)/'500MW model - tariffs'!J16</f>
        <v>0</v>
      </c>
    </row>
    <row r="20" spans="2:17" ht="27.75" customHeight="1">
      <c r="B20" s="11" t="s">
        <v>76</v>
      </c>
      <c r="C20" s="36">
        <f>('500MW model - tariffs'!E84-'500MW model - tariffs'!E17)/'500MW model - tariffs'!E17</f>
        <v>-9.8259608411892546E-2</v>
      </c>
      <c r="D20" s="36">
        <f>('500MW model - tariffs'!F84-'500MW model - tariffs'!F17)/'500MW model - tariffs'!F17</f>
        <v>-1.8518518518518535E-2</v>
      </c>
      <c r="E20" s="36">
        <f>('500MW model - tariffs'!G84-'500MW model - tariffs'!G17)/'500MW model - tariffs'!G17</f>
        <v>-1.6666666666666684E-2</v>
      </c>
      <c r="F20" s="37">
        <f>('500MW model - tariffs'!H84-'500MW model - tariffs'!H17)/'500MW model - tariffs'!H17</f>
        <v>-7.0029839612084963E-2</v>
      </c>
      <c r="G20" s="37">
        <f>('500MW model - tariffs'!I84-'500MW model - tariffs'!I17)/'500MW model - tariffs'!I17</f>
        <v>0.1753731343283581</v>
      </c>
      <c r="H20" s="36">
        <f>('500MW model - tariffs'!J84-'500MW model - tariffs'!J17)/'500MW model - tariffs'!J17</f>
        <v>-9.1397849462365524E-2</v>
      </c>
      <c r="J20" s="38"/>
      <c r="K20" s="11" t="s">
        <v>76</v>
      </c>
      <c r="L20" s="36">
        <f>('500MW model - tariffs'!E218-'500MW model - tariffs'!E17)/'500MW model - tariffs'!E17</f>
        <v>2.2963500120860682E-3</v>
      </c>
      <c r="M20" s="36">
        <f>('500MW model - tariffs'!F218-'500MW model - tariffs'!F17)/'500MW model - tariffs'!F17</f>
        <v>0</v>
      </c>
      <c r="N20" s="36">
        <f>('500MW model - tariffs'!G218-'500MW model - tariffs'!G17)/'500MW model - tariffs'!G17</f>
        <v>0</v>
      </c>
      <c r="O20" s="37">
        <f>('500MW model - tariffs'!H218-'500MW model - tariffs'!H17)/'500MW model - tariffs'!H17</f>
        <v>2.8907124207385518E-3</v>
      </c>
      <c r="P20" s="37">
        <f>('500MW model - tariffs'!I218-'500MW model - tariffs'!I17)/'500MW model - tariffs'!I17</f>
        <v>-3.7313432835821753E-3</v>
      </c>
      <c r="Q20" s="36">
        <f>('500MW model - tariffs'!J218-'500MW model - tariffs'!J17)/'500MW model - tariffs'!J17</f>
        <v>0</v>
      </c>
    </row>
    <row r="21" spans="2:17" ht="27.75" customHeight="1">
      <c r="B21" s="11" t="s">
        <v>78</v>
      </c>
      <c r="C21" s="36">
        <f>('500MW model - tariffs'!E85-'500MW model - tariffs'!E18)/'500MW model - tariffs'!E18</f>
        <v>-0.12060150375939856</v>
      </c>
      <c r="D21" s="36">
        <f>('500MW model - tariffs'!F85-'500MW model - tariffs'!F18)/'500MW model - tariffs'!F18</f>
        <v>-5.2631578947368356E-2</v>
      </c>
      <c r="E21" s="36">
        <f>('500MW model - tariffs'!G85-'500MW model - tariffs'!G18)/'500MW model - tariffs'!G18</f>
        <v>-7.3170731707317138E-2</v>
      </c>
      <c r="F21" s="37">
        <f>('500MW model - tariffs'!H85-'500MW model - tariffs'!H18)/'500MW model - tariffs'!H18</f>
        <v>-7.0053285968028511E-2</v>
      </c>
      <c r="G21" s="37">
        <f>('500MW model - tariffs'!I85-'500MW model - tariffs'!I18)/'500MW model - tariffs'!I18</f>
        <v>0.10471204188481674</v>
      </c>
      <c r="H21" s="36">
        <f>('500MW model - tariffs'!J85-'500MW model - tariffs'!J18)/'500MW model - tariffs'!J18</f>
        <v>-0.11320754716981142</v>
      </c>
      <c r="J21" s="38"/>
      <c r="K21" s="11" t="s">
        <v>78</v>
      </c>
      <c r="L21" s="36">
        <f>('500MW model - tariffs'!E219-'500MW model - tariffs'!E18)/'500MW model - tariffs'!E18</f>
        <v>3.0075187969924168E-3</v>
      </c>
      <c r="M21" s="36">
        <f>('500MW model - tariffs'!F219-'500MW model - tariffs'!F18)/'500MW model - tariffs'!F18</f>
        <v>0</v>
      </c>
      <c r="N21" s="36">
        <f>('500MW model - tariffs'!G219-'500MW model - tariffs'!G18)/'500MW model - tariffs'!G18</f>
        <v>0</v>
      </c>
      <c r="O21" s="37">
        <f>('500MW model - tariffs'!H219-'500MW model - tariffs'!H18)/'500MW model - tariffs'!H18</f>
        <v>2.8419182948490633E-3</v>
      </c>
      <c r="P21" s="37">
        <f>('500MW model - tariffs'!I219-'500MW model - tariffs'!I18)/'500MW model - tariffs'!I18</f>
        <v>0</v>
      </c>
      <c r="Q21" s="36">
        <f>('500MW model - tariffs'!J219-'500MW model - tariffs'!J18)/'500MW model - tariffs'!J18</f>
        <v>0</v>
      </c>
    </row>
    <row r="22" spans="2:17" ht="27.75" customHeight="1">
      <c r="B22" s="11" t="s">
        <v>80</v>
      </c>
      <c r="C22" s="36">
        <f>('500MW model - tariffs'!E86-'500MW model - tariffs'!E19)/'500MW model - tariffs'!E19</f>
        <v>-3.5197988686360808E-2</v>
      </c>
      <c r="D22" s="36"/>
      <c r="E22" s="36"/>
      <c r="F22" s="37"/>
      <c r="G22" s="37"/>
      <c r="H22" s="36"/>
      <c r="J22" s="38"/>
      <c r="K22" s="11" t="s">
        <v>80</v>
      </c>
      <c r="L22" s="36">
        <f>('500MW model - tariffs'!E220-'500MW model - tariffs'!E19)/'500MW model - tariffs'!E19</f>
        <v>1.2570710245128861E-3</v>
      </c>
      <c r="M22" s="36"/>
      <c r="N22" s="36"/>
      <c r="O22" s="37"/>
      <c r="P22" s="37"/>
      <c r="Q22" s="36"/>
    </row>
    <row r="23" spans="2:17" ht="27.75" customHeight="1">
      <c r="B23" s="11" t="s">
        <v>82</v>
      </c>
      <c r="C23" s="36">
        <f>('500MW model - tariffs'!E87-'500MW model - tariffs'!E20)/'500MW model - tariffs'!E20</f>
        <v>-2.2042381003088016E-2</v>
      </c>
      <c r="D23" s="36">
        <f>('500MW model - tariffs'!F87-'500MW model - tariffs'!F20)/'500MW model - tariffs'!F20</f>
        <v>-3.908431044109378E-3</v>
      </c>
      <c r="E23" s="36">
        <f>('500MW model - tariffs'!G87-'500MW model - tariffs'!G20)/'500MW model - tariffs'!G20</f>
        <v>-5.2684395383843549E-2</v>
      </c>
      <c r="F23" s="37"/>
      <c r="G23" s="37"/>
      <c r="H23" s="36"/>
      <c r="J23" s="38"/>
      <c r="K23" s="11" t="s">
        <v>82</v>
      </c>
      <c r="L23" s="36">
        <f>('500MW model - tariffs'!E221-'500MW model - tariffs'!E20)/'500MW model - tariffs'!E20</f>
        <v>4.9692968444975329E-4</v>
      </c>
      <c r="M23" s="36">
        <f>('500MW model - tariffs'!F221-'500MW model - tariffs'!F20)/'500MW model - tariffs'!F20</f>
        <v>2.7917364600791011E-4</v>
      </c>
      <c r="N23" s="36">
        <f>('500MW model - tariffs'!G221-'500MW model - tariffs'!G20)/'500MW model - tariffs'!G20</f>
        <v>2.0070245860511807E-3</v>
      </c>
      <c r="O23" s="37"/>
      <c r="P23" s="37"/>
      <c r="Q23" s="36"/>
    </row>
    <row r="24" spans="2:17">
      <c r="J24" s="38"/>
    </row>
    <row r="25" spans="2:17" ht="26.25">
      <c r="B25" s="35" t="s">
        <v>171</v>
      </c>
      <c r="J25" s="38"/>
      <c r="K25" s="35" t="s">
        <v>175</v>
      </c>
    </row>
    <row r="26" spans="2:17">
      <c r="J26" s="38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6">
        <f>('500MW model - tariffs'!E140-'500MW model - tariffs'!E6)/'500MW model - tariffs'!E6</f>
        <v>1.7220664797757371E-2</v>
      </c>
      <c r="D28" s="36"/>
      <c r="E28" s="36"/>
      <c r="F28" s="37">
        <f>('500MW model - tariffs'!H140-'500MW model - tariffs'!H6)/'500MW model - tariffs'!H6</f>
        <v>-0.1286089238845145</v>
      </c>
      <c r="G28" s="37"/>
      <c r="H28" s="36"/>
      <c r="J28" s="38"/>
      <c r="K28" s="11" t="s">
        <v>48</v>
      </c>
      <c r="L28" s="36">
        <f>('500MW model - tariffs'!E274-'500MW model - tariffs'!E6)/'500MW model - tariffs'!E6</f>
        <v>3.2038446135362465E-3</v>
      </c>
      <c r="M28" s="36"/>
      <c r="N28" s="36"/>
      <c r="O28" s="37">
        <f>('500MW model - tariffs'!H274-'500MW model - tariffs'!H6)/'500MW model - tariffs'!H6</f>
        <v>-1.8372703412073449E-2</v>
      </c>
      <c r="P28" s="37"/>
      <c r="Q28" s="36"/>
    </row>
    <row r="29" spans="2:17" ht="27" customHeight="1">
      <c r="B29" s="11" t="s">
        <v>50</v>
      </c>
      <c r="C29" s="36">
        <f>('500MW model - tariffs'!E141-'500MW model - tariffs'!E7)/'500MW model - tariffs'!E7</f>
        <v>1.0544815465729281E-2</v>
      </c>
      <c r="D29" s="36">
        <f>('500MW model - tariffs'!F141-'500MW model - tariffs'!F7)/'500MW model - tariffs'!F7</f>
        <v>7.9497907949790864E-2</v>
      </c>
      <c r="E29" s="36"/>
      <c r="F29" s="37">
        <f>('500MW model - tariffs'!H141-'500MW model - tariffs'!H7)/'500MW model - tariffs'!H7</f>
        <v>-0.1286089238845145</v>
      </c>
      <c r="G29" s="37"/>
      <c r="H29" s="36"/>
      <c r="J29" s="38"/>
      <c r="K29" s="11" t="s">
        <v>50</v>
      </c>
      <c r="L29" s="36">
        <f>('500MW model - tariffs'!E275-'500MW model - tariffs'!E7)/'500MW model - tariffs'!E7</f>
        <v>1.7574692442881873E-3</v>
      </c>
      <c r="M29" s="36">
        <f>('500MW model - tariffs'!F275-'500MW model - tariffs'!F7)/'500MW model - tariffs'!F7</f>
        <v>2.0920502092050229E-2</v>
      </c>
      <c r="N29" s="36"/>
      <c r="O29" s="37">
        <f>('500MW model - tariffs'!H275-'500MW model - tariffs'!H7)/'500MW model - tariffs'!H7</f>
        <v>-1.8372703412073449E-2</v>
      </c>
      <c r="P29" s="37"/>
      <c r="Q29" s="36"/>
    </row>
    <row r="30" spans="2:17" ht="27" customHeight="1">
      <c r="B30" s="11" t="s">
        <v>53</v>
      </c>
      <c r="C30" s="36">
        <f>('500MW model - tariffs'!E142-'500MW model - tariffs'!E8)/'500MW model - tariffs'!E8</f>
        <v>6.3559322033898372E-2</v>
      </c>
      <c r="D30" s="36"/>
      <c r="E30" s="36"/>
      <c r="F30" s="37"/>
      <c r="G30" s="37"/>
      <c r="H30" s="36"/>
      <c r="J30" s="38"/>
      <c r="K30" s="11" t="s">
        <v>53</v>
      </c>
      <c r="L30" s="36">
        <f>('500MW model - tariffs'!E276-'500MW model - tariffs'!E8)/'500MW model - tariffs'!E8</f>
        <v>1.6949152542372899E-2</v>
      </c>
      <c r="M30" s="36"/>
      <c r="N30" s="36"/>
      <c r="O30" s="37"/>
      <c r="P30" s="37"/>
      <c r="Q30" s="36"/>
    </row>
    <row r="31" spans="2:17" ht="27" customHeight="1">
      <c r="B31" s="11" t="s">
        <v>56</v>
      </c>
      <c r="C31" s="36">
        <f>('500MW model - tariffs'!E143-'500MW model - tariffs'!E9)/'500MW model - tariffs'!E9</f>
        <v>1.6815034619189047E-2</v>
      </c>
      <c r="D31" s="36"/>
      <c r="E31" s="36"/>
      <c r="F31" s="37">
        <f>('500MW model - tariffs'!H143-'500MW model - tariffs'!H9)/'500MW model - tariffs'!H9</f>
        <v>-0.1286089238845145</v>
      </c>
      <c r="G31" s="37"/>
      <c r="H31" s="36"/>
      <c r="J31" s="38"/>
      <c r="K31" s="11" t="s">
        <v>56</v>
      </c>
      <c r="L31" s="36">
        <f>('500MW model - tariffs'!E277-'500MW model - tariffs'!E9)/'500MW model - tariffs'!E9</f>
        <v>2.9673590504452167E-3</v>
      </c>
      <c r="M31" s="36"/>
      <c r="N31" s="36"/>
      <c r="O31" s="37">
        <f>('500MW model - tariffs'!H277-'500MW model - tariffs'!H9)/'500MW model - tariffs'!H9</f>
        <v>-1.8372703412073449E-2</v>
      </c>
      <c r="P31" s="37"/>
      <c r="Q31" s="36"/>
    </row>
    <row r="32" spans="2:17" ht="27" customHeight="1">
      <c r="B32" s="11" t="s">
        <v>58</v>
      </c>
      <c r="C32" s="36">
        <f>('500MW model - tariffs'!E144-'500MW model - tariffs'!E10)/'500MW model - tariffs'!E10</f>
        <v>1.6934046345810968E-2</v>
      </c>
      <c r="D32" s="36">
        <f>('500MW model - tariffs'!F144-'500MW model - tariffs'!F10)/'500MW model - tariffs'!F10</f>
        <v>7.6530612244897878E-2</v>
      </c>
      <c r="E32" s="36"/>
      <c r="F32" s="37">
        <f>('500MW model - tariffs'!H144-'500MW model - tariffs'!H10)/'500MW model - tariffs'!H10</f>
        <v>-0.1286089238845145</v>
      </c>
      <c r="G32" s="37"/>
      <c r="H32" s="36"/>
      <c r="J32" s="38"/>
      <c r="K32" s="11" t="s">
        <v>58</v>
      </c>
      <c r="L32" s="36">
        <f>('500MW model - tariffs'!E278-'500MW model - tariffs'!E10)/'500MW model - tariffs'!E10</f>
        <v>3.1194295900176792E-3</v>
      </c>
      <c r="M32" s="36">
        <f>('500MW model - tariffs'!F278-'500MW model - tariffs'!F10)/'500MW model - tariffs'!F10</f>
        <v>2.0408163265306138E-2</v>
      </c>
      <c r="N32" s="36"/>
      <c r="O32" s="37">
        <f>('500MW model - tariffs'!H278-'500MW model - tariffs'!H10)/'500MW model - tariffs'!H10</f>
        <v>-1.8372703412073449E-2</v>
      </c>
      <c r="P32" s="37"/>
      <c r="Q32" s="36"/>
    </row>
    <row r="33" spans="2:17" ht="27" customHeight="1">
      <c r="B33" s="11" t="s">
        <v>61</v>
      </c>
      <c r="C33" s="36">
        <f>('500MW model - tariffs'!E145-'500MW model - tariffs'!E11)/'500MW model - tariffs'!E11</f>
        <v>6.6666666666666735E-2</v>
      </c>
      <c r="D33" s="36"/>
      <c r="E33" s="36"/>
      <c r="F33" s="37"/>
      <c r="G33" s="37"/>
      <c r="H33" s="36"/>
      <c r="J33" s="38"/>
      <c r="K33" s="11" t="s">
        <v>61</v>
      </c>
      <c r="L33" s="36">
        <f>('500MW model - tariffs'!E279-'500MW model - tariffs'!E11)/'500MW model - tariffs'!E11</f>
        <v>1.9047619047619067E-2</v>
      </c>
      <c r="M33" s="36"/>
      <c r="N33" s="36"/>
      <c r="O33" s="37"/>
      <c r="P33" s="37"/>
      <c r="Q33" s="36"/>
    </row>
    <row r="34" spans="2:17" ht="27" customHeight="1">
      <c r="B34" s="11" t="s">
        <v>64</v>
      </c>
      <c r="C34" s="36">
        <f>('500MW model - tariffs'!E146-'500MW model - tariffs'!E12)/'500MW model - tariffs'!E12</f>
        <v>1.6494845360824757E-2</v>
      </c>
      <c r="D34" s="36">
        <f>('500MW model - tariffs'!F146-'500MW model - tariffs'!F12)/'500MW model - tariffs'!F12</f>
        <v>7.5949367088607667E-2</v>
      </c>
      <c r="E34" s="36"/>
      <c r="F34" s="37">
        <f>('500MW model - tariffs'!H146-'500MW model - tariffs'!H12)/'500MW model - tariffs'!H12</f>
        <v>-0.18760142810775715</v>
      </c>
      <c r="G34" s="37"/>
      <c r="H34" s="36"/>
      <c r="J34" s="38"/>
      <c r="K34" s="11" t="s">
        <v>64</v>
      </c>
      <c r="L34" s="36">
        <f>('500MW model - tariffs'!E280-'500MW model - tariffs'!E12)/'500MW model - tariffs'!E12</f>
        <v>3.0927835051546421E-3</v>
      </c>
      <c r="M34" s="36">
        <f>('500MW model - tariffs'!F280-'500MW model - tariffs'!F12)/'500MW model - tariffs'!F12</f>
        <v>1.8987341772151917E-2</v>
      </c>
      <c r="N34" s="36"/>
      <c r="O34" s="37">
        <f>('500MW model - tariffs'!H280-'500MW model - tariffs'!H12)/'500MW model - tariffs'!H12</f>
        <v>-2.92112950340798E-3</v>
      </c>
      <c r="P34" s="37"/>
      <c r="Q34" s="36"/>
    </row>
    <row r="35" spans="2:17" ht="27" customHeight="1">
      <c r="B35" s="11" t="s">
        <v>68</v>
      </c>
      <c r="C35" s="36">
        <f>('500MW model - tariffs'!E147-'500MW model - tariffs'!E13)/'500MW model - tariffs'!E13</f>
        <v>9.89486703772419E-3</v>
      </c>
      <c r="D35" s="36">
        <f>('500MW model - tariffs'!F147-'500MW model - tariffs'!F13)/'500MW model - tariffs'!F13</f>
        <v>8.0645161290322648E-2</v>
      </c>
      <c r="E35" s="36"/>
      <c r="F35" s="37">
        <f>('500MW model - tariffs'!H147-'500MW model - tariffs'!H13)/'500MW model - tariffs'!H13</f>
        <v>-4.1572306696861863E-2</v>
      </c>
      <c r="G35" s="37"/>
      <c r="H35" s="36"/>
      <c r="J35" s="38"/>
      <c r="K35" s="11" t="s">
        <v>68</v>
      </c>
      <c r="L35" s="36">
        <f>('500MW model - tariffs'!E281-'500MW model - tariffs'!E13)/'500MW model - tariffs'!E13</f>
        <v>-1.2368583797155237E-3</v>
      </c>
      <c r="M35" s="36">
        <f>('500MW model - tariffs'!F281-'500MW model - tariffs'!F13)/'500MW model - tariffs'!F13</f>
        <v>1.612903225806453E-2</v>
      </c>
      <c r="N35" s="36"/>
      <c r="O35" s="37">
        <f>('500MW model - tariffs'!H281-'500MW model - tariffs'!H13)/'500MW model - tariffs'!H13</f>
        <v>-1.2617275962471711E-2</v>
      </c>
      <c r="P35" s="37"/>
      <c r="Q35" s="36"/>
    </row>
    <row r="36" spans="2:17" ht="27" customHeight="1">
      <c r="B36" s="11" t="s">
        <v>71</v>
      </c>
      <c r="C36" s="36">
        <f>('500MW model - tariffs'!E148-'500MW model - tariffs'!E14)/'500MW model - tariffs'!E14</f>
        <v>-7.7338129496402938E-2</v>
      </c>
      <c r="D36" s="36">
        <f>('500MW model - tariffs'!F148-'500MW model - tariffs'!F14)/'500MW model - tariffs'!F14</f>
        <v>0</v>
      </c>
      <c r="E36" s="36"/>
      <c r="F36" s="37">
        <f>('500MW model - tariffs'!H148-'500MW model - tariffs'!H14)/'500MW model - tariffs'!H14</f>
        <v>5.443698732289335E-2</v>
      </c>
      <c r="G36" s="37"/>
      <c r="H36" s="36"/>
      <c r="J36" s="38"/>
      <c r="K36" s="11" t="s">
        <v>71</v>
      </c>
      <c r="L36" s="36">
        <f>('500MW model - tariffs'!E282-'500MW model - tariffs'!E14)/'500MW model - tariffs'!E14</f>
        <v>-1.9784172661870519E-2</v>
      </c>
      <c r="M36" s="36">
        <f>('500MW model - tariffs'!F282-'500MW model - tariffs'!F14)/'500MW model - tariffs'!F14</f>
        <v>0</v>
      </c>
      <c r="N36" s="36"/>
      <c r="O36" s="37">
        <f>('500MW model - tariffs'!H282-'500MW model - tariffs'!H14)/'500MW model - tariffs'!H14</f>
        <v>-9.2117383866301692E-4</v>
      </c>
      <c r="P36" s="37"/>
      <c r="Q36" s="36"/>
    </row>
    <row r="37" spans="2:17" ht="27" customHeight="1">
      <c r="B37" s="11" t="s">
        <v>74</v>
      </c>
      <c r="C37" s="36">
        <f>('500MW model - tariffs'!E149-'500MW model - tariffs'!E15)/'500MW model - tariffs'!E15</f>
        <v>-2.5993883792049071E-2</v>
      </c>
      <c r="D37" s="36">
        <f>('500MW model - tariffs'!F149-'500MW model - tariffs'!F15)/'500MW model - tariffs'!F15</f>
        <v>8.7412587412587492E-2</v>
      </c>
      <c r="E37" s="36">
        <f>('500MW model - tariffs'!G149-'500MW model - tariffs'!G15)/'500MW model - tariffs'!G15</f>
        <v>7.9545454545454627E-2</v>
      </c>
      <c r="F37" s="37">
        <f>('500MW model - tariffs'!H149-'500MW model - tariffs'!H15)/'500MW model - tariffs'!H15</f>
        <v>-7.7786688051323216E-2</v>
      </c>
      <c r="G37" s="37">
        <f>('500MW model - tariffs'!I149-'500MW model - tariffs'!I15)/'500MW model - tariffs'!I15</f>
        <v>2.9673590504450406E-3</v>
      </c>
      <c r="H37" s="36">
        <f>('500MW model - tariffs'!J149-'500MW model - tariffs'!J15)/'500MW model - tariffs'!J15</f>
        <v>0</v>
      </c>
      <c r="J37" s="38"/>
      <c r="K37" s="11" t="s">
        <v>74</v>
      </c>
      <c r="L37" s="36">
        <f>('500MW model - tariffs'!E283-'500MW model - tariffs'!E15)/'500MW model - tariffs'!E15</f>
        <v>-1.0484927916120585E-2</v>
      </c>
      <c r="M37" s="36">
        <f>('500MW model - tariffs'!F283-'500MW model - tariffs'!F15)/'500MW model - tariffs'!F15</f>
        <v>1.7482517482517501E-2</v>
      </c>
      <c r="N37" s="36">
        <f>('500MW model - tariffs'!G283-'500MW model - tariffs'!G15)/'500MW model - tariffs'!G15</f>
        <v>1.1363636363636374E-2</v>
      </c>
      <c r="O37" s="37">
        <f>('500MW model - tariffs'!H283-'500MW model - tariffs'!H15)/'500MW model - tariffs'!H15</f>
        <v>-3.0473135525260688E-2</v>
      </c>
      <c r="P37" s="37">
        <f>('500MW model - tariffs'!I283-'500MW model - tariffs'!I15)/'500MW model - tariffs'!I15</f>
        <v>2.9673590504451064E-2</v>
      </c>
      <c r="Q37" s="36">
        <f>('500MW model - tariffs'!J283-'500MW model - tariffs'!J15)/'500MW model - tariffs'!J15</f>
        <v>-4.1322314049586813E-3</v>
      </c>
    </row>
    <row r="38" spans="2:17" ht="27" customHeight="1">
      <c r="B38" s="11" t="s">
        <v>75</v>
      </c>
      <c r="C38" s="36">
        <f>('500MW model - tariffs'!E150-'500MW model - tariffs'!E16)/'500MW model - tariffs'!E16</f>
        <v>-4.3422481002664513E-2</v>
      </c>
      <c r="D38" s="36">
        <f>('500MW model - tariffs'!F150-'500MW model - tariffs'!F16)/'500MW model - tariffs'!F16</f>
        <v>8.1272084805653788E-2</v>
      </c>
      <c r="E38" s="36">
        <f>('500MW model - tariffs'!G150-'500MW model - tariffs'!G16)/'500MW model - tariffs'!G16</f>
        <v>6.8181818181818246E-2</v>
      </c>
      <c r="F38" s="37">
        <f>('500MW model - tariffs'!H150-'500MW model - tariffs'!H16)/'500MW model - tariffs'!H16</f>
        <v>-7.7491785323110768E-2</v>
      </c>
      <c r="G38" s="37">
        <f>('500MW model - tariffs'!I150-'500MW model - tariffs'!I16)/'500MW model - tariffs'!I16</f>
        <v>7.5163398692810454E-2</v>
      </c>
      <c r="H38" s="36">
        <f>('500MW model - tariffs'!J150-'500MW model - tariffs'!J16)/'500MW model - tariffs'!J16</f>
        <v>-2.0000000000000018E-2</v>
      </c>
      <c r="J38" s="38"/>
      <c r="K38" s="11" t="s">
        <v>75</v>
      </c>
      <c r="L38" s="36">
        <f>('500MW model - tariffs'!E284-'500MW model - tariffs'!E16)/'500MW model - tariffs'!E16</f>
        <v>-1.6480805289647668E-2</v>
      </c>
      <c r="M38" s="36">
        <f>('500MW model - tariffs'!F284-'500MW model - tariffs'!F16)/'500MW model - tariffs'!F16</f>
        <v>1.236749116607775E-2</v>
      </c>
      <c r="N38" s="36">
        <f>('500MW model - tariffs'!G284-'500MW model - tariffs'!G16)/'500MW model - tariffs'!G16</f>
        <v>1.1363636363636374E-2</v>
      </c>
      <c r="O38" s="37">
        <f>('500MW model - tariffs'!H284-'500MW model - tariffs'!H16)/'500MW model - tariffs'!H16</f>
        <v>-3.0668127053669343E-2</v>
      </c>
      <c r="P38" s="37">
        <f>('500MW model - tariffs'!I284-'500MW model - tariffs'!I16)/'500MW model - tariffs'!I16</f>
        <v>2.6143790849673224E-2</v>
      </c>
      <c r="Q38" s="36">
        <f>('500MW model - tariffs'!J284-'500MW model - tariffs'!J16)/'500MW model - tariffs'!J16</f>
        <v>-1.2000000000000011E-2</v>
      </c>
    </row>
    <row r="39" spans="2:17" ht="27" customHeight="1">
      <c r="B39" s="11" t="s">
        <v>76</v>
      </c>
      <c r="C39" s="36">
        <f>('500MW model - tariffs'!E151-'500MW model - tariffs'!E17)/'500MW model - tariffs'!E17</f>
        <v>-0.10055595842397862</v>
      </c>
      <c r="D39" s="36">
        <f>('500MW model - tariffs'!F151-'500MW model - tariffs'!F17)/'500MW model - tariffs'!F17</f>
        <v>0</v>
      </c>
      <c r="E39" s="36">
        <f>('500MW model - tariffs'!G151-'500MW model - tariffs'!G17)/'500MW model - tariffs'!G17</f>
        <v>0</v>
      </c>
      <c r="F39" s="37">
        <f>('500MW model - tariffs'!H151-'500MW model - tariffs'!H17)/'500MW model - tariffs'!H17</f>
        <v>-7.7489742633345654E-2</v>
      </c>
      <c r="G39" s="37">
        <f>('500MW model - tariffs'!I151-'500MW model - tariffs'!I17)/'500MW model - tariffs'!I17</f>
        <v>0.17164179104477609</v>
      </c>
      <c r="H39" s="36">
        <f>('500MW model - tariffs'!J151-'500MW model - tariffs'!J17)/'500MW model - tariffs'!J17</f>
        <v>-9.1397849462365524E-2</v>
      </c>
      <c r="J39" s="38"/>
      <c r="K39" s="11" t="s">
        <v>76</v>
      </c>
      <c r="L39" s="36">
        <f>('500MW model - tariffs'!E285-'500MW model - tariffs'!E17)/'500MW model - tariffs'!E17</f>
        <v>-2.5985013294657949E-2</v>
      </c>
      <c r="M39" s="36">
        <f>('500MW model - tariffs'!F285-'500MW model - tariffs'!F17)/'500MW model - tariffs'!F17</f>
        <v>2.645502645502648E-3</v>
      </c>
      <c r="N39" s="36">
        <f>('500MW model - tariffs'!G285-'500MW model - tariffs'!G17)/'500MW model - tariffs'!G17</f>
        <v>0</v>
      </c>
      <c r="O39" s="37">
        <f>('500MW model - tariffs'!H285-'500MW model - tariffs'!H17)/'500MW model - tariffs'!H17</f>
        <v>-3.0678851174934654E-2</v>
      </c>
      <c r="P39" s="37">
        <f>('500MW model - tariffs'!I285-'500MW model - tariffs'!I17)/'500MW model - tariffs'!I17</f>
        <v>2.6119402985074567E-2</v>
      </c>
      <c r="Q39" s="36">
        <f>('500MW model - tariffs'!J285-'500MW model - tariffs'!J17)/'500MW model - tariffs'!J17</f>
        <v>-2.6881720430107552E-2</v>
      </c>
    </row>
    <row r="40" spans="2:17" ht="27" customHeight="1">
      <c r="B40" s="11" t="s">
        <v>78</v>
      </c>
      <c r="C40" s="36">
        <f>('500MW model - tariffs'!E152-'500MW model - tariffs'!E18)/'500MW model - tariffs'!E18</f>
        <v>-0.12932330827067673</v>
      </c>
      <c r="D40" s="36">
        <f>('500MW model - tariffs'!F152-'500MW model - tariffs'!F18)/'500MW model - tariffs'!F18</f>
        <v>-4.4534412955465626E-2</v>
      </c>
      <c r="E40" s="36">
        <f>('500MW model - tariffs'!G152-'500MW model - tariffs'!G18)/'500MW model - tariffs'!G18</f>
        <v>-4.8780487804878092E-2</v>
      </c>
      <c r="F40" s="37">
        <f>('500MW model - tariffs'!H152-'500MW model - tariffs'!H18)/'500MW model - tariffs'!H18</f>
        <v>-7.7513321492007084E-2</v>
      </c>
      <c r="G40" s="37">
        <f>('500MW model - tariffs'!I152-'500MW model - tariffs'!I18)/'500MW model - tariffs'!I18</f>
        <v>0.15183246073298443</v>
      </c>
      <c r="H40" s="36">
        <f>('500MW model - tariffs'!J152-'500MW model - tariffs'!J18)/'500MW model - tariffs'!J18</f>
        <v>-0.11949685534591188</v>
      </c>
      <c r="J40" s="38"/>
      <c r="K40" s="11" t="s">
        <v>78</v>
      </c>
      <c r="L40" s="36">
        <f>('500MW model - tariffs'!E286-'500MW model - tariffs'!E18)/'500MW model - tariffs'!E18</f>
        <v>-3.3984962406015035E-2</v>
      </c>
      <c r="M40" s="36">
        <f>('500MW model - tariffs'!F286-'500MW model - tariffs'!F18)/'500MW model - tariffs'!F18</f>
        <v>-1.2145748987854262E-2</v>
      </c>
      <c r="N40" s="36">
        <f>('500MW model - tariffs'!G286-'500MW model - tariffs'!G18)/'500MW model - tariffs'!G18</f>
        <v>-2.4390243902439046E-2</v>
      </c>
      <c r="O40" s="37">
        <f>('500MW model - tariffs'!H286-'500MW model - tariffs'!H18)/'500MW model - tariffs'!H18</f>
        <v>-3.0763765541740765E-2</v>
      </c>
      <c r="P40" s="37">
        <f>('500MW model - tariffs'!I286-'500MW model - tariffs'!I18)/'500MW model - tariffs'!I18</f>
        <v>2.6178010471204213E-2</v>
      </c>
      <c r="Q40" s="36">
        <f>('500MW model - tariffs'!J286-'500MW model - tariffs'!J18)/'500MW model - tariffs'!J18</f>
        <v>-3.1446540880503172E-2</v>
      </c>
    </row>
    <row r="41" spans="2:17" ht="27" customHeight="1">
      <c r="B41" s="11" t="s">
        <v>80</v>
      </c>
      <c r="C41" s="36">
        <f>('500MW model - tariffs'!E153-'500MW model - tariffs'!E19)/'500MW model - tariffs'!E19</f>
        <v>-3.8654934003771145E-2</v>
      </c>
      <c r="D41" s="36"/>
      <c r="E41" s="36"/>
      <c r="F41" s="37"/>
      <c r="G41" s="37"/>
      <c r="H41" s="36"/>
      <c r="J41" s="38"/>
      <c r="K41" s="11" t="s">
        <v>80</v>
      </c>
      <c r="L41" s="36">
        <f>('500MW model - tariffs'!E287-'500MW model - tariffs'!E19)/'500MW model - tariffs'!E19</f>
        <v>-1.5084852294154634E-2</v>
      </c>
      <c r="M41" s="36"/>
      <c r="N41" s="36"/>
      <c r="O41" s="37"/>
      <c r="P41" s="37"/>
      <c r="Q41" s="36"/>
    </row>
    <row r="42" spans="2:17" ht="27" customHeight="1">
      <c r="B42" s="11" t="s">
        <v>82</v>
      </c>
      <c r="C42" s="36">
        <f>('500MW model - tariffs'!E154-'500MW model - tariffs'!E20)/'500MW model - tariffs'!E20</f>
        <v>-2.3959109785965188E-2</v>
      </c>
      <c r="D42" s="36">
        <f>('500MW model - tariffs'!F154-'500MW model - tariffs'!F20)/'500MW model - tariffs'!F20</f>
        <v>-3.3500837520938054E-3</v>
      </c>
      <c r="E42" s="36">
        <f>('500MW model - tariffs'!G154-'500MW model - tariffs'!G20)/'500MW model - tariffs'!G20</f>
        <v>-5.7701956848971503E-2</v>
      </c>
      <c r="F42" s="37"/>
      <c r="G42" s="37"/>
      <c r="H42" s="36"/>
      <c r="J42" s="38"/>
      <c r="K42" s="11" t="s">
        <v>82</v>
      </c>
      <c r="L42" s="36">
        <f>('500MW model - tariffs'!E288-'500MW model - tariffs'!E20)/'500MW model - tariffs'!E20</f>
        <v>-5.3952365740246857E-3</v>
      </c>
      <c r="M42" s="36">
        <f>('500MW model - tariffs'!F288-'500MW model - tariffs'!F20)/'500MW model - tariffs'!F20</f>
        <v>-4.4667783361250742E-3</v>
      </c>
      <c r="N42" s="36">
        <f>('500MW model - tariffs'!G288-'500MW model - tariffs'!G20)/'500MW model - tariffs'!G20</f>
        <v>-2.408429503261417E-2</v>
      </c>
      <c r="O42" s="37"/>
      <c r="P42" s="37"/>
      <c r="Q42" s="36"/>
    </row>
    <row r="43" spans="2:17">
      <c r="J43" s="38"/>
    </row>
    <row r="44" spans="2:17" ht="26.25">
      <c r="B44" s="35" t="s">
        <v>173</v>
      </c>
      <c r="J44" s="38"/>
      <c r="K44" s="35" t="s">
        <v>172</v>
      </c>
    </row>
    <row r="45" spans="2:17">
      <c r="J45" s="38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6">
        <f>('500MW model - tariffs'!E140-'500MW model - tariffs'!E73)/'500MW model - tariffs'!E73</f>
        <v>7.880220646178975E-4</v>
      </c>
      <c r="D47" s="36"/>
      <c r="E47" s="36"/>
      <c r="F47" s="37">
        <f>('500MW model - tariffs'!H140-'500MW model - tariffs'!H73)/'500MW model - tariffs'!H73</f>
        <v>0</v>
      </c>
      <c r="G47" s="37"/>
      <c r="H47" s="36"/>
      <c r="J47" s="38"/>
      <c r="K47" s="11" t="s">
        <v>48</v>
      </c>
      <c r="L47" s="36">
        <f>('500MW model - tariffs'!E274-'500MW model - tariffs'!E207)/'500MW model - tariffs'!E207</f>
        <v>3.6057692307691893E-3</v>
      </c>
      <c r="M47" s="36"/>
      <c r="N47" s="36"/>
      <c r="O47" s="37">
        <f>('500MW model - tariffs'!H274-'500MW model - tariffs'!H207)/'500MW model - tariffs'!H207</f>
        <v>-1.8372703412073449E-2</v>
      </c>
      <c r="P47" s="37"/>
      <c r="Q47" s="36"/>
    </row>
    <row r="48" spans="2:17" ht="27" customHeight="1">
      <c r="B48" s="11" t="s">
        <v>50</v>
      </c>
      <c r="C48" s="36">
        <f>('500MW model - tariffs'!E141-'500MW model - tariffs'!E74)/'500MW model - tariffs'!E74</f>
        <v>0</v>
      </c>
      <c r="D48" s="36">
        <f>('500MW model - tariffs'!F141-'500MW model - tariffs'!F74)/'500MW model - tariffs'!F74</f>
        <v>7.8125000000000069E-3</v>
      </c>
      <c r="E48" s="36"/>
      <c r="F48" s="37">
        <f>('500MW model - tariffs'!H141-'500MW model - tariffs'!H74)/'500MW model - tariffs'!H74</f>
        <v>0</v>
      </c>
      <c r="G48" s="37"/>
      <c r="H48" s="36"/>
      <c r="J48" s="38"/>
      <c r="K48" s="11" t="s">
        <v>50</v>
      </c>
      <c r="L48" s="36">
        <f>('500MW model - tariffs'!E275-'500MW model - tariffs'!E208)/'500MW model - tariffs'!E208</f>
        <v>1.7574692442881873E-3</v>
      </c>
      <c r="M48" s="36">
        <f>('500MW model - tariffs'!F275-'500MW model - tariffs'!F208)/'500MW model - tariffs'!F208</f>
        <v>2.0920502092050229E-2</v>
      </c>
      <c r="N48" s="36"/>
      <c r="O48" s="37">
        <f>('500MW model - tariffs'!H275-'500MW model - tariffs'!H208)/'500MW model - tariffs'!H208</f>
        <v>-1.8372703412073449E-2</v>
      </c>
      <c r="P48" s="37"/>
      <c r="Q48" s="36"/>
    </row>
    <row r="49" spans="2:17" ht="27" customHeight="1">
      <c r="B49" s="11" t="s">
        <v>53</v>
      </c>
      <c r="C49" s="36">
        <f>('500MW model - tariffs'!E142-'500MW model - tariffs'!E75)/'500MW model - tariffs'!E75</f>
        <v>4.0000000000000036E-3</v>
      </c>
      <c r="D49" s="36"/>
      <c r="E49" s="36"/>
      <c r="F49" s="37"/>
      <c r="G49" s="37"/>
      <c r="H49" s="36"/>
      <c r="J49" s="38"/>
      <c r="K49" s="11" t="s">
        <v>53</v>
      </c>
      <c r="L49" s="36">
        <f>('500MW model - tariffs'!E276-'500MW model - tariffs'!E209)/'500MW model - tariffs'!E209</f>
        <v>1.6949152542372899E-2</v>
      </c>
      <c r="M49" s="36"/>
      <c r="N49" s="36"/>
      <c r="O49" s="37"/>
      <c r="P49" s="37"/>
      <c r="Q49" s="36"/>
    </row>
    <row r="50" spans="2:17" ht="27" customHeight="1">
      <c r="B50" s="11" t="s">
        <v>56</v>
      </c>
      <c r="C50" s="36">
        <f>('500MW model - tariffs'!E143-'500MW model - tariffs'!E76)/'500MW model - tariffs'!E76</f>
        <v>4.866180048661264E-4</v>
      </c>
      <c r="D50" s="36"/>
      <c r="E50" s="36"/>
      <c r="F50" s="37">
        <f>('500MW model - tariffs'!H143-'500MW model - tariffs'!H76)/'500MW model - tariffs'!H76</f>
        <v>0</v>
      </c>
      <c r="G50" s="37"/>
      <c r="H50" s="36"/>
      <c r="J50" s="38"/>
      <c r="K50" s="11" t="s">
        <v>56</v>
      </c>
      <c r="L50" s="36">
        <f>('500MW model - tariffs'!E277-'500MW model - tariffs'!E210)/'500MW model - tariffs'!E210</f>
        <v>3.4636318654132198E-3</v>
      </c>
      <c r="M50" s="36"/>
      <c r="N50" s="36"/>
      <c r="O50" s="37">
        <f>('500MW model - tariffs'!H277-'500MW model - tariffs'!H210)/'500MW model - tariffs'!H210</f>
        <v>-1.8372703412073449E-2</v>
      </c>
      <c r="P50" s="37"/>
      <c r="Q50" s="36"/>
    </row>
    <row r="51" spans="2:17" ht="27" customHeight="1">
      <c r="B51" s="11" t="s">
        <v>58</v>
      </c>
      <c r="C51" s="36">
        <f>('500MW model - tariffs'!E144-'500MW model - tariffs'!E77)/'500MW model - tariffs'!E77</f>
        <v>4.3840420868035505E-4</v>
      </c>
      <c r="D51" s="36">
        <f>('500MW model - tariffs'!F144-'500MW model - tariffs'!F77)/'500MW model - tariffs'!F77</f>
        <v>4.7619047619047667E-3</v>
      </c>
      <c r="E51" s="36"/>
      <c r="F51" s="37">
        <f>('500MW model - tariffs'!H144-'500MW model - tariffs'!H77)/'500MW model - tariffs'!H77</f>
        <v>0</v>
      </c>
      <c r="G51" s="37"/>
      <c r="H51" s="36"/>
      <c r="J51" s="38"/>
      <c r="K51" s="11" t="s">
        <v>58</v>
      </c>
      <c r="L51" s="36">
        <f>('500MW model - tariffs'!E278-'500MW model - tariffs'!E211)/'500MW model - tariffs'!E211</f>
        <v>3.56665180561748E-3</v>
      </c>
      <c r="M51" s="36">
        <f>('500MW model - tariffs'!F278-'500MW model - tariffs'!F211)/'500MW model - tariffs'!F211</f>
        <v>2.5641025641025664E-2</v>
      </c>
      <c r="N51" s="36"/>
      <c r="O51" s="37">
        <f>('500MW model - tariffs'!H278-'500MW model - tariffs'!H211)/'500MW model - tariffs'!H211</f>
        <v>-1.8372703412073449E-2</v>
      </c>
      <c r="P51" s="37"/>
      <c r="Q51" s="36"/>
    </row>
    <row r="52" spans="2:17" ht="27" customHeight="1">
      <c r="B52" s="11" t="s">
        <v>61</v>
      </c>
      <c r="C52" s="36">
        <f>('500MW model - tariffs'!E145-'500MW model - tariffs'!E78)/'500MW model - tariffs'!E78</f>
        <v>4.4843049327354303E-3</v>
      </c>
      <c r="D52" s="36"/>
      <c r="E52" s="36"/>
      <c r="F52" s="37"/>
      <c r="G52" s="37"/>
      <c r="H52" s="36"/>
      <c r="J52" s="38"/>
      <c r="K52" s="11" t="s">
        <v>61</v>
      </c>
      <c r="L52" s="36">
        <f>('500MW model - tariffs'!E279-'500MW model - tariffs'!E212)/'500MW model - tariffs'!E212</f>
        <v>1.9047619047619067E-2</v>
      </c>
      <c r="M52" s="36"/>
      <c r="N52" s="36"/>
      <c r="O52" s="37"/>
      <c r="P52" s="37"/>
      <c r="Q52" s="36"/>
    </row>
    <row r="53" spans="2:17" ht="27" customHeight="1">
      <c r="B53" s="11" t="s">
        <v>64</v>
      </c>
      <c r="C53" s="36">
        <f>('500MW model - tariffs'!E146-'500MW model - tariffs'!E79)/'500MW model - tariffs'!E79</f>
        <v>5.0735667174017752E-4</v>
      </c>
      <c r="D53" s="36">
        <f>('500MW model - tariffs'!F146-'500MW model - tariffs'!F79)/'500MW model - tariffs'!F79</f>
        <v>5.9171597633136145E-3</v>
      </c>
      <c r="E53" s="36"/>
      <c r="F53" s="37">
        <f>('500MW model - tariffs'!H146-'500MW model - tariffs'!H79)/'500MW model - tariffs'!H79</f>
        <v>1.1721907841552252E-2</v>
      </c>
      <c r="G53" s="37"/>
      <c r="H53" s="36"/>
      <c r="J53" s="38"/>
      <c r="K53" s="11" t="s">
        <v>64</v>
      </c>
      <c r="L53" s="36">
        <f>('500MW model - tariffs'!E280-'500MW model - tariffs'!E213)/'500MW model - tariffs'!E213</f>
        <v>3.0927835051546421E-3</v>
      </c>
      <c r="M53" s="36">
        <f>('500MW model - tariffs'!F280-'500MW model - tariffs'!F213)/'500MW model - tariffs'!F213</f>
        <v>1.8987341772151917E-2</v>
      </c>
      <c r="N53" s="36"/>
      <c r="O53" s="37">
        <f>('500MW model - tariffs'!H280-'500MW model - tariffs'!H213)/'500MW model - tariffs'!H213</f>
        <v>-3.2446463335496891E-3</v>
      </c>
      <c r="P53" s="37"/>
      <c r="Q53" s="36"/>
    </row>
    <row r="54" spans="2:17" ht="27" customHeight="1">
      <c r="B54" s="11" t="s">
        <v>68</v>
      </c>
      <c r="C54" s="36">
        <f>('500MW model - tariffs'!E147-'500MW model - tariffs'!E80)/'500MW model - tariffs'!E80</f>
        <v>-6.6909975669099146E-3</v>
      </c>
      <c r="D54" s="36">
        <f>('500MW model - tariffs'!F147-'500MW model - tariffs'!F80)/'500MW model - tariffs'!F80</f>
        <v>0</v>
      </c>
      <c r="E54" s="36"/>
      <c r="F54" s="37">
        <f>('500MW model - tariffs'!H147-'500MW model - tariffs'!H80)/'500MW model - tariffs'!H80</f>
        <v>1.2993674132330279E-2</v>
      </c>
      <c r="G54" s="37"/>
      <c r="H54" s="36"/>
      <c r="J54" s="38"/>
      <c r="K54" s="11" t="s">
        <v>68</v>
      </c>
      <c r="L54" s="36">
        <f>('500MW model - tariffs'!E281-'500MW model - tariffs'!E214)/'500MW model - tariffs'!E214</f>
        <v>-1.2368583797155237E-3</v>
      </c>
      <c r="M54" s="36">
        <f>('500MW model - tariffs'!F281-'500MW model - tariffs'!F214)/'500MW model - tariffs'!F214</f>
        <v>1.612903225806453E-2</v>
      </c>
      <c r="N54" s="36"/>
      <c r="O54" s="37">
        <f>('500MW model - tariffs'!H281-'500MW model - tariffs'!H214)/'500MW model - tariffs'!H214</f>
        <v>-1.3734044272095677E-2</v>
      </c>
      <c r="P54" s="37"/>
      <c r="Q54" s="36"/>
    </row>
    <row r="55" spans="2:17" ht="27" customHeight="1">
      <c r="B55" s="11" t="s">
        <v>71</v>
      </c>
      <c r="C55" s="36">
        <f>('500MW model - tariffs'!E148-'500MW model - tariffs'!E81)/'500MW model - tariffs'!E81</f>
        <v>2.9325513196482053E-3</v>
      </c>
      <c r="D55" s="36">
        <f>('500MW model - tariffs'!F148-'500MW model - tariffs'!F81)/'500MW model - tariffs'!F81</f>
        <v>2.985074626865674E-2</v>
      </c>
      <c r="E55" s="36"/>
      <c r="F55" s="37">
        <f>('500MW model - tariffs'!H148-'500MW model - tariffs'!H81)/'500MW model - tariffs'!H81</f>
        <v>-4.4315593290536063E-3</v>
      </c>
      <c r="G55" s="37"/>
      <c r="H55" s="36"/>
      <c r="J55" s="38"/>
      <c r="K55" s="11" t="s">
        <v>71</v>
      </c>
      <c r="L55" s="36">
        <f>('500MW model - tariffs'!E282-'500MW model - tariffs'!E215)/'500MW model - tariffs'!E215</f>
        <v>-2.1543985637342927E-2</v>
      </c>
      <c r="M55" s="36">
        <f>('500MW model - tariffs'!F282-'500MW model - tariffs'!F215)/'500MW model - tariffs'!F215</f>
        <v>0</v>
      </c>
      <c r="N55" s="36"/>
      <c r="O55" s="37">
        <f>('500MW model - tariffs'!H282-'500MW model - tariffs'!H215)/'500MW model - tariffs'!H215</f>
        <v>-1.0088161761481564E-3</v>
      </c>
      <c r="P55" s="37"/>
      <c r="Q55" s="36"/>
    </row>
    <row r="56" spans="2:17" ht="27" customHeight="1">
      <c r="B56" s="11" t="s">
        <v>74</v>
      </c>
      <c r="C56" s="36">
        <f>('500MW model - tariffs'!E149-'500MW model - tariffs'!E82)/'500MW model - tariffs'!E82</f>
        <v>-6.3509749303621603E-3</v>
      </c>
      <c r="D56" s="36">
        <f>('500MW model - tariffs'!F149-'500MW model - tariffs'!F82)/'500MW model - tariffs'!F82</f>
        <v>3.2258064516129063E-3</v>
      </c>
      <c r="E56" s="36">
        <f>('500MW model - tariffs'!G149-'500MW model - tariffs'!G82)/'500MW model - tariffs'!G82</f>
        <v>1.0638297872340436E-2</v>
      </c>
      <c r="F56" s="37">
        <f>('500MW model - tariffs'!H149-'500MW model - tariffs'!H82)/'500MW model - tariffs'!H82</f>
        <v>-8.6206896551723842E-3</v>
      </c>
      <c r="G56" s="37">
        <f>('500MW model - tariffs'!I149-'500MW model - tariffs'!I82)/'500MW model - tariffs'!I82</f>
        <v>2.1148036253776387E-2</v>
      </c>
      <c r="H56" s="36">
        <f>('500MW model - tariffs'!J149-'500MW model - tariffs'!J82)/'500MW model - tariffs'!J82</f>
        <v>-4.1152263374485635E-3</v>
      </c>
      <c r="J56" s="38"/>
      <c r="K56" s="11" t="s">
        <v>74</v>
      </c>
      <c r="L56" s="36">
        <f>('500MW model - tariffs'!E283-'500MW model - tariffs'!E216)/'500MW model - tariffs'!E216</f>
        <v>-1.1348756001745876E-2</v>
      </c>
      <c r="M56" s="36">
        <f>('500MW model - tariffs'!F283-'500MW model - tariffs'!F216)/'500MW model - tariffs'!F216</f>
        <v>1.7482517482517501E-2</v>
      </c>
      <c r="N56" s="36">
        <f>('500MW model - tariffs'!G283-'500MW model - tariffs'!G216)/'500MW model - tariffs'!G216</f>
        <v>2.2988505747126457E-2</v>
      </c>
      <c r="O56" s="37">
        <f>('500MW model - tariffs'!H283-'500MW model - tariffs'!H216)/'500MW model - tariffs'!H216</f>
        <v>-3.3573141486810544E-2</v>
      </c>
      <c r="P56" s="37">
        <f>('500MW model - tariffs'!I283-'500MW model - tariffs'!I216)/'500MW model - tariffs'!I216</f>
        <v>2.9673590504451064E-2</v>
      </c>
      <c r="Q56" s="36">
        <f>('500MW model - tariffs'!J283-'500MW model - tariffs'!J216)/'500MW model - tariffs'!J216</f>
        <v>-4.1322314049586813E-3</v>
      </c>
    </row>
    <row r="57" spans="2:17" ht="27" customHeight="1">
      <c r="B57" s="11" t="s">
        <v>75</v>
      </c>
      <c r="C57" s="36">
        <f>('500MW model - tariffs'!E150-'500MW model - tariffs'!E83)/'500MW model - tariffs'!E83</f>
        <v>6.6465884307820187E-3</v>
      </c>
      <c r="D57" s="36">
        <f>('500MW model - tariffs'!F150-'500MW model - tariffs'!F83)/'500MW model - tariffs'!F83</f>
        <v>2.6845637583892641E-2</v>
      </c>
      <c r="E57" s="36">
        <f>('500MW model - tariffs'!G150-'500MW model - tariffs'!G83)/'500MW model - tariffs'!G83</f>
        <v>2.1739130434782629E-2</v>
      </c>
      <c r="F57" s="37">
        <f>('500MW model - tariffs'!H150-'500MW model - tariffs'!H83)/'500MW model - tariffs'!H83</f>
        <v>-7.9505300353357802E-3</v>
      </c>
      <c r="G57" s="37">
        <f>('500MW model - tariffs'!I150-'500MW model - tariffs'!I83)/'500MW model - tariffs'!I83</f>
        <v>-5.7306590257879701E-2</v>
      </c>
      <c r="H57" s="36">
        <f>('500MW model - tariffs'!J150-'500MW model - tariffs'!J83)/'500MW model - tariffs'!J83</f>
        <v>1.2396694214876044E-2</v>
      </c>
      <c r="J57" s="38"/>
      <c r="K57" s="11" t="s">
        <v>75</v>
      </c>
      <c r="L57" s="36">
        <f>('500MW model - tariffs'!E284-'500MW model - tariffs'!E217)/'500MW model - tariffs'!E217</f>
        <v>-1.7934568387859715E-2</v>
      </c>
      <c r="M57" s="36">
        <f>('500MW model - tariffs'!F284-'500MW model - tariffs'!F217)/'500MW model - tariffs'!F217</f>
        <v>1.4159292035398244E-2</v>
      </c>
      <c r="N57" s="36">
        <f>('500MW model - tariffs'!G284-'500MW model - tariffs'!G217)/'500MW model - tariffs'!G217</f>
        <v>1.1363636363636374E-2</v>
      </c>
      <c r="O57" s="37">
        <f>('500MW model - tariffs'!H284-'500MW model - tariffs'!H217)/'500MW model - tariffs'!H217</f>
        <v>-3.3579033579033683E-2</v>
      </c>
      <c r="P57" s="37">
        <f>('500MW model - tariffs'!I284-'500MW model - tariffs'!I217)/'500MW model - tariffs'!I217</f>
        <v>2.9508196721311577E-2</v>
      </c>
      <c r="Q57" s="36">
        <f>('500MW model - tariffs'!J284-'500MW model - tariffs'!J217)/'500MW model - tariffs'!J217</f>
        <v>-1.2000000000000011E-2</v>
      </c>
    </row>
    <row r="58" spans="2:17" ht="27" customHeight="1">
      <c r="B58" s="11" t="s">
        <v>76</v>
      </c>
      <c r="C58" s="36">
        <f>('500MW model - tariffs'!E151-'500MW model - tariffs'!E84)/'500MW model - tariffs'!E84</f>
        <v>-2.5465755260689086E-3</v>
      </c>
      <c r="D58" s="36">
        <f>('500MW model - tariffs'!F151-'500MW model - tariffs'!F84)/'500MW model - tariffs'!F84</f>
        <v>1.8867924528301903E-2</v>
      </c>
      <c r="E58" s="36">
        <f>('500MW model - tariffs'!G151-'500MW model - tariffs'!G84)/'500MW model - tariffs'!G84</f>
        <v>1.6949152542372899E-2</v>
      </c>
      <c r="F58" s="37">
        <f>('500MW model - tariffs'!H151-'500MW model - tariffs'!H84)/'500MW model - tariffs'!H84</f>
        <v>-8.0216584778902752E-3</v>
      </c>
      <c r="G58" s="37">
        <f>('500MW model - tariffs'!I151-'500MW model - tariffs'!I84)/'500MW model - tariffs'!I84</f>
        <v>-3.1746031746031069E-3</v>
      </c>
      <c r="H58" s="36">
        <f>('500MW model - tariffs'!J151-'500MW model - tariffs'!J84)/'500MW model - tariffs'!J84</f>
        <v>0</v>
      </c>
      <c r="J58" s="38"/>
      <c r="K58" s="11" t="s">
        <v>76</v>
      </c>
      <c r="L58" s="36">
        <f>('500MW model - tariffs'!E285-'500MW model - tariffs'!E218)/'500MW model - tariffs'!E218</f>
        <v>-2.8216568190039794E-2</v>
      </c>
      <c r="M58" s="36">
        <f>('500MW model - tariffs'!F285-'500MW model - tariffs'!F218)/'500MW model - tariffs'!F218</f>
        <v>2.645502645502648E-3</v>
      </c>
      <c r="N58" s="36">
        <f>('500MW model - tariffs'!G285-'500MW model - tariffs'!G218)/'500MW model - tariffs'!G218</f>
        <v>0</v>
      </c>
      <c r="O58" s="37">
        <f>('500MW model - tariffs'!H285-'500MW model - tariffs'!H218)/'500MW model - tariffs'!H218</f>
        <v>-3.3472803347280283E-2</v>
      </c>
      <c r="P58" s="37">
        <f>('500MW model - tariffs'!I285-'500MW model - tariffs'!I218)/'500MW model - tariffs'!I218</f>
        <v>2.9962546816479429E-2</v>
      </c>
      <c r="Q58" s="36">
        <f>('500MW model - tariffs'!J285-'500MW model - tariffs'!J218)/'500MW model - tariffs'!J218</f>
        <v>-2.6881720430107552E-2</v>
      </c>
    </row>
    <row r="59" spans="2:17" ht="27" customHeight="1">
      <c r="B59" s="11" t="s">
        <v>78</v>
      </c>
      <c r="C59" s="36">
        <f>('500MW model - tariffs'!E152-'500MW model - tariffs'!E85)/'500MW model - tariffs'!E85</f>
        <v>-9.9179206566347173E-3</v>
      </c>
      <c r="D59" s="36">
        <f>('500MW model - tariffs'!F152-'500MW model - tariffs'!F85)/'500MW model - tariffs'!F85</f>
        <v>8.5470085470084351E-3</v>
      </c>
      <c r="E59" s="36">
        <f>('500MW model - tariffs'!G152-'500MW model - tariffs'!G85)/'500MW model - tariffs'!G85</f>
        <v>2.6315789473684233E-2</v>
      </c>
      <c r="F59" s="37">
        <f>('500MW model - tariffs'!H152-'500MW model - tariffs'!H85)/'500MW model - tariffs'!H85</f>
        <v>-8.0220032088011532E-3</v>
      </c>
      <c r="G59" s="37">
        <f>('500MW model - tariffs'!I152-'500MW model - tariffs'!I85)/'500MW model - tariffs'!I85</f>
        <v>4.2654028436019106E-2</v>
      </c>
      <c r="H59" s="36">
        <f>('500MW model - tariffs'!J152-'500MW model - tariffs'!J85)/'500MW model - tariffs'!J85</f>
        <v>-7.0921985815600936E-3</v>
      </c>
      <c r="J59" s="38"/>
      <c r="K59" s="11" t="s">
        <v>78</v>
      </c>
      <c r="L59" s="36">
        <f>('500MW model - tariffs'!E286-'500MW model - tariffs'!E219)/'500MW model - tariffs'!E219</f>
        <v>-3.6881559220389735E-2</v>
      </c>
      <c r="M59" s="36">
        <f>('500MW model - tariffs'!F286-'500MW model - tariffs'!F219)/'500MW model - tariffs'!F219</f>
        <v>-1.2145748987854262E-2</v>
      </c>
      <c r="N59" s="36">
        <f>('500MW model - tariffs'!G286-'500MW model - tariffs'!G219)/'500MW model - tariffs'!G219</f>
        <v>-2.4390243902439046E-2</v>
      </c>
      <c r="O59" s="37">
        <f>('500MW model - tariffs'!H286-'500MW model - tariffs'!H219)/'500MW model - tariffs'!H219</f>
        <v>-3.3510449876018547E-2</v>
      </c>
      <c r="P59" s="37">
        <f>('500MW model - tariffs'!I286-'500MW model - tariffs'!I219)/'500MW model - tariffs'!I219</f>
        <v>2.6178010471204213E-2</v>
      </c>
      <c r="Q59" s="36">
        <f>('500MW model - tariffs'!J286-'500MW model - tariffs'!J219)/'500MW model - tariffs'!J219</f>
        <v>-3.1446540880503172E-2</v>
      </c>
    </row>
    <row r="60" spans="2:17" ht="27" customHeight="1">
      <c r="B60" s="11" t="s">
        <v>80</v>
      </c>
      <c r="C60" s="36">
        <f>('500MW model - tariffs'!E153-'500MW model - tariffs'!E86)/'500MW model - tariffs'!E86</f>
        <v>-3.5830618892507093E-3</v>
      </c>
      <c r="D60" s="36"/>
      <c r="E60" s="36"/>
      <c r="F60" s="37"/>
      <c r="G60" s="37"/>
      <c r="H60" s="36"/>
      <c r="J60" s="38"/>
      <c r="K60" s="11" t="s">
        <v>80</v>
      </c>
      <c r="L60" s="36">
        <f>('500MW model - tariffs'!E287-'500MW model - tariffs'!E220)/'500MW model - tariffs'!E220</f>
        <v>-1.6321406151914641E-2</v>
      </c>
      <c r="M60" s="36"/>
      <c r="N60" s="36"/>
      <c r="O60" s="37"/>
      <c r="P60" s="37"/>
      <c r="Q60" s="36"/>
    </row>
    <row r="61" spans="2:17" ht="27" customHeight="1">
      <c r="B61" s="11" t="s">
        <v>82</v>
      </c>
      <c r="C61" s="36">
        <f>('500MW model - tariffs'!E154-'500MW model - tariffs'!E87)/'500MW model - tariffs'!E87</f>
        <v>-1.9599303135887955E-3</v>
      </c>
      <c r="D61" s="36">
        <f>('500MW model - tariffs'!F154-'500MW model - tariffs'!F87)/'500MW model - tariffs'!F87</f>
        <v>5.6053811659186655E-4</v>
      </c>
      <c r="E61" s="36">
        <f>('500MW model - tariffs'!G154-'500MW model - tariffs'!G87)/'500MW model - tariffs'!G87</f>
        <v>-5.2966101694915304E-3</v>
      </c>
      <c r="F61" s="37"/>
      <c r="G61" s="37"/>
      <c r="H61" s="36"/>
      <c r="J61" s="38"/>
      <c r="K61" s="11" t="s">
        <v>82</v>
      </c>
      <c r="L61" s="36">
        <f>('500MW model - tariffs'!E288-'500MW model - tariffs'!E221)/'500MW model - tariffs'!E221</f>
        <v>-5.8892397204385128E-3</v>
      </c>
      <c r="M61" s="36">
        <f>('500MW model - tariffs'!F288-'500MW model - tariffs'!F221)/'500MW model - tariffs'!F221</f>
        <v>-4.7446274072007666E-3</v>
      </c>
      <c r="N61" s="36">
        <f>('500MW model - tariffs'!G288-'500MW model - tariffs'!G221)/'500MW model - tariffs'!G221</f>
        <v>-2.6039058587881844E-2</v>
      </c>
      <c r="O61" s="37"/>
      <c r="P61" s="37"/>
      <c r="Q61" s="36"/>
    </row>
    <row r="63" spans="2:17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>
      <c r="B65" s="70" t="s">
        <v>177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>
      <c r="B68" s="9"/>
      <c r="C68" s="8"/>
      <c r="D68" s="8"/>
      <c r="E68" s="8"/>
      <c r="F68" s="8"/>
      <c r="G68" s="8"/>
      <c r="H68" s="8"/>
    </row>
    <row r="69" spans="2:17">
      <c r="B69" s="9"/>
      <c r="C69" s="71" t="s">
        <v>183</v>
      </c>
      <c r="D69" s="72"/>
      <c r="E69" s="73"/>
      <c r="F69" s="71" t="s">
        <v>184</v>
      </c>
      <c r="G69" s="72"/>
      <c r="H69" s="73"/>
      <c r="J69" s="38"/>
      <c r="L69" s="71" t="s">
        <v>183</v>
      </c>
      <c r="M69" s="72"/>
      <c r="N69" s="73"/>
      <c r="O69" s="71" t="s">
        <v>184</v>
      </c>
      <c r="P69" s="72"/>
      <c r="Q69" s="73"/>
    </row>
    <row r="70" spans="2:17" ht="25.5">
      <c r="B70" s="56" t="s">
        <v>130</v>
      </c>
      <c r="C70" s="49" t="s">
        <v>170</v>
      </c>
      <c r="D70" s="42" t="s">
        <v>171</v>
      </c>
      <c r="E70" s="50" t="s">
        <v>173</v>
      </c>
      <c r="F70" s="49" t="s">
        <v>170</v>
      </c>
      <c r="G70" s="42" t="s">
        <v>171</v>
      </c>
      <c r="H70" s="50" t="s">
        <v>173</v>
      </c>
      <c r="I70" s="43"/>
      <c r="J70" s="44"/>
      <c r="K70" s="56" t="s">
        <v>130</v>
      </c>
      <c r="L70" s="49" t="s">
        <v>174</v>
      </c>
      <c r="M70" s="42" t="s">
        <v>175</v>
      </c>
      <c r="N70" s="50" t="s">
        <v>172</v>
      </c>
      <c r="O70" s="49" t="s">
        <v>174</v>
      </c>
      <c r="P70" s="42" t="s">
        <v>175</v>
      </c>
      <c r="Q70" s="50" t="s">
        <v>172</v>
      </c>
    </row>
    <row r="71" spans="2:17" ht="27.75" customHeight="1">
      <c r="B71" s="57" t="s">
        <v>131</v>
      </c>
      <c r="C71" s="59" t="str">
        <f>IF('500MW model - typical bill'!C4,(('500MW model - typical bill'!D4-'500MW model - typical bill'!C4)/'500MW model - typical bill'!C4),"")</f>
        <v/>
      </c>
      <c r="D71" s="45" t="str">
        <f>IF('500MW model - typical bill'!C4,(('500MW model - typical bill'!E4-'500MW model - typical bill'!C4)/'500MW model - typical bill'!C4),"")</f>
        <v/>
      </c>
      <c r="E71" s="60" t="str">
        <f>IF('500MW model - typical bill'!C4,(('500MW model - typical bill'!E4-'500MW model - typical bill'!D4)/'500MW model - typical bill'!D4),"")</f>
        <v/>
      </c>
      <c r="F71" s="51" t="str">
        <f>IF('500MW model - typical bill'!C4,('500MW model - typical bill'!D4-'500MW model - typical bill'!C4),"")</f>
        <v/>
      </c>
      <c r="G71" s="48" t="str">
        <f>IF('500MW model - typical bill'!C4,(('500MW model - typical bill'!E4-'500MW model - typical bill'!C4)),"")</f>
        <v/>
      </c>
      <c r="H71" s="52" t="str">
        <f>IF('500MW model - typical bill'!C4,(('500MW model - typical bill'!E4-'500MW model - typical bill'!D4)),"")</f>
        <v/>
      </c>
      <c r="I71" s="40"/>
      <c r="J71" s="41"/>
      <c r="K71" s="57" t="s">
        <v>131</v>
      </c>
      <c r="L71" s="59" t="str">
        <f>IF('500MW model - typical bill'!C4,(('500MW model - typical bill'!F4-'500MW model - typical bill'!C4)/'500MW model - typical bill'!C4),"")</f>
        <v/>
      </c>
      <c r="M71" s="45" t="str">
        <f>IF('500MW model - typical bill'!C4,(('500MW model - typical bill'!G4-'500MW model - typical bill'!C4)/'500MW model - typical bill'!C4),"")</f>
        <v/>
      </c>
      <c r="N71" s="60" t="str">
        <f>IF('500MW model - typical bill'!C4,(('500MW model - typical bill'!G4-'500MW model - typical bill'!F4)/'500MW model - typical bill'!F4),"")</f>
        <v/>
      </c>
      <c r="O71" s="51" t="str">
        <f>IF('500MW model - typical bill'!C4,(('500MW model - typical bill'!F4-'500MW model - typical bill'!C4)),"")</f>
        <v/>
      </c>
      <c r="P71" s="48" t="str">
        <f>IF('500MW model - typical bill'!C4,(('500MW model - typical bill'!G4-'500MW model - typical bill'!C4)),"")</f>
        <v/>
      </c>
      <c r="Q71" s="52" t="str">
        <f>IF('500MW model - typical bill'!C4,(('500MW model - typical bill'!G4-'500MW model - typical bill'!F4)),"")</f>
        <v/>
      </c>
    </row>
    <row r="72" spans="2:17" ht="27.75" customHeight="1">
      <c r="B72" s="58" t="s">
        <v>48</v>
      </c>
      <c r="C72" s="59">
        <f>IF('500MW model - typical bill'!C5,(('500MW model - typical bill'!D5-'500MW model - typical bill'!C5)/'500MW model - typical bill'!C5),"")</f>
        <v>-2.1208677636791618E-3</v>
      </c>
      <c r="D72" s="45">
        <f>IF('500MW model - typical bill'!C5,(('500MW model - typical bill'!E5-'500MW model - typical bill'!C5)/'500MW model - typical bill'!C5),"")</f>
        <v>-1.422302100843466E-3</v>
      </c>
      <c r="E72" s="60">
        <f>IF('500MW model - typical bill'!C5,(('500MW model - typical bill'!E5-'500MW model - typical bill'!D5)/'500MW model - typical bill'!D5),"")</f>
        <v>7.0005037711346721E-4</v>
      </c>
      <c r="F72" s="51">
        <f>IF('500MW model - typical bill'!C5,('500MW model - typical bill'!D5-'500MW model - typical bill'!C5),"")</f>
        <v>-0.23070768086887483</v>
      </c>
      <c r="G72" s="48">
        <f>IF('500MW model - typical bill'!C5,(('500MW model - typical bill'!E5-'500MW model - typical bill'!C5)),"")</f>
        <v>-0.15471781164295351</v>
      </c>
      <c r="H72" s="52">
        <f>IF('500MW model - typical bill'!C5,(('500MW model - typical bill'!E5-'500MW model - typical bill'!D5)),"")</f>
        <v>7.5989869225921325E-2</v>
      </c>
      <c r="I72" s="40"/>
      <c r="J72" s="41"/>
      <c r="K72" s="58" t="s">
        <v>48</v>
      </c>
      <c r="L72" s="59">
        <f>IF('500MW model - typical bill'!C5,(('500MW model - typical bill'!F5-'500MW model - typical bill'!C5)/'500MW model - typical bill'!C5),"")</f>
        <v>-3.4928283141778257E-4</v>
      </c>
      <c r="M72" s="45">
        <f>IF('500MW model - typical bill'!C5,(('500MW model - typical bill'!G5-'500MW model - typical bill'!C5)/'500MW model - typical bill'!C5),"")</f>
        <v>4.4548210108405153E-4</v>
      </c>
      <c r="N72" s="64">
        <f>IF('500MW model - typical bill'!C5,(('500MW model - typical bill'!G5-'500MW model - typical bill'!F5)/'500MW model - typical bill'!F5),"")</f>
        <v>7.9504262724177494E-4</v>
      </c>
      <c r="O72" s="51">
        <f>IF('500MW model - typical bill'!C5,(('500MW model - typical bill'!F5-'500MW model - typical bill'!C5)),"")</f>
        <v>-3.7994934612953557E-2</v>
      </c>
      <c r="P72" s="48">
        <f>IF('500MW model - typical bill'!C5,(('500MW model - typical bill'!G5-'500MW model - typical bill'!C5)),"")</f>
        <v>4.8459476903644827E-2</v>
      </c>
      <c r="Q72" s="52">
        <f>IF('500MW model - typical bill'!C5,(('500MW model - typical bill'!G5-'500MW model - typical bill'!F5)),"")</f>
        <v>8.6454411516598384E-2</v>
      </c>
    </row>
    <row r="73" spans="2:17" ht="27.75" customHeight="1">
      <c r="B73" s="58" t="s">
        <v>93</v>
      </c>
      <c r="C73" s="59">
        <f>IF('500MW model - typical bill'!C6,(('500MW model - typical bill'!D6-'500MW model - typical bill'!C6)/'500MW model - typical bill'!C6),"")</f>
        <v>-1.6883420174974538E-2</v>
      </c>
      <c r="D73" s="45">
        <f>IF('500MW model - typical bill'!C6,(('500MW model - typical bill'!E6-'500MW model - typical bill'!C6)/'500MW model - typical bill'!C6),"")</f>
        <v>-1.6266384836239069E-2</v>
      </c>
      <c r="E73" s="60">
        <f>IF('500MW model - typical bill'!C6,(('500MW model - typical bill'!E6-'500MW model - typical bill'!D6)/'500MW model - typical bill'!D6),"")</f>
        <v>6.2763191202134844E-4</v>
      </c>
      <c r="F73" s="51">
        <f>IF('500MW model - typical bill'!C6,('500MW model - typical bill'!D6-'500MW model - typical bill'!C6),"")</f>
        <v>-0.6901616237354844</v>
      </c>
      <c r="G73" s="48">
        <f>IF('500MW model - typical bill'!C6,(('500MW model - typical bill'!E6-'500MW model - typical bill'!C6)),"")</f>
        <v>-0.66493841025916112</v>
      </c>
      <c r="H73" s="52">
        <f>IF('500MW model - typical bill'!C6,(('500MW model - typical bill'!E6-'500MW model - typical bill'!D6)),"")</f>
        <v>2.5223213476323281E-2</v>
      </c>
      <c r="I73" s="40"/>
      <c r="J73" s="41"/>
      <c r="K73" s="58" t="s">
        <v>93</v>
      </c>
      <c r="L73" s="59">
        <f>IF('500MW model - typical bill'!C6,(('500MW model - typical bill'!F6-'500MW model - typical bill'!C6)/'500MW model - typical bill'!C6),"")</f>
        <v>-3.0851766936773465E-4</v>
      </c>
      <c r="M73" s="45">
        <f>IF('500MW model - typical bill'!C6,(('500MW model - typical bill'!G6-'500MW model - typical bill'!C6)/'500MW model - typical bill'!C6),"")</f>
        <v>-1.7508078763512169E-3</v>
      </c>
      <c r="N73" s="60">
        <f>IF('500MW model - typical bill'!C6,(('500MW model - typical bill'!G6-'500MW model - typical bill'!F6)/'500MW model - typical bill'!F6),"")</f>
        <v>-1.442735316320788E-3</v>
      </c>
      <c r="O73" s="51">
        <f>IF('500MW model - typical bill'!C6,(('500MW model - typical bill'!F6-'500MW model - typical bill'!C6)),"")</f>
        <v>-1.261160673816164E-2</v>
      </c>
      <c r="P73" s="48">
        <f>IF('500MW model - typical bill'!C6,(('500MW model - typical bill'!G6-'500MW model - typical bill'!C6)),"")</f>
        <v>-7.1569646094722827E-2</v>
      </c>
      <c r="Q73" s="52">
        <f>IF('500MW model - typical bill'!C6,(('500MW model - typical bill'!G6-'500MW model - typical bill'!F6)),"")</f>
        <v>-5.8958039356561187E-2</v>
      </c>
    </row>
    <row r="74" spans="2:17" ht="27.75" customHeight="1">
      <c r="B74" s="58" t="s">
        <v>106</v>
      </c>
      <c r="C74" s="59">
        <f>IF('500MW model - typical bill'!C7,(('500MW model - typical bill'!D7-'500MW model - typical bill'!C7)/'500MW model - typical bill'!C7),"")</f>
        <v>-4.3820621436929464E-3</v>
      </c>
      <c r="D74" s="45">
        <f>IF('500MW model - typical bill'!C7,(('500MW model - typical bill'!E7-'500MW model - typical bill'!C7)/'500MW model - typical bill'!C7),"")</f>
        <v>-3.6959845591732457E-3</v>
      </c>
      <c r="E74" s="60">
        <f>IF('500MW model - typical bill'!C7,(('500MW model - typical bill'!E7-'500MW model - typical bill'!D7)/'500MW model - typical bill'!D7),"")</f>
        <v>6.890972514988163E-4</v>
      </c>
      <c r="F74" s="51">
        <f>IF('500MW model - typical bill'!C7,('500MW model - typical bill'!D7-'500MW model - typical bill'!C7),"")</f>
        <v>-0.18736501258584326</v>
      </c>
      <c r="G74" s="48">
        <f>IF('500MW model - typical bill'!C7,(('500MW model - typical bill'!E7-'500MW model - typical bill'!C7)),"")</f>
        <v>-0.15803020832173331</v>
      </c>
      <c r="H74" s="52">
        <f>IF('500MW model - typical bill'!C7,(('500MW model - typical bill'!E7-'500MW model - typical bill'!D7)),"")</f>
        <v>2.9334804264109948E-2</v>
      </c>
      <c r="I74" s="40"/>
      <c r="J74" s="41"/>
      <c r="K74" s="58" t="s">
        <v>106</v>
      </c>
      <c r="L74" s="59">
        <f>IF('500MW model - typical bill'!C7,(('500MW model - typical bill'!F7-'500MW model - typical bill'!C7)/'500MW model - typical bill'!C7),"")</f>
        <v>-3.4303879225968406E-4</v>
      </c>
      <c r="M74" s="45">
        <f>IF('500MW model - typical bill'!C7,(('500MW model - typical bill'!G7-'500MW model - typical bill'!C7)/'500MW model - typical bill'!C7),"")</f>
        <v>1.0907424860063927E-4</v>
      </c>
      <c r="N74" s="60">
        <f>IF('500MW model - typical bill'!C7,(('500MW model - typical bill'!G7-'500MW model - typical bill'!F7)/'500MW model - typical bill'!F7),"")</f>
        <v>4.5226818639276095E-4</v>
      </c>
      <c r="O74" s="51">
        <f>IF('500MW model - typical bill'!C7,(('500MW model - typical bill'!F7-'500MW model - typical bill'!C7)),"")</f>
        <v>-1.4667402132047869E-2</v>
      </c>
      <c r="P74" s="48">
        <f>IF('500MW model - typical bill'!C7,(('500MW model - typical bill'!G7-'500MW model - typical bill'!C7)),"")</f>
        <v>4.6637170564238772E-3</v>
      </c>
      <c r="Q74" s="52">
        <f>IF('500MW model - typical bill'!C7,(('500MW model - typical bill'!G7-'500MW model - typical bill'!F7)),"")</f>
        <v>1.9331119188471746E-2</v>
      </c>
    </row>
    <row r="75" spans="2:17" ht="27.75" customHeight="1">
      <c r="B75" s="57" t="s">
        <v>132</v>
      </c>
      <c r="C75" s="59" t="str">
        <f>IF('500MW model - typical bill'!C8,(('500MW model - typical bill'!D8-'500MW model - typical bill'!C8)/'500MW model - typical bill'!C8),"")</f>
        <v/>
      </c>
      <c r="D75" s="45" t="str">
        <f>IF('500MW model - typical bill'!C8,(('500MW model - typical bill'!E8-'500MW model - typical bill'!C8)/'500MW model - typical bill'!C8),"")</f>
        <v/>
      </c>
      <c r="E75" s="60" t="str">
        <f>IF('500MW model - typical bill'!C8,(('500MW model - typical bill'!E8-'500MW model - typical bill'!D8)/'500MW model - typical bill'!D8),"")</f>
        <v/>
      </c>
      <c r="F75" s="51" t="str">
        <f>IF('500MW model - typical bill'!C8,('500MW model - typical bill'!D8-'500MW model - typical bill'!C8),"")</f>
        <v/>
      </c>
      <c r="G75" s="48" t="str">
        <f>IF('500MW model - typical bill'!C8,(('500MW model - typical bill'!E8-'500MW model - typical bill'!C8)),"")</f>
        <v/>
      </c>
      <c r="H75" s="52" t="str">
        <f>IF('500MW model - typical bill'!C8,(('500MW model - typical bill'!E8-'500MW model - typical bill'!D8)),"")</f>
        <v/>
      </c>
      <c r="I75" s="40"/>
      <c r="J75" s="41"/>
      <c r="K75" s="57" t="s">
        <v>132</v>
      </c>
      <c r="L75" s="59" t="str">
        <f>IF('500MW model - typical bill'!C8,(('500MW model - typical bill'!F8-'500MW model - typical bill'!C8)/'500MW model - typical bill'!C8),"")</f>
        <v/>
      </c>
      <c r="M75" s="45" t="str">
        <f>IF('500MW model - typical bill'!C8,(('500MW model - typical bill'!G8-'500MW model - typical bill'!C8)/'500MW model - typical bill'!C8),"")</f>
        <v/>
      </c>
      <c r="N75" s="60" t="str">
        <f>IF('500MW model - typical bill'!C8,(('500MW model - typical bill'!G8-'500MW model - typical bill'!F8)/'500MW model - typical bill'!F8),"")</f>
        <v/>
      </c>
      <c r="O75" s="51" t="str">
        <f>IF('500MW model - typical bill'!C8,(('500MW model - typical bill'!F8-'500MW model - typical bill'!C8)),"")</f>
        <v/>
      </c>
      <c r="P75" s="48" t="str">
        <f>IF('500MW model - typical bill'!C8,(('500MW model - typical bill'!G8-'500MW model - typical bill'!C8)),"")</f>
        <v/>
      </c>
      <c r="Q75" s="52" t="str">
        <f>IF('500MW model - typical bill'!C8,(('500MW model - typical bill'!G8-'500MW model - typical bill'!F8)),"")</f>
        <v/>
      </c>
    </row>
    <row r="76" spans="2:17" ht="27.75" customHeight="1">
      <c r="B76" s="58" t="s">
        <v>50</v>
      </c>
      <c r="C76" s="59">
        <f>IF('500MW model - typical bill'!C9,(('500MW model - typical bill'!D9-'500MW model - typical bill'!C9)/'500MW model - typical bill'!C9),"")</f>
        <v>-2.4232269484253735E-3</v>
      </c>
      <c r="D76" s="45">
        <f>IF('500MW model - typical bill'!C9,(('500MW model - typical bill'!E9-'500MW model - typical bill'!C9)/'500MW model - typical bill'!C9),"")</f>
        <v>-1.8417583277018656E-3</v>
      </c>
      <c r="E76" s="60">
        <f>IF('500MW model - typical bill'!C9,(('500MW model - typical bill'!E9-'500MW model - typical bill'!D9)/'500MW model - typical bill'!D9),"")</f>
        <v>5.8288107384938683E-4</v>
      </c>
      <c r="F76" s="51">
        <f>IF('500MW model - typical bill'!C9,('500MW model - typical bill'!D9-'500MW model - typical bill'!C9),"")</f>
        <v>-0.27298508401382549</v>
      </c>
      <c r="G76" s="48">
        <f>IF('500MW model - typical bill'!C9,(('500MW model - typical bill'!E9-'500MW model - typical bill'!C9)),"")</f>
        <v>-0.20748058787789603</v>
      </c>
      <c r="H76" s="52">
        <f>IF('500MW model - typical bill'!C9,(('500MW model - typical bill'!E9-'500MW model - typical bill'!D9)),"")</f>
        <v>6.5504496135929458E-2</v>
      </c>
      <c r="I76" s="40"/>
      <c r="J76" s="41"/>
      <c r="K76" s="58" t="s">
        <v>50</v>
      </c>
      <c r="L76" s="59">
        <f>IF('500MW model - typical bill'!C9,(('500MW model - typical bill'!F9-'500MW model - typical bill'!C9)/'500MW model - typical bill'!C9),"")</f>
        <v>0</v>
      </c>
      <c r="M76" s="45">
        <f>IF('500MW model - typical bill'!C9,(('500MW model - typical bill'!G9-'500MW model - typical bill'!C9)/'500MW model - typical bill'!C9),"")</f>
        <v>6.0405581536553793E-4</v>
      </c>
      <c r="N76" s="60">
        <f>IF('500MW model - typical bill'!C9,(('500MW model - typical bill'!G9-'500MW model - typical bill'!F9)/'500MW model - typical bill'!F9),"")</f>
        <v>6.0405581536553793E-4</v>
      </c>
      <c r="O76" s="51">
        <f>IF('500MW model - typical bill'!C9,(('500MW model - typical bill'!F9-'500MW model - typical bill'!C9)),"")</f>
        <v>0</v>
      </c>
      <c r="P76" s="48">
        <f>IF('500MW model - typical bill'!C9,(('500MW model - typical bill'!G9-'500MW model - typical bill'!C9)),"")</f>
        <v>6.8049023478280901E-2</v>
      </c>
      <c r="Q76" s="52">
        <f>IF('500MW model - typical bill'!C9,(('500MW model - typical bill'!G9-'500MW model - typical bill'!F9)),"")</f>
        <v>6.8049023478280901E-2</v>
      </c>
    </row>
    <row r="77" spans="2:17" ht="27.75" customHeight="1">
      <c r="B77" s="58" t="s">
        <v>94</v>
      </c>
      <c r="C77" s="59">
        <f>IF('500MW model - typical bill'!C10,(('500MW model - typical bill'!D10-'500MW model - typical bill'!C10)/'500MW model - typical bill'!C10),"")</f>
        <v>-1.2181846535363437E-2</v>
      </c>
      <c r="D77" s="45">
        <f>IF('500MW model - typical bill'!C10,(('500MW model - typical bill'!E10-'500MW model - typical bill'!C10)/'500MW model - typical bill'!C10),"")</f>
        <v>-1.1774806874428424E-2</v>
      </c>
      <c r="E77" s="60">
        <f>IF('500MW model - typical bill'!C10,(('500MW model - typical bill'!E10-'500MW model - typical bill'!D10)/'500MW model - typical bill'!D10),"")</f>
        <v>4.1205930414153389E-4</v>
      </c>
      <c r="F77" s="51">
        <f>IF('500MW model - typical bill'!C10,('500MW model - typical bill'!D10-'500MW model - typical bill'!C10),"")</f>
        <v>-0.61978788199950685</v>
      </c>
      <c r="G77" s="48">
        <f>IF('500MW model - typical bill'!C10,(('500MW model - typical bill'!E10-'500MW model - typical bill'!C10)),"")</f>
        <v>-0.5990785216731922</v>
      </c>
      <c r="H77" s="52">
        <f>IF('500MW model - typical bill'!C10,(('500MW model - typical bill'!E10-'500MW model - typical bill'!D10)),"")</f>
        <v>2.0709360326314652E-2</v>
      </c>
      <c r="I77" s="40"/>
      <c r="J77" s="41"/>
      <c r="K77" s="58" t="s">
        <v>94</v>
      </c>
      <c r="L77" s="59">
        <f>IF('500MW model - typical bill'!C10,(('500MW model - typical bill'!F10-'500MW model - typical bill'!C10)/'500MW model - typical bill'!C10),"")</f>
        <v>0</v>
      </c>
      <c r="M77" s="45">
        <f>IF('500MW model - typical bill'!C10,(('500MW model - typical bill'!G10-'500MW model - typical bill'!C10)/'500MW model - typical bill'!C10),"")</f>
        <v>-1.0243936258445602E-3</v>
      </c>
      <c r="N77" s="60">
        <f>IF('500MW model - typical bill'!C10,(('500MW model - typical bill'!G10-'500MW model - typical bill'!F10)/'500MW model - typical bill'!F10),"")</f>
        <v>-1.0243936258445602E-3</v>
      </c>
      <c r="O77" s="51">
        <f>IF('500MW model - typical bill'!C10,(('500MW model - typical bill'!F10-'500MW model - typical bill'!C10)),"")</f>
        <v>0</v>
      </c>
      <c r="P77" s="48">
        <f>IF('500MW model - typical bill'!C10,(('500MW model - typical bill'!G10-'500MW model - typical bill'!C10)),"")</f>
        <v>-5.2119089979740352E-2</v>
      </c>
      <c r="Q77" s="52">
        <f>IF('500MW model - typical bill'!C10,(('500MW model - typical bill'!G10-'500MW model - typical bill'!F10)),"")</f>
        <v>-5.2119089979740352E-2</v>
      </c>
    </row>
    <row r="78" spans="2:17" ht="27.75" customHeight="1">
      <c r="B78" s="58" t="s">
        <v>107</v>
      </c>
      <c r="C78" s="59">
        <f>IF('500MW model - typical bill'!C11,(('500MW model - typical bill'!D11-'500MW model - typical bill'!C11)/'500MW model - typical bill'!C11),"")</f>
        <v>-4.7511958803136151E-3</v>
      </c>
      <c r="D78" s="45">
        <f>IF('500MW model - typical bill'!C11,(('500MW model - typical bill'!E11-'500MW model - typical bill'!C11)/'500MW model - typical bill'!C11),"")</f>
        <v>-4.2359745278891274E-3</v>
      </c>
      <c r="E78" s="60">
        <f>IF('500MW model - typical bill'!C11,(('500MW model - typical bill'!E11-'500MW model - typical bill'!D11)/'500MW model - typical bill'!D11),"")</f>
        <v>5.1768095605018972E-4</v>
      </c>
      <c r="F78" s="51">
        <f>IF('500MW model - typical bill'!C11,('500MW model - typical bill'!D11-'500MW model - typical bill'!C11),"")</f>
        <v>-0.21310964755931394</v>
      </c>
      <c r="G78" s="48">
        <f>IF('500MW model - typical bill'!C11,(('500MW model - typical bill'!E11-'500MW model - typical bill'!C11)),"")</f>
        <v>-0.18999996241979744</v>
      </c>
      <c r="H78" s="52">
        <f>IF('500MW model - typical bill'!C11,(('500MW model - typical bill'!E11-'500MW model - typical bill'!D11)),"")</f>
        <v>2.31096851395165E-2</v>
      </c>
      <c r="I78" s="40"/>
      <c r="J78" s="41"/>
      <c r="K78" s="58" t="s">
        <v>107</v>
      </c>
      <c r="L78" s="59">
        <f>IF('500MW model - typical bill'!C11,(('500MW model - typical bill'!F11-'500MW model - typical bill'!C11)/'500MW model - typical bill'!C11),"")</f>
        <v>0</v>
      </c>
      <c r="M78" s="45">
        <f>IF('500MW model - typical bill'!C11,(('500MW model - typical bill'!G11-'500MW model - typical bill'!C11)/'500MW model - typical bill'!C11),"")</f>
        <v>1.8496648710987444E-4</v>
      </c>
      <c r="N78" s="60">
        <f>IF('500MW model - typical bill'!C11,(('500MW model - typical bill'!G11-'500MW model - typical bill'!F11)/'500MW model - typical bill'!F11),"")</f>
        <v>1.8496648710987444E-4</v>
      </c>
      <c r="O78" s="51">
        <f>IF('500MW model - typical bill'!C11,(('500MW model - typical bill'!F11-'500MW model - typical bill'!C11)),"")</f>
        <v>0</v>
      </c>
      <c r="P78" s="48">
        <f>IF('500MW model - typical bill'!C11,(('500MW model - typical bill'!G11-'500MW model - typical bill'!C11)),"")</f>
        <v>8.2964676412515814E-3</v>
      </c>
      <c r="Q78" s="52">
        <f>IF('500MW model - typical bill'!C11,(('500MW model - typical bill'!G11-'500MW model - typical bill'!F11)),"")</f>
        <v>8.2964676412515814E-3</v>
      </c>
    </row>
    <row r="79" spans="2:17" ht="27.75" customHeight="1">
      <c r="B79" s="57" t="s">
        <v>133</v>
      </c>
      <c r="C79" s="59" t="str">
        <f>IF('500MW model - typical bill'!C12,(('500MW model - typical bill'!D12-'500MW model - typical bill'!C12)/'500MW model - typical bill'!C12),"")</f>
        <v/>
      </c>
      <c r="D79" s="45" t="str">
        <f>IF('500MW model - typical bill'!C12,(('500MW model - typical bill'!E12-'500MW model - typical bill'!C12)/'500MW model - typical bill'!C12),"")</f>
        <v/>
      </c>
      <c r="E79" s="60" t="str">
        <f>IF('500MW model - typical bill'!C12,(('500MW model - typical bill'!E12-'500MW model - typical bill'!D12)/'500MW model - typical bill'!D12),"")</f>
        <v/>
      </c>
      <c r="F79" s="51" t="str">
        <f>IF('500MW model - typical bill'!C12,('500MW model - typical bill'!D12-'500MW model - typical bill'!C12),"")</f>
        <v/>
      </c>
      <c r="G79" s="48" t="str">
        <f>IF('500MW model - typical bill'!C12,(('500MW model - typical bill'!E12-'500MW model - typical bill'!C12)),"")</f>
        <v/>
      </c>
      <c r="H79" s="52" t="str">
        <f>IF('500MW model - typical bill'!C12,(('500MW model - typical bill'!E12-'500MW model - typical bill'!D12)),"")</f>
        <v/>
      </c>
      <c r="I79" s="40"/>
      <c r="J79" s="41"/>
      <c r="K79" s="57" t="s">
        <v>133</v>
      </c>
      <c r="L79" s="59" t="str">
        <f>IF('500MW model - typical bill'!C12,(('500MW model - typical bill'!F12-'500MW model - typical bill'!C12)/'500MW model - typical bill'!C12),"")</f>
        <v/>
      </c>
      <c r="M79" s="45" t="str">
        <f>IF('500MW model - typical bill'!C12,(('500MW model - typical bill'!G12-'500MW model - typical bill'!C12)/'500MW model - typical bill'!C12),"")</f>
        <v/>
      </c>
      <c r="N79" s="60" t="str">
        <f>IF('500MW model - typical bill'!C12,(('500MW model - typical bill'!G12-'500MW model - typical bill'!F12)/'500MW model - typical bill'!F12),"")</f>
        <v/>
      </c>
      <c r="O79" s="51" t="str">
        <f>IF('500MW model - typical bill'!C12,(('500MW model - typical bill'!F12-'500MW model - typical bill'!C12)),"")</f>
        <v/>
      </c>
      <c r="P79" s="48" t="str">
        <f>IF('500MW model - typical bill'!C12,(('500MW model - typical bill'!G12-'500MW model - typical bill'!C12)),"")</f>
        <v/>
      </c>
      <c r="Q79" s="52" t="str">
        <f>IF('500MW model - typical bill'!C12,(('500MW model - typical bill'!G12-'500MW model - typical bill'!F12)),"")</f>
        <v/>
      </c>
    </row>
    <row r="80" spans="2:17" ht="27.75" customHeight="1">
      <c r="B80" s="58" t="s">
        <v>53</v>
      </c>
      <c r="C80" s="59">
        <f>IF('500MW model - typical bill'!C13,(('500MW model - typical bill'!D13-'500MW model - typical bill'!C13)/'500MW model - typical bill'!C13),"")</f>
        <v>5.932203389830492E-2</v>
      </c>
      <c r="D80" s="45">
        <f>IF('500MW model - typical bill'!C13,(('500MW model - typical bill'!E13-'500MW model - typical bill'!C13)/'500MW model - typical bill'!C13),"")</f>
        <v>6.3559322033898233E-2</v>
      </c>
      <c r="E80" s="60">
        <f>IF('500MW model - typical bill'!C13,(('500MW model - typical bill'!E13-'500MW model - typical bill'!D13)/'500MW model - typical bill'!D13),"")</f>
        <v>4.0000000000000851E-3</v>
      </c>
      <c r="F80" s="51">
        <f>IF('500MW model - typical bill'!C13,('500MW model - typical bill'!D13-'500MW model - typical bill'!C13),"")</f>
        <v>0.5946927665129067</v>
      </c>
      <c r="G80" s="48">
        <f>IF('500MW model - typical bill'!C13,(('500MW model - typical bill'!E13-'500MW model - typical bill'!C13)),"")</f>
        <v>0.63717082126382962</v>
      </c>
      <c r="H80" s="52">
        <f>IF('500MW model - typical bill'!C13,(('500MW model - typical bill'!E13-'500MW model - typical bill'!D13)),"")</f>
        <v>4.2478054750922922E-2</v>
      </c>
      <c r="I80" s="40"/>
      <c r="J80" s="41"/>
      <c r="K80" s="58" t="s">
        <v>53</v>
      </c>
      <c r="L80" s="59">
        <f>IF('500MW model - typical bill'!C13,(('500MW model - typical bill'!F13-'500MW model - typical bill'!C13)/'500MW model - typical bill'!C13),"")</f>
        <v>0</v>
      </c>
      <c r="M80" s="45">
        <f>IF('500MW model - typical bill'!C13,(('500MW model - typical bill'!G13-'500MW model - typical bill'!C13)/'500MW model - typical bill'!C13),"")</f>
        <v>1.6949152542372885E-2</v>
      </c>
      <c r="N80" s="60">
        <f>IF('500MW model - typical bill'!C13,(('500MW model - typical bill'!G13-'500MW model - typical bill'!F13)/'500MW model - typical bill'!F13),"")</f>
        <v>1.6949152542372885E-2</v>
      </c>
      <c r="O80" s="51">
        <f>IF('500MW model - typical bill'!C13,(('500MW model - typical bill'!F13-'500MW model - typical bill'!C13)),"")</f>
        <v>0</v>
      </c>
      <c r="P80" s="48">
        <f>IF('500MW model - typical bill'!C13,(('500MW model - typical bill'!G13-'500MW model - typical bill'!C13)),"")</f>
        <v>0.16991221900368814</v>
      </c>
      <c r="Q80" s="52">
        <f>IF('500MW model - typical bill'!C13,(('500MW model - typical bill'!G13-'500MW model - typical bill'!F13)),"")</f>
        <v>0.16991221900368814</v>
      </c>
    </row>
    <row r="81" spans="2:17" ht="27.75" customHeight="1">
      <c r="B81" s="58" t="s">
        <v>95</v>
      </c>
      <c r="C81" s="59" t="e">
        <f>IF('500MW model - typical bill'!C14,(('500MW model - typical bill'!D14-'500MW model - typical bill'!C14)/'500MW model - typical bill'!C14),"")</f>
        <v>#VALUE!</v>
      </c>
      <c r="D81" s="45" t="e">
        <f>IF('500MW model - typical bill'!C14,(('500MW model - typical bill'!E14-'500MW model - typical bill'!C14)/'500MW model - typical bill'!C14),"")</f>
        <v>#VALUE!</v>
      </c>
      <c r="E81" s="60" t="e">
        <f>IF('500MW model - typical bill'!C14,(('500MW model - typical bill'!E14-'500MW model - typical bill'!D14)/'500MW model - typical bill'!D14),"")</f>
        <v>#VALUE!</v>
      </c>
      <c r="F81" s="51" t="e">
        <f>IF('500MW model - typical bill'!C14,('500MW model - typical bill'!D14-'500MW model - typical bill'!C14),"")</f>
        <v>#VALUE!</v>
      </c>
      <c r="G81" s="48" t="e">
        <f>IF('500MW model - typical bill'!C14,(('500MW model - typical bill'!E14-'500MW model - typical bill'!C14)),"")</f>
        <v>#VALUE!</v>
      </c>
      <c r="H81" s="52" t="e">
        <f>IF('500MW model - typical bill'!C14,(('500MW model - typical bill'!E14-'500MW model - typical bill'!D14)),"")</f>
        <v>#VALUE!</v>
      </c>
      <c r="I81" s="40"/>
      <c r="J81" s="41"/>
      <c r="K81" s="58" t="s">
        <v>95</v>
      </c>
      <c r="L81" s="59" t="e">
        <f>IF('500MW model - typical bill'!C14,(('500MW model - typical bill'!F14-'500MW model - typical bill'!C14)/'500MW model - typical bill'!C14),"")</f>
        <v>#VALUE!</v>
      </c>
      <c r="M81" s="45" t="e">
        <f>IF('500MW model - typical bill'!C14,(('500MW model - typical bill'!G14-'500MW model - typical bill'!C14)/'500MW model - typical bill'!C14),"")</f>
        <v>#VALUE!</v>
      </c>
      <c r="N81" s="60" t="e">
        <f>IF('500MW model - typical bill'!C14,(('500MW model - typical bill'!G14-'500MW model - typical bill'!F14)/'500MW model - typical bill'!F14),"")</f>
        <v>#VALUE!</v>
      </c>
      <c r="O81" s="51" t="e">
        <f>IF('500MW model - typical bill'!C14,(('500MW model - typical bill'!F14-'500MW model - typical bill'!C14)),"")</f>
        <v>#VALUE!</v>
      </c>
      <c r="P81" s="48" t="e">
        <f>IF('500MW model - typical bill'!C14,(('500MW model - typical bill'!G14-'500MW model - typical bill'!C14)),"")</f>
        <v>#VALUE!</v>
      </c>
      <c r="Q81" s="52" t="e">
        <f>IF('500MW model - typical bill'!C14,(('500MW model - typical bill'!G14-'500MW model - typical bill'!F14)),"")</f>
        <v>#VALUE!</v>
      </c>
    </row>
    <row r="82" spans="2:17" ht="27.75" customHeight="1">
      <c r="B82" s="58" t="s">
        <v>108</v>
      </c>
      <c r="C82" s="59" t="e">
        <f>IF('500MW model - typical bill'!C15,(('500MW model - typical bill'!D15-'500MW model - typical bill'!C15)/'500MW model - typical bill'!C15),"")</f>
        <v>#VALUE!</v>
      </c>
      <c r="D82" s="45" t="e">
        <f>IF('500MW model - typical bill'!C15,(('500MW model - typical bill'!E15-'500MW model - typical bill'!C15)/'500MW model - typical bill'!C15),"")</f>
        <v>#VALUE!</v>
      </c>
      <c r="E82" s="60" t="e">
        <f>IF('500MW model - typical bill'!C15,(('500MW model - typical bill'!E15-'500MW model - typical bill'!D15)/'500MW model - typical bill'!D15),"")</f>
        <v>#VALUE!</v>
      </c>
      <c r="F82" s="51" t="e">
        <f>IF('500MW model - typical bill'!C15,('500MW model - typical bill'!D15-'500MW model - typical bill'!C15),"")</f>
        <v>#VALUE!</v>
      </c>
      <c r="G82" s="48" t="e">
        <f>IF('500MW model - typical bill'!C15,(('500MW model - typical bill'!E15-'500MW model - typical bill'!C15)),"")</f>
        <v>#VALUE!</v>
      </c>
      <c r="H82" s="52" t="e">
        <f>IF('500MW model - typical bill'!C15,(('500MW model - typical bill'!E15-'500MW model - typical bill'!D15)),"")</f>
        <v>#VALUE!</v>
      </c>
      <c r="I82" s="40"/>
      <c r="J82" s="41"/>
      <c r="K82" s="58" t="s">
        <v>108</v>
      </c>
      <c r="L82" s="59" t="e">
        <f>IF('500MW model - typical bill'!C15,(('500MW model - typical bill'!F15-'500MW model - typical bill'!C15)/'500MW model - typical bill'!C15),"")</f>
        <v>#VALUE!</v>
      </c>
      <c r="M82" s="45" t="e">
        <f>IF('500MW model - typical bill'!C15,(('500MW model - typical bill'!G15-'500MW model - typical bill'!C15)/'500MW model - typical bill'!C15),"")</f>
        <v>#VALUE!</v>
      </c>
      <c r="N82" s="60" t="e">
        <f>IF('500MW model - typical bill'!C15,(('500MW model - typical bill'!G15-'500MW model - typical bill'!F15)/'500MW model - typical bill'!F15),"")</f>
        <v>#VALUE!</v>
      </c>
      <c r="O82" s="51" t="e">
        <f>IF('500MW model - typical bill'!C15,(('500MW model - typical bill'!F15-'500MW model - typical bill'!C15)),"")</f>
        <v>#VALUE!</v>
      </c>
      <c r="P82" s="48" t="e">
        <f>IF('500MW model - typical bill'!C15,(('500MW model - typical bill'!G15-'500MW model - typical bill'!C15)),"")</f>
        <v>#VALUE!</v>
      </c>
      <c r="Q82" s="52" t="e">
        <f>IF('500MW model - typical bill'!C15,(('500MW model - typical bill'!G15-'500MW model - typical bill'!F15)),"")</f>
        <v>#VALUE!</v>
      </c>
    </row>
    <row r="83" spans="2:17" ht="27.75" customHeight="1">
      <c r="B83" s="57" t="s">
        <v>135</v>
      </c>
      <c r="C83" s="59" t="str">
        <f>IF('500MW model - typical bill'!C16,(('500MW model - typical bill'!D16-'500MW model - typical bill'!C16)/'500MW model - typical bill'!C16),"")</f>
        <v/>
      </c>
      <c r="D83" s="45" t="str">
        <f>IF('500MW model - typical bill'!C16,(('500MW model - typical bill'!E16-'500MW model - typical bill'!C16)/'500MW model - typical bill'!C16),"")</f>
        <v/>
      </c>
      <c r="E83" s="60" t="str">
        <f>IF('500MW model - typical bill'!C16,(('500MW model - typical bill'!E16-'500MW model - typical bill'!D16)/'500MW model - typical bill'!D16),"")</f>
        <v/>
      </c>
      <c r="F83" s="51" t="str">
        <f>IF('500MW model - typical bill'!C16,('500MW model - typical bill'!D16-'500MW model - typical bill'!C16),"")</f>
        <v/>
      </c>
      <c r="G83" s="48" t="str">
        <f>IF('500MW model - typical bill'!C16,(('500MW model - typical bill'!E16-'500MW model - typical bill'!C16)),"")</f>
        <v/>
      </c>
      <c r="H83" s="52" t="str">
        <f>IF('500MW model - typical bill'!C16,(('500MW model - typical bill'!E16-'500MW model - typical bill'!D16)),"")</f>
        <v/>
      </c>
      <c r="I83" s="40"/>
      <c r="J83" s="41"/>
      <c r="K83" s="57" t="s">
        <v>135</v>
      </c>
      <c r="L83" s="59" t="str">
        <f>IF('500MW model - typical bill'!C16,(('500MW model - typical bill'!F16-'500MW model - typical bill'!C16)/'500MW model - typical bill'!C16),"")</f>
        <v/>
      </c>
      <c r="M83" s="45" t="str">
        <f>IF('500MW model - typical bill'!C16,(('500MW model - typical bill'!G16-'500MW model - typical bill'!C16)/'500MW model - typical bill'!C16),"")</f>
        <v/>
      </c>
      <c r="N83" s="60" t="str">
        <f>IF('500MW model - typical bill'!C16,(('500MW model - typical bill'!G16-'500MW model - typical bill'!F16)/'500MW model - typical bill'!F16),"")</f>
        <v/>
      </c>
      <c r="O83" s="51" t="str">
        <f>IF('500MW model - typical bill'!C16,(('500MW model - typical bill'!F16-'500MW model - typical bill'!C16)),"")</f>
        <v/>
      </c>
      <c r="P83" s="48" t="str">
        <f>IF('500MW model - typical bill'!C16,(('500MW model - typical bill'!G16-'500MW model - typical bill'!C16)),"")</f>
        <v/>
      </c>
      <c r="Q83" s="52" t="str">
        <f>IF('500MW model - typical bill'!C16,(('500MW model - typical bill'!G16-'500MW model - typical bill'!F16)),"")</f>
        <v/>
      </c>
    </row>
    <row r="84" spans="2:17" ht="27.75" customHeight="1">
      <c r="B84" s="58" t="s">
        <v>56</v>
      </c>
      <c r="C84" s="59">
        <f>IF('500MW model - typical bill'!C17,(('500MW model - typical bill'!D17-'500MW model - typical bill'!C17)/'500MW model - typical bill'!C17),"")</f>
        <v>1.0004667207533395E-2</v>
      </c>
      <c r="D84" s="45">
        <f>IF('500MW model - typical bill'!C17,(('500MW model - typical bill'!E17-'500MW model - typical bill'!C17)/'500MW model - typical bill'!C17),"")</f>
        <v>1.0477674867169856E-2</v>
      </c>
      <c r="E84" s="60">
        <f>IF('500MW model - typical bill'!C17,(('500MW model - typical bill'!E17-'500MW model - typical bill'!D17)/'500MW model - typical bill'!D17),"")</f>
        <v>4.6832225136566333E-4</v>
      </c>
      <c r="F84" s="51">
        <f>IF('500MW model - typical bill'!C17,('500MW model - typical bill'!D17-'500MW model - typical bill'!C17),"")</f>
        <v>3.192626307086698</v>
      </c>
      <c r="G84" s="48">
        <f>IF('500MW model - typical bill'!C17,(('500MW model - typical bill'!E17-'500MW model - typical bill'!C17)),"")</f>
        <v>3.3435695285135694</v>
      </c>
      <c r="H84" s="52">
        <f>IF('500MW model - typical bill'!C17,(('500MW model - typical bill'!E17-'500MW model - typical bill'!D17)),"")</f>
        <v>0.15094322142687133</v>
      </c>
      <c r="I84" s="40"/>
      <c r="J84" s="41"/>
      <c r="K84" s="58" t="s">
        <v>56</v>
      </c>
      <c r="L84" s="59">
        <f>IF('500MW model - typical bill'!C17,(('500MW model - typical bill'!F17-'500MW model - typical bill'!C17)/'500MW model - typical bill'!C17),"")</f>
        <v>-4.7300765963645961E-4</v>
      </c>
      <c r="M84" s="45">
        <f>IF('500MW model - typical bill'!C17,(('500MW model - typical bill'!G17-'500MW model - typical bill'!C17)/'500MW model - typical bill'!C17),"")</f>
        <v>2.0373908777515455E-3</v>
      </c>
      <c r="N84" s="60">
        <f>IF('500MW model - typical bill'!C17,(('500MW model - typical bill'!G17-'500MW model - typical bill'!F17)/'500MW model - typical bill'!F17),"")</f>
        <v>2.5115865370578735E-3</v>
      </c>
      <c r="O84" s="51">
        <f>IF('500MW model - typical bill'!C17,(('500MW model - typical bill'!F17-'500MW model - typical bill'!C17)),"")</f>
        <v>-0.15094322142687133</v>
      </c>
      <c r="P84" s="48">
        <f>IF('500MW model - typical bill'!C17,(('500MW model - typical bill'!G17-'500MW model - typical bill'!C17)),"")</f>
        <v>0.65015932856118752</v>
      </c>
      <c r="Q84" s="52">
        <f>IF('500MW model - typical bill'!C17,(('500MW model - typical bill'!G17-'500MW model - typical bill'!F17)),"")</f>
        <v>0.80110254998805885</v>
      </c>
    </row>
    <row r="85" spans="2:17" ht="27.75" customHeight="1">
      <c r="B85" s="58" t="s">
        <v>96</v>
      </c>
      <c r="C85" s="59">
        <f>IF('500MW model - typical bill'!C18,(('500MW model - typical bill'!D18-'500MW model - typical bill'!C18)/'500MW model - typical bill'!C18),"")</f>
        <v>1.0260236042813667E-3</v>
      </c>
      <c r="D85" s="45">
        <f>IF('500MW model - typical bill'!C18,(('500MW model - typical bill'!E18-'500MW model - typical bill'!C18)/'500MW model - typical bill'!C18),"")</f>
        <v>1.4683923693909189E-3</v>
      </c>
      <c r="E85" s="60">
        <f>IF('500MW model - typical bill'!C18,(('500MW model - typical bill'!E18-'500MW model - typical bill'!D18)/'500MW model - typical bill'!D18),"")</f>
        <v>4.419153495298401E-4</v>
      </c>
      <c r="F85" s="51">
        <f>IF('500MW model - typical bill'!C18,('500MW model - typical bill'!D18-'500MW model - typical bill'!C18),"")</f>
        <v>9.1264432569005294E-2</v>
      </c>
      <c r="G85" s="48">
        <f>IF('500MW model - typical bill'!C18,(('500MW model - typical bill'!E18-'500MW model - typical bill'!C18)),"")</f>
        <v>0.13061297598019905</v>
      </c>
      <c r="H85" s="52">
        <f>IF('500MW model - typical bill'!C18,(('500MW model - typical bill'!E18-'500MW model - typical bill'!D18)),"")</f>
        <v>3.9348543411193759E-2</v>
      </c>
      <c r="I85" s="40"/>
      <c r="J85" s="41"/>
      <c r="K85" s="58" t="s">
        <v>96</v>
      </c>
      <c r="L85" s="59">
        <f>IF('500MW model - typical bill'!C18,(('500MW model - typical bill'!F18-'500MW model - typical bill'!C18)/'500MW model - typical bill'!C18),"")</f>
        <v>-4.4236876510939224E-4</v>
      </c>
      <c r="M85" s="45">
        <f>IF('500MW model - typical bill'!C18,(('500MW model - typical bill'!G18-'500MW model - typical bill'!C18)/'500MW model - typical bill'!C18),"")</f>
        <v>7.1533464146680771E-4</v>
      </c>
      <c r="N85" s="60">
        <f>IF('500MW model - typical bill'!C18,(('500MW model - typical bill'!G18-'500MW model - typical bill'!F18)/'500MW model - typical bill'!F18),"")</f>
        <v>1.1582157650539171E-3</v>
      </c>
      <c r="O85" s="51">
        <f>IF('500MW model - typical bill'!C18,(('500MW model - typical bill'!F18-'500MW model - typical bill'!C18)),"")</f>
        <v>-3.9348543411179548E-2</v>
      </c>
      <c r="P85" s="48">
        <f>IF('500MW model - typical bill'!C18,(('500MW model - typical bill'!G18-'500MW model - typical bill'!C18)),"")</f>
        <v>6.3628760467111078E-2</v>
      </c>
      <c r="Q85" s="52">
        <f>IF('500MW model - typical bill'!C18,(('500MW model - typical bill'!G18-'500MW model - typical bill'!F18)),"")</f>
        <v>0.10297730387829063</v>
      </c>
    </row>
    <row r="86" spans="2:17">
      <c r="B86" s="58" t="s">
        <v>109</v>
      </c>
      <c r="C86" s="59">
        <f>IF('500MW model - typical bill'!C19,(('500MW model - typical bill'!D19-'500MW model - typical bill'!C19)/'500MW model - typical bill'!C19),"")</f>
        <v>9.1574805208131851E-3</v>
      </c>
      <c r="D86" s="45">
        <f>IF('500MW model - typical bill'!C19,(('500MW model - typical bill'!E19-'500MW model - typical bill'!C19)/'500MW model - typical bill'!C19),"")</f>
        <v>9.6275972244562608E-3</v>
      </c>
      <c r="E86" s="60">
        <f>IF('500MW model - typical bill'!C19,(('500MW model - typical bill'!E19-'500MW model - typical bill'!D19)/'500MW model - typical bill'!D19),"")</f>
        <v>4.6585068506895032E-4</v>
      </c>
      <c r="F86" s="51">
        <f>IF('500MW model - typical bill'!C19,('500MW model - typical bill'!D19-'500MW model - typical bill'!C19),"")</f>
        <v>1.1363034373750764</v>
      </c>
      <c r="G86" s="48">
        <f>IF('500MW model - typical bill'!C19,(('500MW model - typical bill'!E19-'500MW model - typical bill'!C19)),"")</f>
        <v>1.1946377385076801</v>
      </c>
      <c r="H86" s="52">
        <f>IF('500MW model - typical bill'!C19,(('500MW model - typical bill'!E19-'500MW model - typical bill'!D19)),"")</f>
        <v>5.8334301132603628E-2</v>
      </c>
      <c r="I86" s="40"/>
      <c r="J86" s="41"/>
      <c r="K86" s="58" t="s">
        <v>109</v>
      </c>
      <c r="L86" s="59">
        <f>IF('500MW model - typical bill'!C19,(('500MW model - typical bill'!F19-'500MW model - typical bill'!C19)/'500MW model - typical bill'!C19),"")</f>
        <v>-4.7011670364284768E-4</v>
      </c>
      <c r="M86" s="45">
        <f>IF('500MW model - typical bill'!C19,(('500MW model - typical bill'!G19-'500MW model - typical bill'!C19)/'500MW model - typical bill'!C19),"")</f>
        <v>1.912647264799994E-3</v>
      </c>
      <c r="N86" s="60">
        <f>IF('500MW model - typical bill'!C19,(('500MW model - typical bill'!G19-'500MW model - typical bill'!F19)/'500MW model - typical bill'!F19),"")</f>
        <v>2.3838846724469173E-3</v>
      </c>
      <c r="O86" s="51">
        <f>IF('500MW model - typical bill'!C19,(('500MW model - typical bill'!F19-'500MW model - typical bill'!C19)),"")</f>
        <v>-5.8334301132575206E-2</v>
      </c>
      <c r="P86" s="48">
        <f>IF('500MW model - typical bill'!C19,(('500MW model - typical bill'!G19-'500MW model - typical bill'!C19)),"")</f>
        <v>0.23733030679548506</v>
      </c>
      <c r="Q86" s="52">
        <f>IF('500MW model - typical bill'!C19,(('500MW model - typical bill'!G19-'500MW model - typical bill'!F19)),"")</f>
        <v>0.29566460792806026</v>
      </c>
    </row>
    <row r="87" spans="2:17">
      <c r="B87" s="57" t="s">
        <v>136</v>
      </c>
      <c r="C87" s="59" t="str">
        <f>IF('500MW model - typical bill'!C20,(('500MW model - typical bill'!D20-'500MW model - typical bill'!C20)/'500MW model - typical bill'!C20),"")</f>
        <v/>
      </c>
      <c r="D87" s="45" t="str">
        <f>IF('500MW model - typical bill'!C20,(('500MW model - typical bill'!E20-'500MW model - typical bill'!C20)/'500MW model - typical bill'!C20),"")</f>
        <v/>
      </c>
      <c r="E87" s="60" t="str">
        <f>IF('500MW model - typical bill'!C20,(('500MW model - typical bill'!E20-'500MW model - typical bill'!D20)/'500MW model - typical bill'!D20),"")</f>
        <v/>
      </c>
      <c r="F87" s="51" t="str">
        <f>IF('500MW model - typical bill'!C20,('500MW model - typical bill'!D20-'500MW model - typical bill'!C20),"")</f>
        <v/>
      </c>
      <c r="G87" s="48" t="str">
        <f>IF('500MW model - typical bill'!C20,(('500MW model - typical bill'!E20-'500MW model - typical bill'!C20)),"")</f>
        <v/>
      </c>
      <c r="H87" s="52" t="str">
        <f>IF('500MW model - typical bill'!C20,(('500MW model - typical bill'!E20-'500MW model - typical bill'!D20)),"")</f>
        <v/>
      </c>
      <c r="I87" s="40"/>
      <c r="J87" s="41"/>
      <c r="K87" s="57" t="s">
        <v>136</v>
      </c>
      <c r="L87" s="59" t="str">
        <f>IF('500MW model - typical bill'!C20,(('500MW model - typical bill'!F20-'500MW model - typical bill'!C20)/'500MW model - typical bill'!C20),"")</f>
        <v/>
      </c>
      <c r="M87" s="45" t="str">
        <f>IF('500MW model - typical bill'!C20,(('500MW model - typical bill'!G20-'500MW model - typical bill'!C20)/'500MW model - typical bill'!C20),"")</f>
        <v/>
      </c>
      <c r="N87" s="60" t="str">
        <f>IF('500MW model - typical bill'!C20,(('500MW model - typical bill'!G20-'500MW model - typical bill'!F20)/'500MW model - typical bill'!F20),"")</f>
        <v/>
      </c>
      <c r="O87" s="51" t="str">
        <f>IF('500MW model - typical bill'!C20,(('500MW model - typical bill'!F20-'500MW model - typical bill'!C20)),"")</f>
        <v/>
      </c>
      <c r="P87" s="48" t="str">
        <f>IF('500MW model - typical bill'!C20,(('500MW model - typical bill'!G20-'500MW model - typical bill'!C20)),"")</f>
        <v/>
      </c>
      <c r="Q87" s="52" t="str">
        <f>IF('500MW model - typical bill'!C20,(('500MW model - typical bill'!G20-'500MW model - typical bill'!F20)),"")</f>
        <v/>
      </c>
    </row>
    <row r="88" spans="2:17">
      <c r="B88" s="58" t="s">
        <v>58</v>
      </c>
      <c r="C88" s="59">
        <f>IF('500MW model - typical bill'!C21,(('500MW model - typical bill'!D21-'500MW model - typical bill'!C21)/'500MW model - typical bill'!C21),"")</f>
        <v>1.3586446764953313E-2</v>
      </c>
      <c r="D88" s="45">
        <f>IF('500MW model - typical bill'!C21,(('500MW model - typical bill'!E21-'500MW model - typical bill'!C21)/'500MW model - typical bill'!C21),"")</f>
        <v>1.4168008729129667E-2</v>
      </c>
      <c r="E88" s="60">
        <f>IF('500MW model - typical bill'!C21,(('500MW model - typical bill'!E21-'500MW model - typical bill'!D21)/'500MW model - typical bill'!D21),"")</f>
        <v>5.7376651595186193E-4</v>
      </c>
      <c r="F88" s="51">
        <f>IF('500MW model - typical bill'!C21,('500MW model - typical bill'!D21-'500MW model - typical bill'!C21),"")</f>
        <v>5.863866616695816</v>
      </c>
      <c r="G88" s="48">
        <f>IF('500MW model - typical bill'!C21,(('500MW model - typical bill'!E21-'500MW model - typical bill'!C21)),"")</f>
        <v>6.1148668852922015</v>
      </c>
      <c r="H88" s="52">
        <f>IF('500MW model - typical bill'!C21,(('500MW model - typical bill'!E21-'500MW model - typical bill'!D21)),"")</f>
        <v>0.25100026859638547</v>
      </c>
      <c r="I88" s="40"/>
      <c r="J88" s="41"/>
      <c r="K88" s="58" t="s">
        <v>58</v>
      </c>
      <c r="L88" s="59">
        <f>IF('500MW model - typical bill'!C21,(('500MW model - typical bill'!F21-'500MW model - typical bill'!C21)/'500MW model - typical bill'!C21),"")</f>
        <v>-5.8156196417661807E-4</v>
      </c>
      <c r="M88" s="45">
        <f>IF('500MW model - typical bill'!C21,(('500MW model - typical bill'!G21-'500MW model - typical bill'!C21)/'500MW model - typical bill'!C21),"")</f>
        <v>2.9849331749073104E-3</v>
      </c>
      <c r="N88" s="60">
        <f>IF('500MW model - typical bill'!C21,(('500MW model - typical bill'!G21-'500MW model - typical bill'!F21)/'500MW model - typical bill'!F21),"")</f>
        <v>3.5685704839438738E-3</v>
      </c>
      <c r="O88" s="51">
        <f>IF('500MW model - typical bill'!C21,(('500MW model - typical bill'!F21-'500MW model - typical bill'!C21)),"")</f>
        <v>-0.25100026859649915</v>
      </c>
      <c r="P88" s="48">
        <f>IF('500MW model - typical bill'!C21,(('500MW model - typical bill'!G21-'500MW model - typical bill'!C21)),"")</f>
        <v>1.2882875339089424</v>
      </c>
      <c r="Q88" s="52">
        <f>IF('500MW model - typical bill'!C21,(('500MW model - typical bill'!G21-'500MW model - typical bill'!F21)),"")</f>
        <v>1.5392878025054415</v>
      </c>
    </row>
    <row r="89" spans="2:17">
      <c r="B89" s="58" t="s">
        <v>97</v>
      </c>
      <c r="C89" s="59">
        <f>IF('500MW model - typical bill'!C22,(('500MW model - typical bill'!D22-'500MW model - typical bill'!C22)/'500MW model - typical bill'!C22),"")</f>
        <v>-6.8393271433685836E-3</v>
      </c>
      <c r="D89" s="45">
        <f>IF('500MW model - typical bill'!C22,(('500MW model - typical bill'!E22-'500MW model - typical bill'!C22)/'500MW model - typical bill'!C22),"")</f>
        <v>-6.4653400865592042E-3</v>
      </c>
      <c r="E89" s="60">
        <f>IF('500MW model - typical bill'!C22,(('500MW model - typical bill'!E22-'500MW model - typical bill'!D22)/'500MW model - typical bill'!D22),"")</f>
        <v>3.7656249087439131E-4</v>
      </c>
      <c r="F89" s="51">
        <f>IF('500MW model - typical bill'!C22,('500MW model - typical bill'!D22-'500MW model - typical bill'!C22),"")</f>
        <v>-0.39932063650525862</v>
      </c>
      <c r="G89" s="48">
        <f>IF('500MW model - typical bill'!C22,(('500MW model - typical bill'!E22-'500MW model - typical bill'!C22)),"")</f>
        <v>-0.37748504559999674</v>
      </c>
      <c r="H89" s="52">
        <f>IF('500MW model - typical bill'!C22,(('500MW model - typical bill'!E22-'500MW model - typical bill'!D22)),"")</f>
        <v>2.1835590905261881E-2</v>
      </c>
      <c r="I89" s="40"/>
      <c r="J89" s="41"/>
      <c r="K89" s="58" t="s">
        <v>97</v>
      </c>
      <c r="L89" s="59">
        <f>IF('500MW model - typical bill'!C22,(('500MW model - typical bill'!F22-'500MW model - typical bill'!C22)/'500MW model - typical bill'!C22),"")</f>
        <v>-3.7398705680950127E-4</v>
      </c>
      <c r="M89" s="45">
        <f>IF('500MW model - typical bill'!C22,(('500MW model - typical bill'!G22-'500MW model - typical bill'!C22)/'500MW model - typical bill'!C22),"")</f>
        <v>-3.3592606595101771E-4</v>
      </c>
      <c r="N89" s="60">
        <f>IF('500MW model - typical bill'!C22,(('500MW model - typical bill'!G22-'500MW model - typical bill'!F22)/'500MW model - typical bill'!F22),"")</f>
        <v>3.8075230501876304E-5</v>
      </c>
      <c r="O89" s="51">
        <f>IF('500MW model - typical bill'!C22,(('500MW model - typical bill'!F22-'500MW model - typical bill'!C22)),"")</f>
        <v>-2.1835590905268987E-2</v>
      </c>
      <c r="P89" s="48">
        <f>IF('500MW model - typical bill'!C22,(('500MW model - typical bill'!G22-'500MW model - typical bill'!C22)),"")</f>
        <v>-1.961336366316857E-2</v>
      </c>
      <c r="Q89" s="52">
        <f>IF('500MW model - typical bill'!C22,(('500MW model - typical bill'!G22-'500MW model - typical bill'!F22)),"")</f>
        <v>2.2222272421004163E-3</v>
      </c>
    </row>
    <row r="90" spans="2:17" ht="27" customHeight="1">
      <c r="B90" s="58" t="s">
        <v>110</v>
      </c>
      <c r="C90" s="59">
        <f>IF('500MW model - typical bill'!C23,(('500MW model - typical bill'!D23-'500MW model - typical bill'!C23)/'500MW model - typical bill'!C23),"")</f>
        <v>1.3779816506782085E-2</v>
      </c>
      <c r="D90" s="45">
        <f>IF('500MW model - typical bill'!C23,(('500MW model - typical bill'!E23-'500MW model - typical bill'!C23)/'500MW model - typical bill'!C23),"")</f>
        <v>1.4305587828193193E-2</v>
      </c>
      <c r="E90" s="60">
        <f>IF('500MW model - typical bill'!C23,(('500MW model - typical bill'!E23-'500MW model - typical bill'!D23)/'500MW model - typical bill'!D23),"")</f>
        <v>5.1862476728208669E-4</v>
      </c>
      <c r="F90" s="51">
        <f>IF('500MW model - typical bill'!C23,('500MW model - typical bill'!D23-'500MW model - typical bill'!C23),"")</f>
        <v>3.2340332778370851</v>
      </c>
      <c r="G90" s="48">
        <f>IF('500MW model - typical bill'!C23,(('500MW model - typical bill'!E23-'500MW model - typical bill'!C23)),"")</f>
        <v>3.3574283861202048</v>
      </c>
      <c r="H90" s="52">
        <f>IF('500MW model - typical bill'!C23,(('500MW model - typical bill'!E23-'500MW model - typical bill'!D23)),"")</f>
        <v>0.12339510828311973</v>
      </c>
      <c r="I90" s="40"/>
      <c r="J90" s="41"/>
      <c r="K90" s="58" t="s">
        <v>110</v>
      </c>
      <c r="L90" s="59">
        <f>IF('500MW model - typical bill'!C23,(('500MW model - typical bill'!F23-'500MW model - typical bill'!C23)/'500MW model - typical bill'!C23),"")</f>
        <v>-5.2577132141110646E-4</v>
      </c>
      <c r="M90" s="45">
        <f>IF('500MW model - typical bill'!C23,(('500MW model - typical bill'!G23-'500MW model - typical bill'!C23)/'500MW model - typical bill'!C23),"")</f>
        <v>2.8986009914292342E-3</v>
      </c>
      <c r="N90" s="60">
        <f>IF('500MW model - typical bill'!C23,(('500MW model - typical bill'!G23-'500MW model - typical bill'!F23)/'500MW model - typical bill'!F23),"")</f>
        <v>3.426173696712245E-3</v>
      </c>
      <c r="O90" s="51">
        <f>IF('500MW model - typical bill'!C23,(('500MW model - typical bill'!F23-'500MW model - typical bill'!C23)),"")</f>
        <v>-0.12339510828311973</v>
      </c>
      <c r="P90" s="48">
        <f>IF('500MW model - typical bill'!C23,(('500MW model - typical bill'!G23-'500MW model - typical bill'!C23)),"")</f>
        <v>0.68028279337681852</v>
      </c>
      <c r="Q90" s="52">
        <f>IF('500MW model - typical bill'!C23,(('500MW model - typical bill'!G23-'500MW model - typical bill'!F23)),"")</f>
        <v>0.80367790165993824</v>
      </c>
    </row>
    <row r="91" spans="2:17" ht="27" customHeight="1">
      <c r="B91" s="57" t="s">
        <v>137</v>
      </c>
      <c r="C91" s="59" t="str">
        <f>IF('500MW model - typical bill'!C24,(('500MW model - typical bill'!D24-'500MW model - typical bill'!C24)/'500MW model - typical bill'!C24),"")</f>
        <v/>
      </c>
      <c r="D91" s="45" t="str">
        <f>IF('500MW model - typical bill'!C24,(('500MW model - typical bill'!E24-'500MW model - typical bill'!C24)/'500MW model - typical bill'!C24),"")</f>
        <v/>
      </c>
      <c r="E91" s="60" t="str">
        <f>IF('500MW model - typical bill'!C24,(('500MW model - typical bill'!E24-'500MW model - typical bill'!D24)/'500MW model - typical bill'!D24),"")</f>
        <v/>
      </c>
      <c r="F91" s="51" t="str">
        <f>IF('500MW model - typical bill'!C24,('500MW model - typical bill'!D24-'500MW model - typical bill'!C24),"")</f>
        <v/>
      </c>
      <c r="G91" s="48" t="str">
        <f>IF('500MW model - typical bill'!C24,(('500MW model - typical bill'!E24-'500MW model - typical bill'!C24)),"")</f>
        <v/>
      </c>
      <c r="H91" s="52" t="str">
        <f>IF('500MW model - typical bill'!C24,(('500MW model - typical bill'!E24-'500MW model - typical bill'!D24)),"")</f>
        <v/>
      </c>
      <c r="I91" s="40"/>
      <c r="J91" s="41"/>
      <c r="K91" s="57" t="s">
        <v>137</v>
      </c>
      <c r="L91" s="59" t="str">
        <f>IF('500MW model - typical bill'!C24,(('500MW model - typical bill'!F24-'500MW model - typical bill'!C24)/'500MW model - typical bill'!C24),"")</f>
        <v/>
      </c>
      <c r="M91" s="45" t="str">
        <f>IF('500MW model - typical bill'!C24,(('500MW model - typical bill'!G24-'500MW model - typical bill'!C24)/'500MW model - typical bill'!C24),"")</f>
        <v/>
      </c>
      <c r="N91" s="60" t="str">
        <f>IF('500MW model - typical bill'!C24,(('500MW model - typical bill'!G24-'500MW model - typical bill'!F24)/'500MW model - typical bill'!F24),"")</f>
        <v/>
      </c>
      <c r="O91" s="51" t="str">
        <f>IF('500MW model - typical bill'!C24,(('500MW model - typical bill'!F24-'500MW model - typical bill'!C24)),"")</f>
        <v/>
      </c>
      <c r="P91" s="48" t="str">
        <f>IF('500MW model - typical bill'!C24,(('500MW model - typical bill'!G24-'500MW model - typical bill'!C24)),"")</f>
        <v/>
      </c>
      <c r="Q91" s="52" t="str">
        <f>IF('500MW model - typical bill'!C24,(('500MW model - typical bill'!G24-'500MW model - typical bill'!F24)),"")</f>
        <v/>
      </c>
    </row>
    <row r="92" spans="2:17" ht="27" customHeight="1">
      <c r="B92" s="58" t="s">
        <v>61</v>
      </c>
      <c r="C92" s="59">
        <f>IF('500MW model - typical bill'!C25,(('500MW model - typical bill'!D25-'500MW model - typical bill'!C25)/'500MW model - typical bill'!C25),"")</f>
        <v>6.1904761904761858E-2</v>
      </c>
      <c r="D92" s="45">
        <f>IF('500MW model - typical bill'!C25,(('500MW model - typical bill'!E25-'500MW model - typical bill'!C25)/'500MW model - typical bill'!C25),"")</f>
        <v>6.6666666666666749E-2</v>
      </c>
      <c r="E92" s="60">
        <f>IF('500MW model - typical bill'!C25,(('500MW model - typical bill'!E25-'500MW model - typical bill'!D25)/'500MW model - typical bill'!D25),"")</f>
        <v>4.4843049327355422E-3</v>
      </c>
      <c r="F92" s="51">
        <f>IF('500MW model - typical bill'!C25,('500MW model - typical bill'!D25-'500MW model - typical bill'!C25),"")</f>
        <v>0.93481311545853174</v>
      </c>
      <c r="G92" s="48">
        <f>IF('500MW model - typical bill'!C25,(('500MW model - typical bill'!E25-'500MW model - typical bill'!C25)),"")</f>
        <v>1.0067218166476515</v>
      </c>
      <c r="H92" s="52">
        <f>IF('500MW model - typical bill'!C25,(('500MW model - typical bill'!E25-'500MW model - typical bill'!D25)),"")</f>
        <v>7.1908701189119739E-2</v>
      </c>
      <c r="I92" s="40"/>
      <c r="J92" s="41"/>
      <c r="K92" s="58" t="s">
        <v>61</v>
      </c>
      <c r="L92" s="59">
        <f>IF('500MW model - typical bill'!C25,(('500MW model - typical bill'!F25-'500MW model - typical bill'!C25)/'500MW model - typical bill'!C25),"")</f>
        <v>0</v>
      </c>
      <c r="M92" s="45">
        <f>IF('500MW model - typical bill'!C25,(('500MW model - typical bill'!G25-'500MW model - typical bill'!C25)/'500MW model - typical bill'!C25),"")</f>
        <v>1.9047619047618952E-2</v>
      </c>
      <c r="N92" s="60">
        <f>IF('500MW model - typical bill'!C25,(('500MW model - typical bill'!G25-'500MW model - typical bill'!F25)/'500MW model - typical bill'!F25),"")</f>
        <v>1.9047619047618952E-2</v>
      </c>
      <c r="O92" s="51">
        <f>IF('500MW model - typical bill'!C25,(('500MW model - typical bill'!F25-'500MW model - typical bill'!C25)),"")</f>
        <v>0</v>
      </c>
      <c r="P92" s="48">
        <f>IF('500MW model - typical bill'!C25,(('500MW model - typical bill'!G25-'500MW model - typical bill'!C25)),"")</f>
        <v>0.28763480475647007</v>
      </c>
      <c r="Q92" s="52">
        <f>IF('500MW model - typical bill'!C25,(('500MW model - typical bill'!G25-'500MW model - typical bill'!F25)),"")</f>
        <v>0.28763480475647007</v>
      </c>
    </row>
    <row r="93" spans="2:17" ht="27" customHeight="1">
      <c r="B93" s="58" t="s">
        <v>98</v>
      </c>
      <c r="C93" s="59" t="e">
        <f>IF('500MW model - typical bill'!C26,(('500MW model - typical bill'!D26-'500MW model - typical bill'!C26)/'500MW model - typical bill'!C26),"")</f>
        <v>#VALUE!</v>
      </c>
      <c r="D93" s="45" t="e">
        <f>IF('500MW model - typical bill'!C26,(('500MW model - typical bill'!E26-'500MW model - typical bill'!C26)/'500MW model - typical bill'!C26),"")</f>
        <v>#VALUE!</v>
      </c>
      <c r="E93" s="60" t="e">
        <f>IF('500MW model - typical bill'!C26,(('500MW model - typical bill'!E26-'500MW model - typical bill'!D26)/'500MW model - typical bill'!D26),"")</f>
        <v>#VALUE!</v>
      </c>
      <c r="F93" s="51" t="e">
        <f>IF('500MW model - typical bill'!C26,('500MW model - typical bill'!D26-'500MW model - typical bill'!C26),"")</f>
        <v>#VALUE!</v>
      </c>
      <c r="G93" s="48" t="e">
        <f>IF('500MW model - typical bill'!C26,(('500MW model - typical bill'!E26-'500MW model - typical bill'!C26)),"")</f>
        <v>#VALUE!</v>
      </c>
      <c r="H93" s="52" t="e">
        <f>IF('500MW model - typical bill'!C26,(('500MW model - typical bill'!E26-'500MW model - typical bill'!D26)),"")</f>
        <v>#VALUE!</v>
      </c>
      <c r="I93" s="40"/>
      <c r="J93" s="41"/>
      <c r="K93" s="58" t="s">
        <v>98</v>
      </c>
      <c r="L93" s="59" t="e">
        <f>IF('500MW model - typical bill'!C26,(('500MW model - typical bill'!F26-'500MW model - typical bill'!C26)/'500MW model - typical bill'!C26),"")</f>
        <v>#VALUE!</v>
      </c>
      <c r="M93" s="45" t="e">
        <f>IF('500MW model - typical bill'!C26,(('500MW model - typical bill'!G26-'500MW model - typical bill'!C26)/'500MW model - typical bill'!C26),"")</f>
        <v>#VALUE!</v>
      </c>
      <c r="N93" s="60" t="e">
        <f>IF('500MW model - typical bill'!C26,(('500MW model - typical bill'!G26-'500MW model - typical bill'!F26)/'500MW model - typical bill'!F26),"")</f>
        <v>#VALUE!</v>
      </c>
      <c r="O93" s="51" t="e">
        <f>IF('500MW model - typical bill'!C26,(('500MW model - typical bill'!F26-'500MW model - typical bill'!C26)),"")</f>
        <v>#VALUE!</v>
      </c>
      <c r="P93" s="48" t="e">
        <f>IF('500MW model - typical bill'!C26,(('500MW model - typical bill'!G26-'500MW model - typical bill'!C26)),"")</f>
        <v>#VALUE!</v>
      </c>
      <c r="Q93" s="52" t="e">
        <f>IF('500MW model - typical bill'!C26,(('500MW model - typical bill'!G26-'500MW model - typical bill'!F26)),"")</f>
        <v>#VALUE!</v>
      </c>
    </row>
    <row r="94" spans="2:17" ht="27" customHeight="1">
      <c r="B94" s="58" t="s">
        <v>111</v>
      </c>
      <c r="C94" s="59" t="e">
        <f>IF('500MW model - typical bill'!C27,(('500MW model - typical bill'!D27-'500MW model - typical bill'!C27)/'500MW model - typical bill'!C27),"")</f>
        <v>#VALUE!</v>
      </c>
      <c r="D94" s="45" t="e">
        <f>IF('500MW model - typical bill'!C27,(('500MW model - typical bill'!E27-'500MW model - typical bill'!C27)/'500MW model - typical bill'!C27),"")</f>
        <v>#VALUE!</v>
      </c>
      <c r="E94" s="60" t="e">
        <f>IF('500MW model - typical bill'!C27,(('500MW model - typical bill'!E27-'500MW model - typical bill'!D27)/'500MW model - typical bill'!D27),"")</f>
        <v>#VALUE!</v>
      </c>
      <c r="F94" s="51" t="e">
        <f>IF('500MW model - typical bill'!C27,('500MW model - typical bill'!D27-'500MW model - typical bill'!C27),"")</f>
        <v>#VALUE!</v>
      </c>
      <c r="G94" s="48" t="e">
        <f>IF('500MW model - typical bill'!C27,(('500MW model - typical bill'!E27-'500MW model - typical bill'!C27)),"")</f>
        <v>#VALUE!</v>
      </c>
      <c r="H94" s="52" t="e">
        <f>IF('500MW model - typical bill'!C27,(('500MW model - typical bill'!E27-'500MW model - typical bill'!D27)),"")</f>
        <v>#VALUE!</v>
      </c>
      <c r="I94" s="40"/>
      <c r="J94" s="41"/>
      <c r="K94" s="58" t="s">
        <v>111</v>
      </c>
      <c r="L94" s="59" t="e">
        <f>IF('500MW model - typical bill'!C27,(('500MW model - typical bill'!F27-'500MW model - typical bill'!C27)/'500MW model - typical bill'!C27),"")</f>
        <v>#VALUE!</v>
      </c>
      <c r="M94" s="45" t="e">
        <f>IF('500MW model - typical bill'!C27,(('500MW model - typical bill'!G27-'500MW model - typical bill'!C27)/'500MW model - typical bill'!C27),"")</f>
        <v>#VALUE!</v>
      </c>
      <c r="N94" s="60" t="e">
        <f>IF('500MW model - typical bill'!C27,(('500MW model - typical bill'!G27-'500MW model - typical bill'!F27)/'500MW model - typical bill'!F27),"")</f>
        <v>#VALUE!</v>
      </c>
      <c r="O94" s="51" t="e">
        <f>IF('500MW model - typical bill'!C27,(('500MW model - typical bill'!F27-'500MW model - typical bill'!C27)),"")</f>
        <v>#VALUE!</v>
      </c>
      <c r="P94" s="48" t="e">
        <f>IF('500MW model - typical bill'!C27,(('500MW model - typical bill'!G27-'500MW model - typical bill'!C27)),"")</f>
        <v>#VALUE!</v>
      </c>
      <c r="Q94" s="52" t="e">
        <f>IF('500MW model - typical bill'!C27,(('500MW model - typical bill'!G27-'500MW model - typical bill'!F27)),"")</f>
        <v>#VALUE!</v>
      </c>
    </row>
    <row r="95" spans="2:17" ht="27" customHeight="1">
      <c r="B95" s="57" t="s">
        <v>138</v>
      </c>
      <c r="C95" s="59" t="str">
        <f>IF('500MW model - typical bill'!C28,(('500MW model - typical bill'!D28-'500MW model - typical bill'!C28)/'500MW model - typical bill'!C28),"")</f>
        <v/>
      </c>
      <c r="D95" s="45" t="str">
        <f>IF('500MW model - typical bill'!C28,(('500MW model - typical bill'!E28-'500MW model - typical bill'!C28)/'500MW model - typical bill'!C28),"")</f>
        <v/>
      </c>
      <c r="E95" s="60" t="str">
        <f>IF('500MW model - typical bill'!C28,(('500MW model - typical bill'!E28-'500MW model - typical bill'!D28)/'500MW model - typical bill'!D28),"")</f>
        <v/>
      </c>
      <c r="F95" s="51" t="str">
        <f>IF('500MW model - typical bill'!C28,('500MW model - typical bill'!D28-'500MW model - typical bill'!C28),"")</f>
        <v/>
      </c>
      <c r="G95" s="48" t="str">
        <f>IF('500MW model - typical bill'!C28,(('500MW model - typical bill'!E28-'500MW model - typical bill'!C28)),"")</f>
        <v/>
      </c>
      <c r="H95" s="52" t="str">
        <f>IF('500MW model - typical bill'!C28,(('500MW model - typical bill'!E28-'500MW model - typical bill'!D28)),"")</f>
        <v/>
      </c>
      <c r="I95" s="40"/>
      <c r="J95" s="41"/>
      <c r="K95" s="57" t="s">
        <v>138</v>
      </c>
      <c r="L95" s="59" t="str">
        <f>IF('500MW model - typical bill'!C28,(('500MW model - typical bill'!F28-'500MW model - typical bill'!C28)/'500MW model - typical bill'!C28),"")</f>
        <v/>
      </c>
      <c r="M95" s="45" t="str">
        <f>IF('500MW model - typical bill'!C28,(('500MW model - typical bill'!G28-'500MW model - typical bill'!C28)/'500MW model - typical bill'!C28),"")</f>
        <v/>
      </c>
      <c r="N95" s="60" t="str">
        <f>IF('500MW model - typical bill'!C28,(('500MW model - typical bill'!G28-'500MW model - typical bill'!F28)/'500MW model - typical bill'!F28),"")</f>
        <v/>
      </c>
      <c r="O95" s="51" t="str">
        <f>IF('500MW model - typical bill'!C28,(('500MW model - typical bill'!F28-'500MW model - typical bill'!C28)),"")</f>
        <v/>
      </c>
      <c r="P95" s="48" t="str">
        <f>IF('500MW model - typical bill'!C28,(('500MW model - typical bill'!G28-'500MW model - typical bill'!C28)),"")</f>
        <v/>
      </c>
      <c r="Q95" s="52" t="str">
        <f>IF('500MW model - typical bill'!C28,(('500MW model - typical bill'!G28-'500MW model - typical bill'!F28)),"")</f>
        <v/>
      </c>
    </row>
    <row r="96" spans="2:17" ht="27" customHeight="1">
      <c r="B96" s="58" t="s">
        <v>64</v>
      </c>
      <c r="C96" s="59">
        <f>IF('500MW model - typical bill'!C29,(('500MW model - typical bill'!D29-'500MW model - typical bill'!C29)/'500MW model - typical bill'!C29),"")</f>
        <v>4.6791754549369421E-3</v>
      </c>
      <c r="D96" s="45">
        <f>IF('500MW model - typical bill'!C29,(('500MW model - typical bill'!E29-'500MW model - typical bill'!C29)/'500MW model - typical bill'!C29),"")</f>
        <v>5.8134728349561356E-3</v>
      </c>
      <c r="E96" s="60">
        <f>IF('500MW model - typical bill'!C29,(('500MW model - typical bill'!E29-'500MW model - typical bill'!D29)/'500MW model - typical bill'!D29),"")</f>
        <v>1.1290145229750214E-3</v>
      </c>
      <c r="F96" s="51">
        <f>IF('500MW model - typical bill'!C29,('500MW model - typical bill'!D29-'500MW model - typical bill'!C29),"")</f>
        <v>9.1284096594786206</v>
      </c>
      <c r="G96" s="48">
        <f>IF('500MW model - typical bill'!C29,(('500MW model - typical bill'!E29-'500MW model - typical bill'!C29)),"")</f>
        <v>11.341263453957254</v>
      </c>
      <c r="H96" s="52">
        <f>IF('500MW model - typical bill'!C29,(('500MW model - typical bill'!E29-'500MW model - typical bill'!D29)),"")</f>
        <v>2.2128537944786331</v>
      </c>
      <c r="I96" s="40"/>
      <c r="J96" s="41"/>
      <c r="K96" s="58" t="s">
        <v>64</v>
      </c>
      <c r="L96" s="59">
        <f>IF('500MW model - typical bill'!C29,(('500MW model - typical bill'!F29-'500MW model - typical bill'!C29)/'500MW model - typical bill'!C29),"")</f>
        <v>1.8709710724759722E-5</v>
      </c>
      <c r="M96" s="45">
        <f>IF('500MW model - typical bill'!C29,(('500MW model - typical bill'!G29-'500MW model - typical bill'!C29)/'500MW model - typical bill'!C29),"")</f>
        <v>3.0358243713551943E-3</v>
      </c>
      <c r="N96" s="60">
        <f>IF('500MW model - typical bill'!C29,(('500MW model - typical bill'!G29-'500MW model - typical bill'!F29)/'500MW model - typical bill'!F29),"")</f>
        <v>3.0170582123440421E-3</v>
      </c>
      <c r="O96" s="51">
        <f>IF('500MW model - typical bill'!C29,(('500MW model - typical bill'!F29-'500MW model - typical bill'!C29)),"")</f>
        <v>3.6500000000160071E-2</v>
      </c>
      <c r="P96" s="48">
        <f>IF('500MW model - typical bill'!C29,(('500MW model - typical bill'!G29-'500MW model - typical bill'!C29)),"")</f>
        <v>5.9224640714680845</v>
      </c>
      <c r="Q96" s="52">
        <f>IF('500MW model - typical bill'!C29,(('500MW model - typical bill'!G29-'500MW model - typical bill'!F29)),"")</f>
        <v>5.8859640714679244</v>
      </c>
    </row>
    <row r="97" spans="2:17" ht="27" customHeight="1">
      <c r="B97" s="58" t="s">
        <v>99</v>
      </c>
      <c r="C97" s="59">
        <f>IF('500MW model - typical bill'!C30,(('500MW model - typical bill'!D30-'500MW model - typical bill'!C30)/'500MW model - typical bill'!C30),"")</f>
        <v>-2.3880781968099264E-2</v>
      </c>
      <c r="D97" s="45">
        <f>IF('500MW model - typical bill'!C30,(('500MW model - typical bill'!E30-'500MW model - typical bill'!C30)/'500MW model - typical bill'!C30),"")</f>
        <v>-2.1578963936796848E-2</v>
      </c>
      <c r="E97" s="60">
        <f>IF('500MW model - typical bill'!C30,(('500MW model - typical bill'!E30-'500MW model - typical bill'!D30)/'500MW model - typical bill'!D30),"")</f>
        <v>2.35813206909649E-3</v>
      </c>
      <c r="F97" s="51">
        <f>IF('500MW model - typical bill'!C30,('500MW model - typical bill'!D30-'500MW model - typical bill'!C30),"")</f>
        <v>-9.4939657057872751</v>
      </c>
      <c r="G97" s="48">
        <f>IF('500MW model - typical bill'!C30,(('500MW model - typical bill'!E30-'500MW model - typical bill'!C30)),"")</f>
        <v>-8.5788624449585313</v>
      </c>
      <c r="H97" s="52">
        <f>IF('500MW model - typical bill'!C30,(('500MW model - typical bill'!E30-'500MW model - typical bill'!D30)),"")</f>
        <v>0.91510326082874371</v>
      </c>
      <c r="I97" s="40"/>
      <c r="J97" s="41"/>
      <c r="K97" s="58" t="s">
        <v>99</v>
      </c>
      <c r="L97" s="59">
        <f>IF('500MW model - typical bill'!C30,(('500MW model - typical bill'!F30-'500MW model - typical bill'!C30)/'500MW model - typical bill'!C30),"")</f>
        <v>6.1972286815823311E-5</v>
      </c>
      <c r="M97" s="45">
        <f>IF('500MW model - typical bill'!C30,(('500MW model - typical bill'!G30-'500MW model - typical bill'!C30)/'500MW model - typical bill'!C30),"")</f>
        <v>2.1839481514438056E-3</v>
      </c>
      <c r="N97" s="60">
        <f>IF('500MW model - typical bill'!C30,(('500MW model - typical bill'!G30-'500MW model - typical bill'!F30)/'500MW model - typical bill'!F30),"")</f>
        <v>2.121844369080163E-3</v>
      </c>
      <c r="O97" s="51">
        <f>IF('500MW model - typical bill'!C30,(('500MW model - typical bill'!F30-'500MW model - typical bill'!C30)),"")</f>
        <v>2.4637499999982992E-2</v>
      </c>
      <c r="P97" s="48">
        <f>IF('500MW model - typical bill'!C30,(('500MW model - typical bill'!G30-'500MW model - typical bill'!C30)),"")</f>
        <v>0.86824329625062546</v>
      </c>
      <c r="Q97" s="52">
        <f>IF('500MW model - typical bill'!C30,(('500MW model - typical bill'!G30-'500MW model - typical bill'!F30)),"")</f>
        <v>0.84360579625064247</v>
      </c>
    </row>
    <row r="98" spans="2:17" ht="27" customHeight="1">
      <c r="B98" s="58" t="s">
        <v>112</v>
      </c>
      <c r="C98" s="59" t="e">
        <f>IF('500MW model - typical bill'!C31,(('500MW model - typical bill'!D31-'500MW model - typical bill'!C31)/'500MW model - typical bill'!C31),"")</f>
        <v>#VALUE!</v>
      </c>
      <c r="D98" s="45" t="e">
        <f>IF('500MW model - typical bill'!C31,(('500MW model - typical bill'!E31-'500MW model - typical bill'!C31)/'500MW model - typical bill'!C31),"")</f>
        <v>#VALUE!</v>
      </c>
      <c r="E98" s="60" t="e">
        <f>IF('500MW model - typical bill'!C31,(('500MW model - typical bill'!E31-'500MW model - typical bill'!D31)/'500MW model - typical bill'!D31),"")</f>
        <v>#VALUE!</v>
      </c>
      <c r="F98" s="51" t="e">
        <f>IF('500MW model - typical bill'!C31,('500MW model - typical bill'!D31-'500MW model - typical bill'!C31),"")</f>
        <v>#VALUE!</v>
      </c>
      <c r="G98" s="48" t="e">
        <f>IF('500MW model - typical bill'!C31,(('500MW model - typical bill'!E31-'500MW model - typical bill'!C31)),"")</f>
        <v>#VALUE!</v>
      </c>
      <c r="H98" s="52" t="e">
        <f>IF('500MW model - typical bill'!C31,(('500MW model - typical bill'!E31-'500MW model - typical bill'!D31)),"")</f>
        <v>#VALUE!</v>
      </c>
      <c r="I98" s="40"/>
      <c r="J98" s="41"/>
      <c r="K98" s="58" t="s">
        <v>112</v>
      </c>
      <c r="L98" s="59" t="e">
        <f>IF('500MW model - typical bill'!C31,(('500MW model - typical bill'!F31-'500MW model - typical bill'!C31)/'500MW model - typical bill'!C31),"")</f>
        <v>#VALUE!</v>
      </c>
      <c r="M98" s="45" t="e">
        <f>IF('500MW model - typical bill'!C31,(('500MW model - typical bill'!G31-'500MW model - typical bill'!C31)/'500MW model - typical bill'!C31),"")</f>
        <v>#VALUE!</v>
      </c>
      <c r="N98" s="60" t="e">
        <f>IF('500MW model - typical bill'!C31,(('500MW model - typical bill'!G31-'500MW model - typical bill'!F31)/'500MW model - typical bill'!F31),"")</f>
        <v>#VALUE!</v>
      </c>
      <c r="O98" s="51" t="e">
        <f>IF('500MW model - typical bill'!C31,(('500MW model - typical bill'!F31-'500MW model - typical bill'!C31)),"")</f>
        <v>#VALUE!</v>
      </c>
      <c r="P98" s="48" t="e">
        <f>IF('500MW model - typical bill'!C31,(('500MW model - typical bill'!G31-'500MW model - typical bill'!C31)),"")</f>
        <v>#VALUE!</v>
      </c>
      <c r="Q98" s="52" t="e">
        <f>IF('500MW model - typical bill'!C31,(('500MW model - typical bill'!G31-'500MW model - typical bill'!F31)),"")</f>
        <v>#VALUE!</v>
      </c>
    </row>
    <row r="99" spans="2:17" ht="27" customHeight="1">
      <c r="B99" s="57" t="s">
        <v>139</v>
      </c>
      <c r="C99" s="59" t="str">
        <f>IF('500MW model - typical bill'!C32,(('500MW model - typical bill'!D32-'500MW model - typical bill'!C32)/'500MW model - typical bill'!C32),"")</f>
        <v/>
      </c>
      <c r="D99" s="45" t="str">
        <f>IF('500MW model - typical bill'!C32,(('500MW model - typical bill'!E32-'500MW model - typical bill'!C32)/'500MW model - typical bill'!C32),"")</f>
        <v/>
      </c>
      <c r="E99" s="60" t="str">
        <f>IF('500MW model - typical bill'!C32,(('500MW model - typical bill'!E32-'500MW model - typical bill'!D32)/'500MW model - typical bill'!D32),"")</f>
        <v/>
      </c>
      <c r="F99" s="51" t="str">
        <f>IF('500MW model - typical bill'!C32,('500MW model - typical bill'!D32-'500MW model - typical bill'!C32),"")</f>
        <v/>
      </c>
      <c r="G99" s="48" t="str">
        <f>IF('500MW model - typical bill'!C32,(('500MW model - typical bill'!E32-'500MW model - typical bill'!C32)),"")</f>
        <v/>
      </c>
      <c r="H99" s="52" t="str">
        <f>IF('500MW model - typical bill'!C32,(('500MW model - typical bill'!E32-'500MW model - typical bill'!D32)),"")</f>
        <v/>
      </c>
      <c r="I99" s="40"/>
      <c r="J99" s="41"/>
      <c r="K99" s="57" t="s">
        <v>139</v>
      </c>
      <c r="L99" s="59" t="str">
        <f>IF('500MW model - typical bill'!C32,(('500MW model - typical bill'!F32-'500MW model - typical bill'!C32)/'500MW model - typical bill'!C32),"")</f>
        <v/>
      </c>
      <c r="M99" s="45" t="str">
        <f>IF('500MW model - typical bill'!C32,(('500MW model - typical bill'!G32-'500MW model - typical bill'!C32)/'500MW model - typical bill'!C32),"")</f>
        <v/>
      </c>
      <c r="N99" s="60" t="str">
        <f>IF('500MW model - typical bill'!C32,(('500MW model - typical bill'!G32-'500MW model - typical bill'!F32)/'500MW model - typical bill'!F32),"")</f>
        <v/>
      </c>
      <c r="O99" s="51" t="str">
        <f>IF('500MW model - typical bill'!C32,(('500MW model - typical bill'!F32-'500MW model - typical bill'!C32)),"")</f>
        <v/>
      </c>
      <c r="P99" s="48" t="str">
        <f>IF('500MW model - typical bill'!C32,(('500MW model - typical bill'!G32-'500MW model - typical bill'!C32)),"")</f>
        <v/>
      </c>
      <c r="Q99" s="52" t="str">
        <f>IF('500MW model - typical bill'!C32,(('500MW model - typical bill'!G32-'500MW model - typical bill'!F32)),"")</f>
        <v/>
      </c>
    </row>
    <row r="100" spans="2:17" ht="27" customHeight="1">
      <c r="B100" s="58" t="s">
        <v>68</v>
      </c>
      <c r="C100" s="59">
        <f>IF('500MW model - typical bill'!C33,(('500MW model - typical bill'!D33-'500MW model - typical bill'!C33)/'500MW model - typical bill'!C33),"")</f>
        <v>1.0089037757958675E-2</v>
      </c>
      <c r="D100" s="45">
        <f>IF('500MW model - typical bill'!C33,(('500MW model - typical bill'!E33-'500MW model - typical bill'!C33)/'500MW model - typical bill'!C33),"")</f>
        <v>5.5290136730243552E-3</v>
      </c>
      <c r="E100" s="60">
        <f>IF('500MW model - typical bill'!C33,(('500MW model - typical bill'!E33-'500MW model - typical bill'!D33)/'500MW model - typical bill'!D33),"")</f>
        <v>-4.5144773524678243E-3</v>
      </c>
      <c r="F100" s="51">
        <f>IF('500MW model - typical bill'!C33,('500MW model - typical bill'!D33-'500MW model - typical bill'!C33),"")</f>
        <v>20.559480014924247</v>
      </c>
      <c r="G100" s="48">
        <f>IF('500MW model - typical bill'!C33,(('500MW model - typical bill'!E33-'500MW model - typical bill'!C33)),"")</f>
        <v>11.267045365462764</v>
      </c>
      <c r="H100" s="52">
        <f>IF('500MW model - typical bill'!C33,(('500MW model - typical bill'!E33-'500MW model - typical bill'!D33)),"")</f>
        <v>-9.2924346494614838</v>
      </c>
      <c r="I100" s="40"/>
      <c r="J100" s="41"/>
      <c r="K100" s="58" t="s">
        <v>68</v>
      </c>
      <c r="L100" s="59">
        <f>IF('500MW model - typical bill'!C33,(('500MW model - typical bill'!F33-'500MW model - typical bill'!C33)/'500MW model - typical bill'!C33),"")</f>
        <v>1.2538007504504361E-4</v>
      </c>
      <c r="M100" s="45">
        <f>IF('500MW model - typical bill'!C33,(('500MW model - typical bill'!G33-'500MW model - typical bill'!C33)/'500MW model - typical bill'!C33),"")</f>
        <v>-2.1697984641951356E-3</v>
      </c>
      <c r="N100" s="60">
        <f>IF('500MW model - typical bill'!C33,(('500MW model - typical bill'!G33-'500MW model - typical bill'!F33)/'500MW model - typical bill'!F33),"")</f>
        <v>-2.2948908056587454E-3</v>
      </c>
      <c r="O100" s="51">
        <f>IF('500MW model - typical bill'!C33,(('500MW model - typical bill'!F33-'500MW model - typical bill'!C33)),"")</f>
        <v>0.25549999999998363</v>
      </c>
      <c r="P100" s="48">
        <f>IF('500MW model - typical bill'!C33,(('500MW model - typical bill'!G33-'500MW model - typical bill'!C33)),"")</f>
        <v>-4.4216236702893639</v>
      </c>
      <c r="Q100" s="52">
        <f>IF('500MW model - typical bill'!C33,(('500MW model - typical bill'!G33-'500MW model - typical bill'!F33)),"")</f>
        <v>-4.6771236702893475</v>
      </c>
    </row>
    <row r="101" spans="2:17" ht="27" customHeight="1">
      <c r="B101" s="57" t="s">
        <v>140</v>
      </c>
      <c r="C101" s="59" t="str">
        <f>IF('500MW model - typical bill'!C34,(('500MW model - typical bill'!D34-'500MW model - typical bill'!C34)/'500MW model - typical bill'!C34),"")</f>
        <v/>
      </c>
      <c r="D101" s="45" t="str">
        <f>IF('500MW model - typical bill'!C34,(('500MW model - typical bill'!E34-'500MW model - typical bill'!C34)/'500MW model - typical bill'!C34),"")</f>
        <v/>
      </c>
      <c r="E101" s="60" t="str">
        <f>IF('500MW model - typical bill'!C34,(('500MW model - typical bill'!E34-'500MW model - typical bill'!D34)/'500MW model - typical bill'!D34),"")</f>
        <v/>
      </c>
      <c r="F101" s="51" t="str">
        <f>IF('500MW model - typical bill'!C34,('500MW model - typical bill'!D34-'500MW model - typical bill'!C34),"")</f>
        <v/>
      </c>
      <c r="G101" s="48" t="str">
        <f>IF('500MW model - typical bill'!C34,(('500MW model - typical bill'!E34-'500MW model - typical bill'!C34)),"")</f>
        <v/>
      </c>
      <c r="H101" s="52" t="str">
        <f>IF('500MW model - typical bill'!C34,(('500MW model - typical bill'!E34-'500MW model - typical bill'!D34)),"")</f>
        <v/>
      </c>
      <c r="I101" s="40"/>
      <c r="J101" s="41"/>
      <c r="K101" s="57" t="s">
        <v>140</v>
      </c>
      <c r="L101" s="59" t="str">
        <f>IF('500MW model - typical bill'!C34,(('500MW model - typical bill'!F34-'500MW model - typical bill'!C34)/'500MW model - typical bill'!C34),"")</f>
        <v/>
      </c>
      <c r="M101" s="45" t="str">
        <f>IF('500MW model - typical bill'!C34,(('500MW model - typical bill'!G34-'500MW model - typical bill'!C34)/'500MW model - typical bill'!C34),"")</f>
        <v/>
      </c>
      <c r="N101" s="60" t="str">
        <f>IF('500MW model - typical bill'!C34,(('500MW model - typical bill'!G34-'500MW model - typical bill'!F34)/'500MW model - typical bill'!F34),"")</f>
        <v/>
      </c>
      <c r="O101" s="51" t="str">
        <f>IF('500MW model - typical bill'!C34,(('500MW model - typical bill'!F34-'500MW model - typical bill'!C34)),"")</f>
        <v/>
      </c>
      <c r="P101" s="48" t="str">
        <f>IF('500MW model - typical bill'!C34,(('500MW model - typical bill'!G34-'500MW model - typical bill'!C34)),"")</f>
        <v/>
      </c>
      <c r="Q101" s="52" t="str">
        <f>IF('500MW model - typical bill'!C34,(('500MW model - typical bill'!G34-'500MW model - typical bill'!F34)),"")</f>
        <v/>
      </c>
    </row>
    <row r="102" spans="2:17" ht="27" customHeight="1">
      <c r="B102" s="58" t="s">
        <v>71</v>
      </c>
      <c r="C102" s="59">
        <f>IF('500MW model - typical bill'!C35,(('500MW model - typical bill'!D35-'500MW model - typical bill'!C35)/'500MW model - typical bill'!C35),"")</f>
        <v>-2.5858128296306911E-2</v>
      </c>
      <c r="D102" s="45">
        <f>IF('500MW model - typical bill'!C35,(('500MW model - typical bill'!E35-'500MW model - typical bill'!C35)/'500MW model - typical bill'!C35),"")</f>
        <v>-2.5673085194131137E-2</v>
      </c>
      <c r="E102" s="60">
        <f>IF('500MW model - typical bill'!C35,(('500MW model - typical bill'!E35-'500MW model - typical bill'!D35)/'500MW model - typical bill'!D35),"")</f>
        <v>1.8995498248335074E-4</v>
      </c>
      <c r="F102" s="51">
        <f>IF('500MW model - typical bill'!C35,('500MW model - typical bill'!D35-'500MW model - typical bill'!C35),"")</f>
        <v>-55.931719364301898</v>
      </c>
      <c r="G102" s="48">
        <f>IF('500MW model - typical bill'!C35,(('500MW model - typical bill'!E35-'500MW model - typical bill'!C35)),"")</f>
        <v>-55.531466927520796</v>
      </c>
      <c r="H102" s="52">
        <f>IF('500MW model - typical bill'!C35,(('500MW model - typical bill'!E35-'500MW model - typical bill'!D35)),"")</f>
        <v>0.40025243678110201</v>
      </c>
      <c r="I102" s="40"/>
      <c r="J102" s="41"/>
      <c r="K102" s="58" t="s">
        <v>71</v>
      </c>
      <c r="L102" s="59">
        <f>IF('500MW model - typical bill'!C35,(('500MW model - typical bill'!F35-'500MW model - typical bill'!C35)/'500MW model - typical bill'!C35),"")</f>
        <v>1.1178044512151358E-3</v>
      </c>
      <c r="M102" s="45">
        <f>IF('500MW model - typical bill'!C35,(('500MW model - typical bill'!G35-'500MW model - typical bill'!C35)/'500MW model - typical bill'!C35),"")</f>
        <v>-1.2278974429674457E-2</v>
      </c>
      <c r="N102" s="60">
        <f>IF('500MW model - typical bill'!C35,(('500MW model - typical bill'!G35-'500MW model - typical bill'!F35)/'500MW model - typical bill'!F35),"")</f>
        <v>-1.33818206222327E-2</v>
      </c>
      <c r="O102" s="51">
        <f>IF('500MW model - typical bill'!C35,(('500MW model - typical bill'!F35-'500MW model - typical bill'!C35)),"")</f>
        <v>2.4178364401750514</v>
      </c>
      <c r="P102" s="48">
        <f>IF('500MW model - typical bill'!C35,(('500MW model - typical bill'!G35-'500MW model - typical bill'!C35)),"")</f>
        <v>-26.559700841923586</v>
      </c>
      <c r="Q102" s="52">
        <f>IF('500MW model - typical bill'!C35,(('500MW model - typical bill'!G35-'500MW model - typical bill'!F35)),"")</f>
        <v>-28.977537282098638</v>
      </c>
    </row>
    <row r="103" spans="2:17" ht="27" customHeight="1">
      <c r="B103" s="57" t="s">
        <v>141</v>
      </c>
      <c r="C103" s="59" t="str">
        <f>IF('500MW model - typical bill'!C36,(('500MW model - typical bill'!D36-'500MW model - typical bill'!C36)/'500MW model - typical bill'!C36),"")</f>
        <v/>
      </c>
      <c r="D103" s="45" t="str">
        <f>IF('500MW model - typical bill'!C36,(('500MW model - typical bill'!E36-'500MW model - typical bill'!C36)/'500MW model - typical bill'!C36),"")</f>
        <v/>
      </c>
      <c r="E103" s="60" t="str">
        <f>IF('500MW model - typical bill'!C36,(('500MW model - typical bill'!E36-'500MW model - typical bill'!D36)/'500MW model - typical bill'!D36),"")</f>
        <v/>
      </c>
      <c r="F103" s="51" t="str">
        <f>IF('500MW model - typical bill'!C36,('500MW model - typical bill'!D36-'500MW model - typical bill'!C36),"")</f>
        <v/>
      </c>
      <c r="G103" s="48" t="str">
        <f>IF('500MW model - typical bill'!C36,(('500MW model - typical bill'!E36-'500MW model - typical bill'!C36)),"")</f>
        <v/>
      </c>
      <c r="H103" s="52" t="str">
        <f>IF('500MW model - typical bill'!C36,(('500MW model - typical bill'!E36-'500MW model - typical bill'!D36)),"")</f>
        <v/>
      </c>
      <c r="I103" s="40"/>
      <c r="J103" s="41"/>
      <c r="K103" s="57" t="s">
        <v>141</v>
      </c>
      <c r="L103" s="59" t="str">
        <f>IF('500MW model - typical bill'!C36,(('500MW model - typical bill'!F36-'500MW model - typical bill'!C36)/'500MW model - typical bill'!C36),"")</f>
        <v/>
      </c>
      <c r="M103" s="45" t="str">
        <f>IF('500MW model - typical bill'!C36,(('500MW model - typical bill'!G36-'500MW model - typical bill'!C36)/'500MW model - typical bill'!C36),"")</f>
        <v/>
      </c>
      <c r="N103" s="60" t="str">
        <f>IF('500MW model - typical bill'!C36,(('500MW model - typical bill'!G36-'500MW model - typical bill'!F36)/'500MW model - typical bill'!F36),"")</f>
        <v/>
      </c>
      <c r="O103" s="51" t="str">
        <f>IF('500MW model - typical bill'!C36,(('500MW model - typical bill'!F36-'500MW model - typical bill'!C36)),"")</f>
        <v/>
      </c>
      <c r="P103" s="48" t="str">
        <f>IF('500MW model - typical bill'!C36,(('500MW model - typical bill'!G36-'500MW model - typical bill'!C36)),"")</f>
        <v/>
      </c>
      <c r="Q103" s="52" t="str">
        <f>IF('500MW model - typical bill'!C36,(('500MW model - typical bill'!G36-'500MW model - typical bill'!F36)),"")</f>
        <v/>
      </c>
    </row>
    <row r="104" spans="2:17" ht="27" customHeight="1">
      <c r="B104" s="58" t="s">
        <v>74</v>
      </c>
      <c r="C104" s="59">
        <f>IF('500MW model - typical bill'!C37,(('500MW model - typical bill'!D37-'500MW model - typical bill'!C37)/'500MW model - typical bill'!C37),"")</f>
        <v>-6.157310702467649E-4</v>
      </c>
      <c r="D104" s="45">
        <f>IF('500MW model - typical bill'!C37,(('500MW model - typical bill'!E37-'500MW model - typical bill'!C37)/'500MW model - typical bill'!C37),"")</f>
        <v>4.913735631767396E-3</v>
      </c>
      <c r="E104" s="60">
        <f>IF('500MW model - typical bill'!C37,(('500MW model - typical bill'!E37-'500MW model - typical bill'!D37)/'500MW model - typical bill'!D37),"")</f>
        <v>5.5328734641137594E-3</v>
      </c>
      <c r="F104" s="51">
        <f>IF('500MW model - typical bill'!C37,('500MW model - typical bill'!D37-'500MW model - typical bill'!C37),"")</f>
        <v>-3.0770240242527507</v>
      </c>
      <c r="G104" s="48">
        <f>IF('500MW model - typical bill'!C37,(('500MW model - typical bill'!E37-'500MW model - typical bill'!C37)),"")</f>
        <v>24.555659635164375</v>
      </c>
      <c r="H104" s="52">
        <f>IF('500MW model - typical bill'!C37,(('500MW model - typical bill'!E37-'500MW model - typical bill'!D37)),"")</f>
        <v>27.632683659417125</v>
      </c>
      <c r="I104" s="40"/>
      <c r="J104" s="41"/>
      <c r="K104" s="58" t="s">
        <v>74</v>
      </c>
      <c r="L104" s="59">
        <f>IF('500MW model - typical bill'!C37,(('500MW model - typical bill'!F37-'500MW model - typical bill'!C37)/'500MW model - typical bill'!C37),"")</f>
        <v>8.0208436908083417E-5</v>
      </c>
      <c r="M104" s="45">
        <f>IF('500MW model - typical bill'!C37,(('500MW model - typical bill'!G37-'500MW model - typical bill'!C37)/'500MW model - typical bill'!C37),"")</f>
        <v>8.8519478523712124E-3</v>
      </c>
      <c r="N104" s="60">
        <f>IF('500MW model - typical bill'!C37,(('500MW model - typical bill'!G37-'500MW model - typical bill'!F37)/'500MW model - typical bill'!F37),"")</f>
        <v>8.7710359043831725E-3</v>
      </c>
      <c r="O104" s="51">
        <f>IF('500MW model - typical bill'!C37,(('500MW model - typical bill'!F37-'500MW model - typical bill'!C37)),"")</f>
        <v>0.40082967912439926</v>
      </c>
      <c r="P104" s="48">
        <f>IF('500MW model - typical bill'!C37,(('500MW model - typical bill'!G37-'500MW model - typical bill'!C37)),"")</f>
        <v>44.236286780627779</v>
      </c>
      <c r="Q104" s="52">
        <f>IF('500MW model - typical bill'!C37,(('500MW model - typical bill'!G37-'500MW model - typical bill'!F37)),"")</f>
        <v>43.83545710150338</v>
      </c>
    </row>
    <row r="105" spans="2:17">
      <c r="B105" s="58" t="s">
        <v>100</v>
      </c>
      <c r="C105" s="59" t="e">
        <f>IF('500MW model - typical bill'!C38,(('500MW model - typical bill'!D38-'500MW model - typical bill'!C38)/'500MW model - typical bill'!C38),"")</f>
        <v>#VALUE!</v>
      </c>
      <c r="D105" s="45" t="e">
        <f>IF('500MW model - typical bill'!C38,(('500MW model - typical bill'!E38-'500MW model - typical bill'!C38)/'500MW model - typical bill'!C38),"")</f>
        <v>#VALUE!</v>
      </c>
      <c r="E105" s="60" t="e">
        <f>IF('500MW model - typical bill'!C38,(('500MW model - typical bill'!E38-'500MW model - typical bill'!D38)/'500MW model - typical bill'!D38),"")</f>
        <v>#VALUE!</v>
      </c>
      <c r="F105" s="51" t="e">
        <f>IF('500MW model - typical bill'!C38,('500MW model - typical bill'!D38-'500MW model - typical bill'!C38),"")</f>
        <v>#VALUE!</v>
      </c>
      <c r="G105" s="48" t="e">
        <f>IF('500MW model - typical bill'!C38,(('500MW model - typical bill'!E38-'500MW model - typical bill'!C38)),"")</f>
        <v>#VALUE!</v>
      </c>
      <c r="H105" s="52" t="e">
        <f>IF('500MW model - typical bill'!C38,(('500MW model - typical bill'!E38-'500MW model - typical bill'!D38)),"")</f>
        <v>#VALUE!</v>
      </c>
      <c r="I105" s="40"/>
      <c r="J105" s="41"/>
      <c r="K105" s="58" t="s">
        <v>100</v>
      </c>
      <c r="L105" s="59" t="e">
        <f>IF('500MW model - typical bill'!C38,(('500MW model - typical bill'!F38-'500MW model - typical bill'!C38)/'500MW model - typical bill'!C38),"")</f>
        <v>#VALUE!</v>
      </c>
      <c r="M105" s="45" t="e">
        <f>IF('500MW model - typical bill'!C38,(('500MW model - typical bill'!G38-'500MW model - typical bill'!C38)/'500MW model - typical bill'!C38),"")</f>
        <v>#VALUE!</v>
      </c>
      <c r="N105" s="60" t="e">
        <f>IF('500MW model - typical bill'!C38,(('500MW model - typical bill'!G38-'500MW model - typical bill'!F38)/'500MW model - typical bill'!F38),"")</f>
        <v>#VALUE!</v>
      </c>
      <c r="O105" s="51" t="e">
        <f>IF('500MW model - typical bill'!C38,(('500MW model - typical bill'!F38-'500MW model - typical bill'!C38)),"")</f>
        <v>#VALUE!</v>
      </c>
      <c r="P105" s="48" t="e">
        <f>IF('500MW model - typical bill'!C38,(('500MW model - typical bill'!G38-'500MW model - typical bill'!C38)),"")</f>
        <v>#VALUE!</v>
      </c>
      <c r="Q105" s="52" t="e">
        <f>IF('500MW model - typical bill'!C38,(('500MW model - typical bill'!G38-'500MW model - typical bill'!F38)),"")</f>
        <v>#VALUE!</v>
      </c>
    </row>
    <row r="106" spans="2:17">
      <c r="B106" s="58" t="s">
        <v>113</v>
      </c>
      <c r="C106" s="59">
        <f>IF('500MW model - typical bill'!C39,(('500MW model - typical bill'!D39-'500MW model - typical bill'!C39)/'500MW model - typical bill'!C39),"")</f>
        <v>7.4232522492884111E-3</v>
      </c>
      <c r="D106" s="45">
        <f>IF('500MW model - typical bill'!C39,(('500MW model - typical bill'!E39-'500MW model - typical bill'!C39)/'500MW model - typical bill'!C39),"")</f>
        <v>4.1337710737454807E-3</v>
      </c>
      <c r="E106" s="60">
        <f>IF('500MW model - typical bill'!C39,(('500MW model - typical bill'!E39-'500MW model - typical bill'!D39)/'500MW model - typical bill'!D39),"")</f>
        <v>-3.2652424571285791E-3</v>
      </c>
      <c r="F106" s="51">
        <f>IF('500MW model - typical bill'!C39,('500MW model - typical bill'!D39-'500MW model - typical bill'!C39),"")</f>
        <v>21.343751008250365</v>
      </c>
      <c r="G106" s="48">
        <f>IF('500MW model - typical bill'!C39,(('500MW model - typical bill'!E39-'500MW model - typical bill'!C39)),"")</f>
        <v>11.885650326861651</v>
      </c>
      <c r="H106" s="52">
        <f>IF('500MW model - typical bill'!C39,(('500MW model - typical bill'!E39-'500MW model - typical bill'!D39)),"")</f>
        <v>-9.4581006813887143</v>
      </c>
      <c r="I106" s="40"/>
      <c r="J106" s="41"/>
      <c r="K106" s="58" t="s">
        <v>113</v>
      </c>
      <c r="L106" s="59">
        <f>IF('500MW model - typical bill'!C39,(('500MW model - typical bill'!F39-'500MW model - typical bill'!C39)/'500MW model - typical bill'!C39),"")</f>
        <v>2.0742603814587912E-4</v>
      </c>
      <c r="M106" s="45">
        <f>IF('500MW model - typical bill'!C39,(('500MW model - typical bill'!G39-'500MW model - typical bill'!C39)/'500MW model - typical bill'!C39),"")</f>
        <v>-3.2692067392637338E-3</v>
      </c>
      <c r="N106" s="60">
        <f>IF('500MW model - typical bill'!C39,(('500MW model - typical bill'!G39-'500MW model - typical bill'!F39)/'500MW model - typical bill'!F39),"")</f>
        <v>-3.4759117827995621E-3</v>
      </c>
      <c r="O106" s="51">
        <f>IF('500MW model - typical bill'!C39,(('500MW model - typical bill'!F39-'500MW model - typical bill'!C39)),"")</f>
        <v>0.59640297300120437</v>
      </c>
      <c r="P106" s="48">
        <f>IF('500MW model - typical bill'!C39,(('500MW model - typical bill'!G39-'500MW model - typical bill'!C39)),"")</f>
        <v>-9.3998064856314159</v>
      </c>
      <c r="Q106" s="52">
        <f>IF('500MW model - typical bill'!C39,(('500MW model - typical bill'!G39-'500MW model - typical bill'!F39)),"")</f>
        <v>-9.9962094586326202</v>
      </c>
    </row>
    <row r="107" spans="2:17">
      <c r="B107" s="57" t="s">
        <v>142</v>
      </c>
      <c r="C107" s="59" t="str">
        <f>IF('500MW model - typical bill'!C40,(('500MW model - typical bill'!D40-'500MW model - typical bill'!C40)/'500MW model - typical bill'!C40),"")</f>
        <v/>
      </c>
      <c r="D107" s="45" t="str">
        <f>IF('500MW model - typical bill'!C40,(('500MW model - typical bill'!E40-'500MW model - typical bill'!C40)/'500MW model - typical bill'!C40),"")</f>
        <v/>
      </c>
      <c r="E107" s="60" t="str">
        <f>IF('500MW model - typical bill'!C40,(('500MW model - typical bill'!E40-'500MW model - typical bill'!D40)/'500MW model - typical bill'!D40),"")</f>
        <v/>
      </c>
      <c r="F107" s="51" t="str">
        <f>IF('500MW model - typical bill'!C40,('500MW model - typical bill'!D40-'500MW model - typical bill'!C40),"")</f>
        <v/>
      </c>
      <c r="G107" s="48" t="str">
        <f>IF('500MW model - typical bill'!C40,(('500MW model - typical bill'!E40-'500MW model - typical bill'!C40)),"")</f>
        <v/>
      </c>
      <c r="H107" s="52" t="str">
        <f>IF('500MW model - typical bill'!C40,(('500MW model - typical bill'!E40-'500MW model - typical bill'!D40)),"")</f>
        <v/>
      </c>
      <c r="I107" s="40"/>
      <c r="J107" s="41"/>
      <c r="K107" s="57" t="s">
        <v>142</v>
      </c>
      <c r="L107" s="59" t="str">
        <f>IF('500MW model - typical bill'!C40,(('500MW model - typical bill'!F40-'500MW model - typical bill'!C40)/'500MW model - typical bill'!C40),"")</f>
        <v/>
      </c>
      <c r="M107" s="45" t="str">
        <f>IF('500MW model - typical bill'!C40,(('500MW model - typical bill'!G40-'500MW model - typical bill'!C40)/'500MW model - typical bill'!C40),"")</f>
        <v/>
      </c>
      <c r="N107" s="60" t="str">
        <f>IF('500MW model - typical bill'!C40,(('500MW model - typical bill'!G40-'500MW model - typical bill'!F40)/'500MW model - typical bill'!F40),"")</f>
        <v/>
      </c>
      <c r="O107" s="51" t="str">
        <f>IF('500MW model - typical bill'!C40,(('500MW model - typical bill'!F40-'500MW model - typical bill'!C40)),"")</f>
        <v/>
      </c>
      <c r="P107" s="48" t="str">
        <f>IF('500MW model - typical bill'!C40,(('500MW model - typical bill'!G40-'500MW model - typical bill'!C40)),"")</f>
        <v/>
      </c>
      <c r="Q107" s="52" t="str">
        <f>IF('500MW model - typical bill'!C40,(('500MW model - typical bill'!G40-'500MW model - typical bill'!F40)),"")</f>
        <v/>
      </c>
    </row>
    <row r="108" spans="2:17">
      <c r="B108" s="58" t="s">
        <v>75</v>
      </c>
      <c r="C108" s="59">
        <f>IF('500MW model - typical bill'!C41,(('500MW model - typical bill'!D41-'500MW model - typical bill'!C41)/'500MW model - typical bill'!C41),"")</f>
        <v>3.1504291208389719E-2</v>
      </c>
      <c r="D108" s="45">
        <f>IF('500MW model - typical bill'!C41,(('500MW model - typical bill'!E41-'500MW model - typical bill'!C41)/'500MW model - typical bill'!C41),"")</f>
        <v>1.7875120277392943E-2</v>
      </c>
      <c r="E108" s="60">
        <f>IF('500MW model - typical bill'!C41,(('500MW model - typical bill'!E41-'500MW model - typical bill'!D41)/'500MW model - typical bill'!D41),"")</f>
        <v>-1.3212907640966215E-2</v>
      </c>
      <c r="F108" s="51">
        <f>IF('500MW model - typical bill'!C41,('500MW model - typical bill'!D41-'500MW model - typical bill'!C41),"")</f>
        <v>356.55647412370672</v>
      </c>
      <c r="G108" s="48">
        <f>IF('500MW model - typical bill'!C41,(('500MW model - typical bill'!E41-'500MW model - typical bill'!C41)),"")</f>
        <v>202.30545161248119</v>
      </c>
      <c r="H108" s="52">
        <f>IF('500MW model - typical bill'!C41,(('500MW model - typical bill'!E41-'500MW model - typical bill'!D41)),"")</f>
        <v>-154.25102251122553</v>
      </c>
      <c r="I108" s="40"/>
      <c r="J108" s="41"/>
      <c r="K108" s="58" t="s">
        <v>75</v>
      </c>
      <c r="L108" s="59">
        <f>IF('500MW model - typical bill'!C41,(('500MW model - typical bill'!F41-'500MW model - typical bill'!C41)/'500MW model - typical bill'!C41),"")</f>
        <v>-6.2608400612924788E-4</v>
      </c>
      <c r="M108" s="45">
        <f>IF('500MW model - typical bill'!C41,(('500MW model - typical bill'!G41-'500MW model - typical bill'!C41)/'500MW model - typical bill'!C41),"")</f>
        <v>2.6908795036489287E-3</v>
      </c>
      <c r="N108" s="60">
        <f>IF('500MW model - typical bill'!C41,(('500MW model - typical bill'!G41-'500MW model - typical bill'!F41)/'500MW model - typical bill'!F41),"")</f>
        <v>3.3190415085823789E-3</v>
      </c>
      <c r="O108" s="51">
        <f>IF('500MW model - typical bill'!C41,(('500MW model - typical bill'!F41-'500MW model - typical bill'!C41)),"")</f>
        <v>-7.0858380610461609</v>
      </c>
      <c r="P108" s="48">
        <f>IF('500MW model - typical bill'!C41,(('500MW model - typical bill'!G41-'500MW model - typical bill'!C41)),"")</f>
        <v>30.454597494874179</v>
      </c>
      <c r="Q108" s="52">
        <f>IF('500MW model - typical bill'!C41,(('500MW model - typical bill'!G41-'500MW model - typical bill'!F41)),"")</f>
        <v>37.54043555592034</v>
      </c>
    </row>
    <row r="109" spans="2:17" ht="27" customHeight="1">
      <c r="B109" s="58" t="s">
        <v>114</v>
      </c>
      <c r="C109" s="59" t="e">
        <f>IF('500MW model - typical bill'!C42,(('500MW model - typical bill'!D42-'500MW model - typical bill'!C42)/'500MW model - typical bill'!C42),"")</f>
        <v>#VALUE!</v>
      </c>
      <c r="D109" s="45" t="e">
        <f>IF('500MW model - typical bill'!C42,(('500MW model - typical bill'!E42-'500MW model - typical bill'!C42)/'500MW model - typical bill'!C42),"")</f>
        <v>#VALUE!</v>
      </c>
      <c r="E109" s="60" t="e">
        <f>IF('500MW model - typical bill'!C42,(('500MW model - typical bill'!E42-'500MW model - typical bill'!D42)/'500MW model - typical bill'!D42),"")</f>
        <v>#VALUE!</v>
      </c>
      <c r="F109" s="51" t="e">
        <f>IF('500MW model - typical bill'!C42,('500MW model - typical bill'!D42-'500MW model - typical bill'!C42),"")</f>
        <v>#VALUE!</v>
      </c>
      <c r="G109" s="48" t="e">
        <f>IF('500MW model - typical bill'!C42,(('500MW model - typical bill'!E42-'500MW model - typical bill'!C42)),"")</f>
        <v>#VALUE!</v>
      </c>
      <c r="H109" s="52" t="e">
        <f>IF('500MW model - typical bill'!C42,(('500MW model - typical bill'!E42-'500MW model - typical bill'!D42)),"")</f>
        <v>#VALUE!</v>
      </c>
      <c r="I109" s="40"/>
      <c r="J109" s="41"/>
      <c r="K109" s="58" t="s">
        <v>114</v>
      </c>
      <c r="L109" s="59" t="e">
        <f>IF('500MW model - typical bill'!C42,(('500MW model - typical bill'!F42-'500MW model - typical bill'!C42)/'500MW model - typical bill'!C42),"")</f>
        <v>#VALUE!</v>
      </c>
      <c r="M109" s="45" t="e">
        <f>IF('500MW model - typical bill'!C42,(('500MW model - typical bill'!G42-'500MW model - typical bill'!C42)/'500MW model - typical bill'!C42),"")</f>
        <v>#VALUE!</v>
      </c>
      <c r="N109" s="60" t="e">
        <f>IF('500MW model - typical bill'!C42,(('500MW model - typical bill'!G42-'500MW model - typical bill'!F42)/'500MW model - typical bill'!F42),"")</f>
        <v>#VALUE!</v>
      </c>
      <c r="O109" s="51" t="e">
        <f>IF('500MW model - typical bill'!C42,(('500MW model - typical bill'!F42-'500MW model - typical bill'!C42)),"")</f>
        <v>#VALUE!</v>
      </c>
      <c r="P109" s="48" t="e">
        <f>IF('500MW model - typical bill'!C42,(('500MW model - typical bill'!G42-'500MW model - typical bill'!C42)),"")</f>
        <v>#VALUE!</v>
      </c>
      <c r="Q109" s="52" t="e">
        <f>IF('500MW model - typical bill'!C42,(('500MW model - typical bill'!G42-'500MW model - typical bill'!F42)),"")</f>
        <v>#VALUE!</v>
      </c>
    </row>
    <row r="110" spans="2:17" ht="27" customHeight="1">
      <c r="B110" s="57" t="s">
        <v>143</v>
      </c>
      <c r="C110" s="59" t="str">
        <f>IF('500MW model - typical bill'!C43,(('500MW model - typical bill'!D43-'500MW model - typical bill'!C43)/'500MW model - typical bill'!C43),"")</f>
        <v/>
      </c>
      <c r="D110" s="45" t="str">
        <f>IF('500MW model - typical bill'!C43,(('500MW model - typical bill'!E43-'500MW model - typical bill'!C43)/'500MW model - typical bill'!C43),"")</f>
        <v/>
      </c>
      <c r="E110" s="60" t="str">
        <f>IF('500MW model - typical bill'!C43,(('500MW model - typical bill'!E43-'500MW model - typical bill'!D43)/'500MW model - typical bill'!D43),"")</f>
        <v/>
      </c>
      <c r="F110" s="51" t="str">
        <f>IF('500MW model - typical bill'!C43,('500MW model - typical bill'!D43-'500MW model - typical bill'!C43),"")</f>
        <v/>
      </c>
      <c r="G110" s="48" t="str">
        <f>IF('500MW model - typical bill'!C43,(('500MW model - typical bill'!E43-'500MW model - typical bill'!C43)),"")</f>
        <v/>
      </c>
      <c r="H110" s="52" t="str">
        <f>IF('500MW model - typical bill'!C43,(('500MW model - typical bill'!E43-'500MW model - typical bill'!D43)),"")</f>
        <v/>
      </c>
      <c r="I110" s="40"/>
      <c r="J110" s="41"/>
      <c r="K110" s="57" t="s">
        <v>143</v>
      </c>
      <c r="L110" s="59" t="str">
        <f>IF('500MW model - typical bill'!C43,(('500MW model - typical bill'!F43-'500MW model - typical bill'!C43)/'500MW model - typical bill'!C43),"")</f>
        <v/>
      </c>
      <c r="M110" s="45" t="str">
        <f>IF('500MW model - typical bill'!C43,(('500MW model - typical bill'!G43-'500MW model - typical bill'!C43)/'500MW model - typical bill'!C43),"")</f>
        <v/>
      </c>
      <c r="N110" s="60" t="str">
        <f>IF('500MW model - typical bill'!C43,(('500MW model - typical bill'!G43-'500MW model - typical bill'!F43)/'500MW model - typical bill'!F43),"")</f>
        <v/>
      </c>
      <c r="O110" s="51" t="str">
        <f>IF('500MW model - typical bill'!C43,(('500MW model - typical bill'!F43-'500MW model - typical bill'!C43)),"")</f>
        <v/>
      </c>
      <c r="P110" s="48" t="str">
        <f>IF('500MW model - typical bill'!C43,(('500MW model - typical bill'!G43-'500MW model - typical bill'!C43)),"")</f>
        <v/>
      </c>
      <c r="Q110" s="52" t="str">
        <f>IF('500MW model - typical bill'!C43,(('500MW model - typical bill'!G43-'500MW model - typical bill'!F43)),"")</f>
        <v/>
      </c>
    </row>
    <row r="111" spans="2:17" ht="27" customHeight="1">
      <c r="B111" s="58" t="s">
        <v>76</v>
      </c>
      <c r="C111" s="59">
        <f>IF('500MW model - typical bill'!C44,(('500MW model - typical bill'!D44-'500MW model - typical bill'!C44)/'500MW model - typical bill'!C44),"")</f>
        <v>-1.8397742116531589E-3</v>
      </c>
      <c r="D111" s="45">
        <f>IF('500MW model - typical bill'!C44,(('500MW model - typical bill'!E44-'500MW model - typical bill'!C44)/'500MW model - typical bill'!C44),"")</f>
        <v>-1.3665589258426809E-3</v>
      </c>
      <c r="E111" s="60">
        <f>IF('500MW model - typical bill'!C44,(('500MW model - typical bill'!E44-'500MW model - typical bill'!D44)/'500MW model - typical bill'!D44),"")</f>
        <v>4.7408749976661583E-4</v>
      </c>
      <c r="F111" s="51">
        <f>IF('500MW model - typical bill'!C44,('500MW model - typical bill'!D44-'500MW model - typical bill'!C44),"")</f>
        <v>-53.727978157548932</v>
      </c>
      <c r="G111" s="48">
        <f>IF('500MW model - typical bill'!C44,(('500MW model - typical bill'!E44-'500MW model - typical bill'!C44)),"")</f>
        <v>-39.908401614513423</v>
      </c>
      <c r="H111" s="52">
        <f>IF('500MW model - typical bill'!C44,(('500MW model - typical bill'!E44-'500MW model - typical bill'!D44)),"")</f>
        <v>13.81957654303551</v>
      </c>
      <c r="I111" s="40"/>
      <c r="J111" s="41"/>
      <c r="K111" s="58" t="s">
        <v>76</v>
      </c>
      <c r="L111" s="59">
        <f>IF('500MW model - typical bill'!C44,(('500MW model - typical bill'!F44-'500MW model - typical bill'!C44)/'500MW model - typical bill'!C44),"")</f>
        <v>6.9478568354114411E-5</v>
      </c>
      <c r="M111" s="45">
        <f>IF('500MW model - typical bill'!C44,(('500MW model - typical bill'!G44-'500MW model - typical bill'!C44)/'500MW model - typical bill'!C44),"")</f>
        <v>-5.7606204391243065E-3</v>
      </c>
      <c r="N111" s="60">
        <f>IF('500MW model - typical bill'!C44,(('500MW model - typical bill'!G44-'500MW model - typical bill'!F44)/'500MW model - typical bill'!F44),"")</f>
        <v>-5.8296939686875333E-3</v>
      </c>
      <c r="O111" s="51">
        <f>IF('500MW model - typical bill'!C44,(('500MW model - typical bill'!F44-'500MW model - typical bill'!C44)),"")</f>
        <v>2.029022354647168</v>
      </c>
      <c r="P111" s="48">
        <f>IF('500MW model - typical bill'!C44,(('500MW model - typical bill'!G44-'500MW model - typical bill'!C44)),"")</f>
        <v>-168.23069220493562</v>
      </c>
      <c r="Q111" s="52">
        <f>IF('500MW model - typical bill'!C44,(('500MW model - typical bill'!G44-'500MW model - typical bill'!F44)),"")</f>
        <v>-170.25971455958279</v>
      </c>
    </row>
    <row r="112" spans="2:17" ht="27" customHeight="1">
      <c r="B112" s="58" t="s">
        <v>115</v>
      </c>
      <c r="C112" s="59" t="e">
        <f>IF('500MW model - typical bill'!C45,(('500MW model - typical bill'!D45-'500MW model - typical bill'!C45)/'500MW model - typical bill'!C45),"")</f>
        <v>#VALUE!</v>
      </c>
      <c r="D112" s="45" t="e">
        <f>IF('500MW model - typical bill'!C45,(('500MW model - typical bill'!E45-'500MW model - typical bill'!C45)/'500MW model - typical bill'!C45),"")</f>
        <v>#VALUE!</v>
      </c>
      <c r="E112" s="60" t="e">
        <f>IF('500MW model - typical bill'!C45,(('500MW model - typical bill'!E45-'500MW model - typical bill'!D45)/'500MW model - typical bill'!D45),"")</f>
        <v>#VALUE!</v>
      </c>
      <c r="F112" s="51" t="e">
        <f>IF('500MW model - typical bill'!C45,('500MW model - typical bill'!D45-'500MW model - typical bill'!C45),"")</f>
        <v>#VALUE!</v>
      </c>
      <c r="G112" s="48" t="e">
        <f>IF('500MW model - typical bill'!C45,(('500MW model - typical bill'!E45-'500MW model - typical bill'!C45)),"")</f>
        <v>#VALUE!</v>
      </c>
      <c r="H112" s="52" t="e">
        <f>IF('500MW model - typical bill'!C45,(('500MW model - typical bill'!E45-'500MW model - typical bill'!D45)),"")</f>
        <v>#VALUE!</v>
      </c>
      <c r="I112" s="40"/>
      <c r="J112" s="41"/>
      <c r="K112" s="58" t="s">
        <v>115</v>
      </c>
      <c r="L112" s="59" t="e">
        <f>IF('500MW model - typical bill'!C45,(('500MW model - typical bill'!F45-'500MW model - typical bill'!C45)/'500MW model - typical bill'!C45),"")</f>
        <v>#VALUE!</v>
      </c>
      <c r="M112" s="45" t="e">
        <f>IF('500MW model - typical bill'!C45,(('500MW model - typical bill'!G45-'500MW model - typical bill'!C45)/'500MW model - typical bill'!C45),"")</f>
        <v>#VALUE!</v>
      </c>
      <c r="N112" s="60" t="e">
        <f>IF('500MW model - typical bill'!C45,(('500MW model - typical bill'!G45-'500MW model - typical bill'!F45)/'500MW model - typical bill'!F45),"")</f>
        <v>#VALUE!</v>
      </c>
      <c r="O112" s="51" t="e">
        <f>IF('500MW model - typical bill'!C45,(('500MW model - typical bill'!F45-'500MW model - typical bill'!C45)),"")</f>
        <v>#VALUE!</v>
      </c>
      <c r="P112" s="48" t="e">
        <f>IF('500MW model - typical bill'!C45,(('500MW model - typical bill'!G45-'500MW model - typical bill'!C45)),"")</f>
        <v>#VALUE!</v>
      </c>
      <c r="Q112" s="52" t="e">
        <f>IF('500MW model - typical bill'!C45,(('500MW model - typical bill'!G45-'500MW model - typical bill'!F45)),"")</f>
        <v>#VALUE!</v>
      </c>
    </row>
    <row r="113" spans="2:17" ht="27" customHeight="1">
      <c r="B113" s="57" t="s">
        <v>144</v>
      </c>
      <c r="C113" s="59" t="str">
        <f>IF('500MW model - typical bill'!C46,(('500MW model - typical bill'!D46-'500MW model - typical bill'!C46)/'500MW model - typical bill'!C46),"")</f>
        <v/>
      </c>
      <c r="D113" s="45" t="str">
        <f>IF('500MW model - typical bill'!C46,(('500MW model - typical bill'!E46-'500MW model - typical bill'!C46)/'500MW model - typical bill'!C46),"")</f>
        <v/>
      </c>
      <c r="E113" s="60" t="str">
        <f>IF('500MW model - typical bill'!C46,(('500MW model - typical bill'!E46-'500MW model - typical bill'!D46)/'500MW model - typical bill'!D46),"")</f>
        <v/>
      </c>
      <c r="F113" s="51" t="str">
        <f>IF('500MW model - typical bill'!C46,('500MW model - typical bill'!D46-'500MW model - typical bill'!C46),"")</f>
        <v/>
      </c>
      <c r="G113" s="48" t="str">
        <f>IF('500MW model - typical bill'!C46,(('500MW model - typical bill'!E46-'500MW model - typical bill'!C46)),"")</f>
        <v/>
      </c>
      <c r="H113" s="52" t="str">
        <f>IF('500MW model - typical bill'!C46,(('500MW model - typical bill'!E46-'500MW model - typical bill'!D46)),"")</f>
        <v/>
      </c>
      <c r="I113" s="40"/>
      <c r="J113" s="41"/>
      <c r="K113" s="57" t="s">
        <v>144</v>
      </c>
      <c r="L113" s="59" t="str">
        <f>IF('500MW model - typical bill'!C46,(('500MW model - typical bill'!F46-'500MW model - typical bill'!C46)/'500MW model - typical bill'!C46),"")</f>
        <v/>
      </c>
      <c r="M113" s="45" t="str">
        <f>IF('500MW model - typical bill'!C46,(('500MW model - typical bill'!G46-'500MW model - typical bill'!C46)/'500MW model - typical bill'!C46),"")</f>
        <v/>
      </c>
      <c r="N113" s="60" t="str">
        <f>IF('500MW model - typical bill'!C46,(('500MW model - typical bill'!G46-'500MW model - typical bill'!F46)/'500MW model - typical bill'!F46),"")</f>
        <v/>
      </c>
      <c r="O113" s="51" t="str">
        <f>IF('500MW model - typical bill'!C46,(('500MW model - typical bill'!F46-'500MW model - typical bill'!C46)),"")</f>
        <v/>
      </c>
      <c r="P113" s="48" t="str">
        <f>IF('500MW model - typical bill'!C46,(('500MW model - typical bill'!G46-'500MW model - typical bill'!C46)),"")</f>
        <v/>
      </c>
      <c r="Q113" s="52" t="str">
        <f>IF('500MW model - typical bill'!C46,(('500MW model - typical bill'!G46-'500MW model - typical bill'!F46)),"")</f>
        <v/>
      </c>
    </row>
    <row r="114" spans="2:17" ht="27" customHeight="1">
      <c r="B114" s="58" t="s">
        <v>78</v>
      </c>
      <c r="C114" s="59" t="e">
        <f>IF('500MW model - typical bill'!C47,(('500MW model - typical bill'!D47-'500MW model - typical bill'!C47)/'500MW model - typical bill'!C47),"")</f>
        <v>#VALUE!</v>
      </c>
      <c r="D114" s="45" t="e">
        <f>IF('500MW model - typical bill'!C47,(('500MW model - typical bill'!E47-'500MW model - typical bill'!C47)/'500MW model - typical bill'!C47),"")</f>
        <v>#VALUE!</v>
      </c>
      <c r="E114" s="60" t="e">
        <f>IF('500MW model - typical bill'!C47,(('500MW model - typical bill'!E47-'500MW model - typical bill'!D47)/'500MW model - typical bill'!D47),"")</f>
        <v>#VALUE!</v>
      </c>
      <c r="F114" s="51" t="e">
        <f>IF('500MW model - typical bill'!C47,('500MW model - typical bill'!D47-'500MW model - typical bill'!C47),"")</f>
        <v>#VALUE!</v>
      </c>
      <c r="G114" s="48" t="e">
        <f>IF('500MW model - typical bill'!C47,(('500MW model - typical bill'!E47-'500MW model - typical bill'!C47)),"")</f>
        <v>#VALUE!</v>
      </c>
      <c r="H114" s="52" t="e">
        <f>IF('500MW model - typical bill'!C47,(('500MW model - typical bill'!E47-'500MW model - typical bill'!D47)),"")</f>
        <v>#VALUE!</v>
      </c>
      <c r="I114" s="40"/>
      <c r="J114" s="41"/>
      <c r="K114" s="58" t="s">
        <v>78</v>
      </c>
      <c r="L114" s="59" t="e">
        <f>IF('500MW model - typical bill'!C47,(('500MW model - typical bill'!F47-'500MW model - typical bill'!C47)/'500MW model - typical bill'!C47),"")</f>
        <v>#VALUE!</v>
      </c>
      <c r="M114" s="45" t="e">
        <f>IF('500MW model - typical bill'!C47,(('500MW model - typical bill'!G47-'500MW model - typical bill'!C47)/'500MW model - typical bill'!C47),"")</f>
        <v>#VALUE!</v>
      </c>
      <c r="N114" s="60" t="e">
        <f>IF('500MW model - typical bill'!C47,(('500MW model - typical bill'!G47-'500MW model - typical bill'!F47)/'500MW model - typical bill'!F47),"")</f>
        <v>#VALUE!</v>
      </c>
      <c r="O114" s="51" t="e">
        <f>IF('500MW model - typical bill'!C47,(('500MW model - typical bill'!F47-'500MW model - typical bill'!C47)),"")</f>
        <v>#VALUE!</v>
      </c>
      <c r="P114" s="48" t="e">
        <f>IF('500MW model - typical bill'!C47,(('500MW model - typical bill'!G47-'500MW model - typical bill'!C47)),"")</f>
        <v>#VALUE!</v>
      </c>
      <c r="Q114" s="52" t="e">
        <f>IF('500MW model - typical bill'!C47,(('500MW model - typical bill'!G47-'500MW model - typical bill'!F47)),"")</f>
        <v>#VALUE!</v>
      </c>
    </row>
    <row r="115" spans="2:17" ht="27" customHeight="1">
      <c r="B115" s="57" t="s">
        <v>145</v>
      </c>
      <c r="C115" s="59" t="str">
        <f>IF('500MW model - typical bill'!C48,(('500MW model - typical bill'!D48-'500MW model - typical bill'!C48)/'500MW model - typical bill'!C48),"")</f>
        <v/>
      </c>
      <c r="D115" s="45" t="str">
        <f>IF('500MW model - typical bill'!C48,(('500MW model - typical bill'!E48-'500MW model - typical bill'!C48)/'500MW model - typical bill'!C48),"")</f>
        <v/>
      </c>
      <c r="E115" s="60" t="str">
        <f>IF('500MW model - typical bill'!C48,(('500MW model - typical bill'!E48-'500MW model - typical bill'!D48)/'500MW model - typical bill'!D48),"")</f>
        <v/>
      </c>
      <c r="F115" s="51" t="str">
        <f>IF('500MW model - typical bill'!C48,('500MW model - typical bill'!D48-'500MW model - typical bill'!C48),"")</f>
        <v/>
      </c>
      <c r="G115" s="48" t="str">
        <f>IF('500MW model - typical bill'!C48,(('500MW model - typical bill'!E48-'500MW model - typical bill'!C48)),"")</f>
        <v/>
      </c>
      <c r="H115" s="52" t="str">
        <f>IF('500MW model - typical bill'!C48,(('500MW model - typical bill'!E48-'500MW model - typical bill'!D48)),"")</f>
        <v/>
      </c>
      <c r="I115" s="40"/>
      <c r="J115" s="41"/>
      <c r="K115" s="57" t="s">
        <v>145</v>
      </c>
      <c r="L115" s="59" t="str">
        <f>IF('500MW model - typical bill'!C48,(('500MW model - typical bill'!F48-'500MW model - typical bill'!C48)/'500MW model - typical bill'!C48),"")</f>
        <v/>
      </c>
      <c r="M115" s="45" t="str">
        <f>IF('500MW model - typical bill'!C48,(('500MW model - typical bill'!G48-'500MW model - typical bill'!C48)/'500MW model - typical bill'!C48),"")</f>
        <v/>
      </c>
      <c r="N115" s="60" t="str">
        <f>IF('500MW model - typical bill'!C48,(('500MW model - typical bill'!G48-'500MW model - typical bill'!F48)/'500MW model - typical bill'!F48),"")</f>
        <v/>
      </c>
      <c r="O115" s="51" t="str">
        <f>IF('500MW model - typical bill'!C48,(('500MW model - typical bill'!F48-'500MW model - typical bill'!C48)),"")</f>
        <v/>
      </c>
      <c r="P115" s="48" t="str">
        <f>IF('500MW model - typical bill'!C48,(('500MW model - typical bill'!G48-'500MW model - typical bill'!C48)),"")</f>
        <v/>
      </c>
      <c r="Q115" s="52" t="str">
        <f>IF('500MW model - typical bill'!C48,(('500MW model - typical bill'!G48-'500MW model - typical bill'!F48)),"")</f>
        <v/>
      </c>
    </row>
    <row r="116" spans="2:17" ht="27" customHeight="1">
      <c r="B116" s="58" t="s">
        <v>80</v>
      </c>
      <c r="C116" s="59">
        <f>IF('500MW model - typical bill'!C49,(('500MW model - typical bill'!D49-'500MW model - typical bill'!C49)/'500MW model - typical bill'!C49),"")</f>
        <v>-3.5197988686360773E-2</v>
      </c>
      <c r="D116" s="45">
        <f>IF('500MW model - typical bill'!C49,(('500MW model - typical bill'!E49-'500MW model - typical bill'!C49)/'500MW model - typical bill'!C49),"")</f>
        <v>-3.8654934003771131E-2</v>
      </c>
      <c r="E116" s="60">
        <f>IF('500MW model - typical bill'!C49,(('500MW model - typical bill'!E49-'500MW model - typical bill'!D49)/'500MW model - typical bill'!D49),"")</f>
        <v>-3.5830618892507327E-3</v>
      </c>
      <c r="F116" s="51">
        <f>IF('500MW model - typical bill'!C49,('500MW model - typical bill'!D49-'500MW model - typical bill'!C49),"")</f>
        <v>-121.90153941596191</v>
      </c>
      <c r="G116" s="48">
        <f>IF('500MW model - typical bill'!C49,(('500MW model - typical bill'!E49-'500MW model - typical bill'!C49)),"")</f>
        <v>-133.87401203717218</v>
      </c>
      <c r="H116" s="52">
        <f>IF('500MW model - typical bill'!C49,(('500MW model - typical bill'!E49-'500MW model - typical bill'!D49)),"")</f>
        <v>-11.972472621210272</v>
      </c>
      <c r="I116" s="40"/>
      <c r="J116" s="41"/>
      <c r="K116" s="58" t="s">
        <v>80</v>
      </c>
      <c r="L116" s="59">
        <f>IF('500MW model - typical bill'!C49,(('500MW model - typical bill'!F49-'500MW model - typical bill'!C49)/'500MW model - typical bill'!C49),"")</f>
        <v>1.2570710245127488E-3</v>
      </c>
      <c r="M116" s="45">
        <f>IF('500MW model - typical bill'!C49,(('500MW model - typical bill'!G49-'500MW model - typical bill'!C49)/'500MW model - typical bill'!C49),"")</f>
        <v>-1.5084852294154693E-2</v>
      </c>
      <c r="N116" s="60">
        <f>IF('500MW model - typical bill'!C49,(('500MW model - typical bill'!G49-'500MW model - typical bill'!F49)/'500MW model - typical bill'!F49),"")</f>
        <v>-1.6321406151914568E-2</v>
      </c>
      <c r="O116" s="51">
        <f>IF('500MW model - typical bill'!C49,(('500MW model - typical bill'!F49-'500MW model - typical bill'!C49)),"")</f>
        <v>4.3536264077124542</v>
      </c>
      <c r="P116" s="48">
        <f>IF('500MW model - typical bill'!C49,(('500MW model - typical bill'!G49-'500MW model - typical bill'!C49)),"")</f>
        <v>-52.243516892555363</v>
      </c>
      <c r="Q116" s="52">
        <f>IF('500MW model - typical bill'!C49,(('500MW model - typical bill'!G49-'500MW model - typical bill'!F49)),"")</f>
        <v>-56.597143300267817</v>
      </c>
    </row>
    <row r="117" spans="2:17" ht="27" customHeight="1">
      <c r="B117" s="58" t="s">
        <v>101</v>
      </c>
      <c r="C117" s="59">
        <f>IF('500MW model - typical bill'!C50,(('500MW model - typical bill'!D50-'500MW model - typical bill'!C50)/'500MW model - typical bill'!C50),"")</f>
        <v>-3.5197988686360836E-2</v>
      </c>
      <c r="D117" s="45">
        <f>IF('500MW model - typical bill'!C50,(('500MW model - typical bill'!E50-'500MW model - typical bill'!C50)/'500MW model - typical bill'!C50),"")</f>
        <v>-3.8654934003771124E-2</v>
      </c>
      <c r="E117" s="60">
        <f>IF('500MW model - typical bill'!C50,(('500MW model - typical bill'!E50-'500MW model - typical bill'!D50)/'500MW model - typical bill'!D50),"")</f>
        <v>-3.5830618892506638E-3</v>
      </c>
      <c r="F117" s="51">
        <f>IF('500MW model - typical bill'!C50,('500MW model - typical bill'!D50-'500MW model - typical bill'!C50),"")</f>
        <v>-1.9389429156403324</v>
      </c>
      <c r="G117" s="48">
        <f>IF('500MW model - typical bill'!C50,(('500MW model - typical bill'!E50-'500MW model - typical bill'!C50)),"")</f>
        <v>-2.1293748091407139</v>
      </c>
      <c r="H117" s="52">
        <f>IF('500MW model - typical bill'!C50,(('500MW model - typical bill'!E50-'500MW model - typical bill'!D50)),"")</f>
        <v>-0.19043189350038148</v>
      </c>
      <c r="I117" s="40"/>
      <c r="J117" s="41"/>
      <c r="K117" s="58" t="s">
        <v>101</v>
      </c>
      <c r="L117" s="59">
        <f>IF('500MW model - typical bill'!C50,(('500MW model - typical bill'!F50-'500MW model - typical bill'!C50)/'500MW model - typical bill'!C50),"")</f>
        <v>1.2570710245128087E-3</v>
      </c>
      <c r="M117" s="45">
        <f>IF('500MW model - typical bill'!C50,(('500MW model - typical bill'!G50-'500MW model - typical bill'!C50)/'500MW model - typical bill'!C50),"")</f>
        <v>-1.5084852294154606E-2</v>
      </c>
      <c r="N117" s="60">
        <f>IF('500MW model - typical bill'!C50,(('500MW model - typical bill'!G50-'500MW model - typical bill'!F50)/'500MW model - typical bill'!F50),"")</f>
        <v>-1.6321406151914537E-2</v>
      </c>
      <c r="O117" s="51">
        <f>IF('500MW model - typical bill'!C50,(('500MW model - typical bill'!F50-'500MW model - typical bill'!C50)),"")</f>
        <v>6.92479612728647E-2</v>
      </c>
      <c r="P117" s="48">
        <f>IF('500MW model - typical bill'!C50,(('500MW model - typical bill'!G50-'500MW model - typical bill'!C50)),"")</f>
        <v>-0.83097553527442614</v>
      </c>
      <c r="Q117" s="52">
        <f>IF('500MW model - typical bill'!C50,(('500MW model - typical bill'!G50-'500MW model - typical bill'!F50)),"")</f>
        <v>-0.90022349654729084</v>
      </c>
    </row>
    <row r="118" spans="2:17" ht="27" customHeight="1">
      <c r="B118" s="58" t="s">
        <v>116</v>
      </c>
      <c r="C118" s="59">
        <f>IF('500MW model - typical bill'!C51,(('500MW model - typical bill'!D51-'500MW model - typical bill'!C51)/'500MW model - typical bill'!C51),"")</f>
        <v>-3.5197988686360822E-2</v>
      </c>
      <c r="D118" s="45">
        <f>IF('500MW model - typical bill'!C51,(('500MW model - typical bill'!E51-'500MW model - typical bill'!C51)/'500MW model - typical bill'!C51),"")</f>
        <v>-3.8654934003771013E-2</v>
      </c>
      <c r="E118" s="60">
        <f>IF('500MW model - typical bill'!C51,(('500MW model - typical bill'!E51-'500MW model - typical bill'!D51)/'500MW model - typical bill'!D51),"")</f>
        <v>-3.5830618892505658E-3</v>
      </c>
      <c r="F118" s="51">
        <f>IF('500MW model - typical bill'!C51,('500MW model - typical bill'!D51-'500MW model - typical bill'!C51),"")</f>
        <v>-4.27081810607676</v>
      </c>
      <c r="G118" s="48">
        <f>IF('500MW model - typical bill'!C51,(('500MW model - typical bill'!E51-'500MW model - typical bill'!C51)),"")</f>
        <v>-4.690273455780698</v>
      </c>
      <c r="H118" s="52">
        <f>IF('500MW model - typical bill'!C51,(('500MW model - typical bill'!E51-'500MW model - typical bill'!D51)),"")</f>
        <v>-0.41945534970393794</v>
      </c>
      <c r="I118" s="40"/>
      <c r="J118" s="41"/>
      <c r="K118" s="58" t="s">
        <v>116</v>
      </c>
      <c r="L118" s="59">
        <f>IF('500MW model - typical bill'!C51,(('500MW model - typical bill'!F51-'500MW model - typical bill'!C51)/'500MW model - typical bill'!C51),"")</f>
        <v>1.2570710245129574E-3</v>
      </c>
      <c r="M118" s="45">
        <f>IF('500MW model - typical bill'!C51,(('500MW model - typical bill'!G51-'500MW model - typical bill'!C51)/'500MW model - typical bill'!C51),"")</f>
        <v>-1.5084852294154787E-2</v>
      </c>
      <c r="N118" s="60">
        <f>IF('500MW model - typical bill'!C51,(('500MW model - typical bill'!G51-'500MW model - typical bill'!F51)/'500MW model - typical bill'!F51),"")</f>
        <v>-1.6321406151914866E-2</v>
      </c>
      <c r="O118" s="51">
        <f>IF('500MW model - typical bill'!C51,(('500MW model - typical bill'!F51-'500MW model - typical bill'!C51)),"")</f>
        <v>0.15252921807417863</v>
      </c>
      <c r="P118" s="48">
        <f>IF('500MW model - typical bill'!C51,(('500MW model - typical bill'!G51-'500MW model - typical bill'!C51)),"")</f>
        <v>-1.8303506168900583</v>
      </c>
      <c r="Q118" s="52">
        <f>IF('500MW model - typical bill'!C51,(('500MW model - typical bill'!G51-'500MW model - typical bill'!F51)),"")</f>
        <v>-1.9828798349642369</v>
      </c>
    </row>
    <row r="119" spans="2:17" ht="27" customHeight="1">
      <c r="B119" s="57" t="s">
        <v>146</v>
      </c>
      <c r="C119" s="59" t="str">
        <f>IF('500MW model - typical bill'!C52,(('500MW model - typical bill'!D52-'500MW model - typical bill'!C52)/'500MW model - typical bill'!C52),"")</f>
        <v/>
      </c>
      <c r="D119" s="45" t="str">
        <f>IF('500MW model - typical bill'!C52,(('500MW model - typical bill'!E52-'500MW model - typical bill'!C52)/'500MW model - typical bill'!C52),"")</f>
        <v/>
      </c>
      <c r="E119" s="60" t="str">
        <f>IF('500MW model - typical bill'!C52,(('500MW model - typical bill'!E52-'500MW model - typical bill'!D52)/'500MW model - typical bill'!D52),"")</f>
        <v/>
      </c>
      <c r="F119" s="51" t="str">
        <f>IF('500MW model - typical bill'!C52,('500MW model - typical bill'!D52-'500MW model - typical bill'!C52),"")</f>
        <v/>
      </c>
      <c r="G119" s="48" t="str">
        <f>IF('500MW model - typical bill'!C52,(('500MW model - typical bill'!E52-'500MW model - typical bill'!C52)),"")</f>
        <v/>
      </c>
      <c r="H119" s="52" t="str">
        <f>IF('500MW model - typical bill'!C52,(('500MW model - typical bill'!E52-'500MW model - typical bill'!D52)),"")</f>
        <v/>
      </c>
      <c r="I119" s="40"/>
      <c r="J119" s="41"/>
      <c r="K119" s="57" t="s">
        <v>146</v>
      </c>
      <c r="L119" s="59" t="str">
        <f>IF('500MW model - typical bill'!C52,(('500MW model - typical bill'!F52-'500MW model - typical bill'!C52)/'500MW model - typical bill'!C52),"")</f>
        <v/>
      </c>
      <c r="M119" s="45" t="str">
        <f>IF('500MW model - typical bill'!C52,(('500MW model - typical bill'!G52-'500MW model - typical bill'!C52)/'500MW model - typical bill'!C52),"")</f>
        <v/>
      </c>
      <c r="N119" s="60" t="str">
        <f>IF('500MW model - typical bill'!C52,(('500MW model - typical bill'!G52-'500MW model - typical bill'!F52)/'500MW model - typical bill'!F52),"")</f>
        <v/>
      </c>
      <c r="O119" s="51" t="str">
        <f>IF('500MW model - typical bill'!C52,(('500MW model - typical bill'!F52-'500MW model - typical bill'!C52)),"")</f>
        <v/>
      </c>
      <c r="P119" s="48" t="str">
        <f>IF('500MW model - typical bill'!C52,(('500MW model - typical bill'!G52-'500MW model - typical bill'!C52)),"")</f>
        <v/>
      </c>
      <c r="Q119" s="52" t="str">
        <f>IF('500MW model - typical bill'!C52,(('500MW model - typical bill'!G52-'500MW model - typical bill'!F52)),"")</f>
        <v/>
      </c>
    </row>
    <row r="120" spans="2:17" ht="27" customHeight="1">
      <c r="B120" s="58" t="s">
        <v>82</v>
      </c>
      <c r="C120" s="59">
        <f>IF('500MW model - typical bill'!C53,(('500MW model - typical bill'!D53-'500MW model - typical bill'!C53)/'500MW model - typical bill'!C53),"")</f>
        <v>-3.5806751714305259E-2</v>
      </c>
      <c r="D120" s="45">
        <f>IF('500MW model - typical bill'!C53,(('500MW model - typical bill'!E53-'500MW model - typical bill'!C53)/'500MW model - typical bill'!C53),"")</f>
        <v>-3.9036836569610031E-2</v>
      </c>
      <c r="E120" s="60">
        <f>IF('500MW model - typical bill'!C53,(('500MW model - typical bill'!E53-'500MW model - typical bill'!D53)/'500MW model - typical bill'!D53),"")</f>
        <v>-3.3500388651836795E-3</v>
      </c>
      <c r="F120" s="51">
        <f>IF('500MW model - typical bill'!C53,('500MW model - typical bill'!D53-'500MW model - typical bill'!C53),"")</f>
        <v>-14045.743569923041</v>
      </c>
      <c r="G120" s="48">
        <f>IF('500MW model - typical bill'!C53,(('500MW model - typical bill'!E53-'500MW model - typical bill'!C53)),"")</f>
        <v>-15312.793537166435</v>
      </c>
      <c r="H120" s="52">
        <f>IF('500MW model - typical bill'!C53,(('500MW model - typical bill'!E53-'500MW model - typical bill'!D53)),"")</f>
        <v>-1267.0499672433943</v>
      </c>
      <c r="I120" s="40"/>
      <c r="J120" s="41"/>
      <c r="K120" s="58" t="s">
        <v>82</v>
      </c>
      <c r="L120" s="59">
        <f>IF('500MW model - typical bill'!C53,(('500MW model - typical bill'!F53-'500MW model - typical bill'!C53)/'500MW model - typical bill'!C53),"")</f>
        <v>1.259262340633558E-3</v>
      </c>
      <c r="M120" s="45">
        <f>IF('500MW model - typical bill'!C53,(('500MW model - typical bill'!G53-'500MW model - typical bill'!C53)/'500MW model - typical bill'!C53),"")</f>
        <v>-1.5049459250649128E-2</v>
      </c>
      <c r="N120" s="60">
        <f>IF('500MW model - typical bill'!C53,(('500MW model - typical bill'!G53-'500MW model - typical bill'!F53)/'500MW model - typical bill'!F53),"")</f>
        <v>-1.6288210461252516E-2</v>
      </c>
      <c r="O120" s="51">
        <f>IF('500MW model - typical bill'!C53,(('500MW model - typical bill'!F53-'500MW model - typical bill'!C53)),"")</f>
        <v>493.96482721815119</v>
      </c>
      <c r="P120" s="48">
        <f>IF('500MW model - typical bill'!C53,(('500MW model - typical bill'!G53-'500MW model - typical bill'!C53)),"")</f>
        <v>-5903.3795410203165</v>
      </c>
      <c r="Q120" s="52">
        <f>IF('500MW model - typical bill'!C53,(('500MW model - typical bill'!G53-'500MW model - typical bill'!F53)),"")</f>
        <v>-6397.3443682384677</v>
      </c>
    </row>
    <row r="121" spans="2:17" ht="27" customHeight="1">
      <c r="B121" s="58" t="s">
        <v>102</v>
      </c>
      <c r="C121" s="59" t="e">
        <f>IF('500MW model - typical bill'!C54,(('500MW model - typical bill'!D54-'500MW model - typical bill'!C54)/'500MW model - typical bill'!C54),"")</f>
        <v>#VALUE!</v>
      </c>
      <c r="D121" s="45" t="e">
        <f>IF('500MW model - typical bill'!C54,(('500MW model - typical bill'!E54-'500MW model - typical bill'!C54)/'500MW model - typical bill'!C54),"")</f>
        <v>#VALUE!</v>
      </c>
      <c r="E121" s="60" t="e">
        <f>IF('500MW model - typical bill'!C54,(('500MW model - typical bill'!E54-'500MW model - typical bill'!D54)/'500MW model - typical bill'!D54),"")</f>
        <v>#VALUE!</v>
      </c>
      <c r="F121" s="51" t="e">
        <f>IF('500MW model - typical bill'!C54,('500MW model - typical bill'!D54-'500MW model - typical bill'!C54),"")</f>
        <v>#VALUE!</v>
      </c>
      <c r="G121" s="48" t="e">
        <f>IF('500MW model - typical bill'!C54,(('500MW model - typical bill'!E54-'500MW model - typical bill'!C54)),"")</f>
        <v>#VALUE!</v>
      </c>
      <c r="H121" s="52" t="e">
        <f>IF('500MW model - typical bill'!C54,(('500MW model - typical bill'!E54-'500MW model - typical bill'!D54)),"")</f>
        <v>#VALUE!</v>
      </c>
      <c r="I121" s="40"/>
      <c r="J121" s="41"/>
      <c r="K121" s="58" t="s">
        <v>102</v>
      </c>
      <c r="L121" s="59" t="e">
        <f>IF('500MW model - typical bill'!C54,(('500MW model - typical bill'!F54-'500MW model - typical bill'!C54)/'500MW model - typical bill'!C54),"")</f>
        <v>#VALUE!</v>
      </c>
      <c r="M121" s="45" t="e">
        <f>IF('500MW model - typical bill'!C54,(('500MW model - typical bill'!G54-'500MW model - typical bill'!C54)/'500MW model - typical bill'!C54),"")</f>
        <v>#VALUE!</v>
      </c>
      <c r="N121" s="60" t="e">
        <f>IF('500MW model - typical bill'!C54,(('500MW model - typical bill'!G54-'500MW model - typical bill'!F54)/'500MW model - typical bill'!F54),"")</f>
        <v>#VALUE!</v>
      </c>
      <c r="O121" s="51" t="e">
        <f>IF('500MW model - typical bill'!C54,(('500MW model - typical bill'!F54-'500MW model - typical bill'!C54)),"")</f>
        <v>#VALUE!</v>
      </c>
      <c r="P121" s="48" t="e">
        <f>IF('500MW model - typical bill'!C54,(('500MW model - typical bill'!G54-'500MW model - typical bill'!C54)),"")</f>
        <v>#VALUE!</v>
      </c>
      <c r="Q121" s="52" t="e">
        <f>IF('500MW model - typical bill'!C54,(('500MW model - typical bill'!G54-'500MW model - typical bill'!F54)),"")</f>
        <v>#VALUE!</v>
      </c>
    </row>
    <row r="122" spans="2:17" ht="27" customHeight="1">
      <c r="B122" s="58" t="s">
        <v>117</v>
      </c>
      <c r="C122" s="59" t="e">
        <f>IF('500MW model - typical bill'!C55,(('500MW model - typical bill'!D55-'500MW model - typical bill'!C55)/'500MW model - typical bill'!C55),"")</f>
        <v>#VALUE!</v>
      </c>
      <c r="D122" s="45" t="e">
        <f>IF('500MW model - typical bill'!C55,(('500MW model - typical bill'!E55-'500MW model - typical bill'!C55)/'500MW model - typical bill'!C55),"")</f>
        <v>#VALUE!</v>
      </c>
      <c r="E122" s="60" t="e">
        <f>IF('500MW model - typical bill'!C55,(('500MW model - typical bill'!E55-'500MW model - typical bill'!D55)/'500MW model - typical bill'!D55),"")</f>
        <v>#VALUE!</v>
      </c>
      <c r="F122" s="51" t="e">
        <f>IF('500MW model - typical bill'!C55,('500MW model - typical bill'!D55-'500MW model - typical bill'!C55),"")</f>
        <v>#VALUE!</v>
      </c>
      <c r="G122" s="48" t="e">
        <f>IF('500MW model - typical bill'!C55,(('500MW model - typical bill'!E55-'500MW model - typical bill'!C55)),"")</f>
        <v>#VALUE!</v>
      </c>
      <c r="H122" s="52" t="e">
        <f>IF('500MW model - typical bill'!C55,(('500MW model - typical bill'!E55-'500MW model - typical bill'!D55)),"")</f>
        <v>#VALUE!</v>
      </c>
      <c r="I122" s="40"/>
      <c r="J122" s="41"/>
      <c r="K122" s="58" t="s">
        <v>117</v>
      </c>
      <c r="L122" s="59" t="e">
        <f>IF('500MW model - typical bill'!C55,(('500MW model - typical bill'!F55-'500MW model - typical bill'!C55)/'500MW model - typical bill'!C55),"")</f>
        <v>#VALUE!</v>
      </c>
      <c r="M122" s="45" t="e">
        <f>IF('500MW model - typical bill'!C55,(('500MW model - typical bill'!G55-'500MW model - typical bill'!C55)/'500MW model - typical bill'!C55),"")</f>
        <v>#VALUE!</v>
      </c>
      <c r="N122" s="60" t="e">
        <f>IF('500MW model - typical bill'!C55,(('500MW model - typical bill'!G55-'500MW model - typical bill'!F55)/'500MW model - typical bill'!F55),"")</f>
        <v>#VALUE!</v>
      </c>
      <c r="O122" s="51" t="e">
        <f>IF('500MW model - typical bill'!C55,(('500MW model - typical bill'!F55-'500MW model - typical bill'!C55)),"")</f>
        <v>#VALUE!</v>
      </c>
      <c r="P122" s="48" t="e">
        <f>IF('500MW model - typical bill'!C55,(('500MW model - typical bill'!G55-'500MW model - typical bill'!C55)),"")</f>
        <v>#VALUE!</v>
      </c>
      <c r="Q122" s="52" t="e">
        <f>IF('500MW model - typical bill'!C55,(('500MW model - typical bill'!G55-'500MW model - typical bill'!F55)),"")</f>
        <v>#VALUE!</v>
      </c>
    </row>
    <row r="123" spans="2:17" ht="27" customHeight="1">
      <c r="B123" s="57" t="s">
        <v>147</v>
      </c>
      <c r="C123" s="59" t="str">
        <f>IF('500MW model - typical bill'!C56,(('500MW model - typical bill'!D56-'500MW model - typical bill'!C56)/'500MW model - typical bill'!C56),"")</f>
        <v/>
      </c>
      <c r="D123" s="45" t="str">
        <f>IF('500MW model - typical bill'!C56,(('500MW model - typical bill'!E56-'500MW model - typical bill'!C56)/'500MW model - typical bill'!C56),"")</f>
        <v/>
      </c>
      <c r="E123" s="60" t="str">
        <f>IF('500MW model - typical bill'!C56,(('500MW model - typical bill'!E56-'500MW model - typical bill'!D56)/'500MW model - typical bill'!D56),"")</f>
        <v/>
      </c>
      <c r="F123" s="51" t="str">
        <f>IF('500MW model - typical bill'!C56,('500MW model - typical bill'!D56-'500MW model - typical bill'!C56),"")</f>
        <v/>
      </c>
      <c r="G123" s="48" t="str">
        <f>IF('500MW model - typical bill'!C56,(('500MW model - typical bill'!E56-'500MW model - typical bill'!C56)),"")</f>
        <v/>
      </c>
      <c r="H123" s="52" t="str">
        <f>IF('500MW model - typical bill'!C56,(('500MW model - typical bill'!E56-'500MW model - typical bill'!D56)),"")</f>
        <v/>
      </c>
      <c r="I123" s="40"/>
      <c r="J123" s="41"/>
      <c r="K123" s="57" t="s">
        <v>147</v>
      </c>
      <c r="L123" s="59" t="str">
        <f>IF('500MW model - typical bill'!C56,(('500MW model - typical bill'!F56-'500MW model - typical bill'!C56)/'500MW model - typical bill'!C56),"")</f>
        <v/>
      </c>
      <c r="M123" s="45" t="str">
        <f>IF('500MW model - typical bill'!C56,(('500MW model - typical bill'!G56-'500MW model - typical bill'!C56)/'500MW model - typical bill'!C56),"")</f>
        <v/>
      </c>
      <c r="N123" s="60" t="str">
        <f>IF('500MW model - typical bill'!C56,(('500MW model - typical bill'!G56-'500MW model - typical bill'!F56)/'500MW model - typical bill'!F56),"")</f>
        <v/>
      </c>
      <c r="O123" s="51" t="str">
        <f>IF('500MW model - typical bill'!C56,(('500MW model - typical bill'!F56-'500MW model - typical bill'!C56)),"")</f>
        <v/>
      </c>
      <c r="P123" s="48" t="str">
        <f>IF('500MW model - typical bill'!C56,(('500MW model - typical bill'!G56-'500MW model - typical bill'!C56)),"")</f>
        <v/>
      </c>
      <c r="Q123" s="52" t="str">
        <f>IF('500MW model - typical bill'!C56,(('500MW model - typical bill'!G56-'500MW model - typical bill'!F56)),"")</f>
        <v/>
      </c>
    </row>
    <row r="124" spans="2:17">
      <c r="B124" s="58" t="s">
        <v>83</v>
      </c>
      <c r="C124" s="59">
        <f>IF('500MW model - typical bill'!C57,(('500MW model - typical bill'!D57-'500MW model - typical bill'!C57)/'500MW model - typical bill'!C57),"")</f>
        <v>0.11221945137157101</v>
      </c>
      <c r="D124" s="45">
        <f>IF('500MW model - typical bill'!C57,(('500MW model - typical bill'!E57-'500MW model - typical bill'!C57)/'500MW model - typical bill'!C57),"")</f>
        <v>0.12593516209476294</v>
      </c>
      <c r="E124" s="60">
        <f>IF('500MW model - typical bill'!C57,(('500MW model - typical bill'!E57-'500MW model - typical bill'!D57)/'500MW model - typical bill'!D57),"")</f>
        <v>1.2331838565022336E-2</v>
      </c>
      <c r="F124" s="51">
        <f>IF('500MW model - typical bill'!C57,('500MW model - typical bill'!D57-'500MW model - typical bill'!C57),"")</f>
        <v>-14.06701501388001</v>
      </c>
      <c r="G124" s="48">
        <f>IF('500MW model - typical bill'!C57,(('500MW model - typical bill'!E57-'500MW model - typical bill'!C57)),"")</f>
        <v>-15.786316848909777</v>
      </c>
      <c r="H124" s="52">
        <f>IF('500MW model - typical bill'!C57,(('500MW model - typical bill'!E57-'500MW model - typical bill'!D57)),"")</f>
        <v>-1.7193018350297677</v>
      </c>
      <c r="I124" s="40"/>
      <c r="J124" s="41"/>
      <c r="K124" s="58" t="s">
        <v>83</v>
      </c>
      <c r="L124" s="59">
        <f>IF('500MW model - typical bill'!C57,(('500MW model - typical bill'!F57-'500MW model - typical bill'!C57)/'500MW model - typical bill'!C57),"")</f>
        <v>-3.7406483790523633E-3</v>
      </c>
      <c r="M124" s="45">
        <f>IF('500MW model - typical bill'!C57,(('500MW model - typical bill'!G57-'500MW model - typical bill'!C57)/'500MW model - typical bill'!C57),"")</f>
        <v>3.1172069825436324E-2</v>
      </c>
      <c r="N124" s="60">
        <f>IF('500MW model - typical bill'!C57,(('500MW model - typical bill'!G57-'500MW model - typical bill'!F57)/'500MW model - typical bill'!F57),"")</f>
        <v>3.5043804755944839E-2</v>
      </c>
      <c r="O124" s="51">
        <f>IF('500MW model - typical bill'!C57,(('500MW model - typical bill'!F57-'500MW model - typical bill'!C57)),"")</f>
        <v>0.46890050046266651</v>
      </c>
      <c r="P124" s="48">
        <f>IF('500MW model - typical bill'!C57,(('500MW model - typical bill'!G57-'500MW model - typical bill'!C57)),"")</f>
        <v>-3.9075041705222162</v>
      </c>
      <c r="Q124" s="52">
        <f>IF('500MW model - typical bill'!C57,(('500MW model - typical bill'!G57-'500MW model - typical bill'!F57)),"")</f>
        <v>-4.3764046709848827</v>
      </c>
    </row>
    <row r="125" spans="2:17">
      <c r="B125" s="58" t="s">
        <v>103</v>
      </c>
      <c r="C125" s="59" t="e">
        <f>IF('500MW model - typical bill'!C58,(('500MW model - typical bill'!D58-'500MW model - typical bill'!C58)/'500MW model - typical bill'!C58),"")</f>
        <v>#VALUE!</v>
      </c>
      <c r="D125" s="45" t="e">
        <f>IF('500MW model - typical bill'!C58,(('500MW model - typical bill'!E58-'500MW model - typical bill'!C58)/'500MW model - typical bill'!C58),"")</f>
        <v>#VALUE!</v>
      </c>
      <c r="E125" s="60" t="e">
        <f>IF('500MW model - typical bill'!C58,(('500MW model - typical bill'!E58-'500MW model - typical bill'!D58)/'500MW model - typical bill'!D58),"")</f>
        <v>#VALUE!</v>
      </c>
      <c r="F125" s="51" t="e">
        <f>IF('500MW model - typical bill'!C58,('500MW model - typical bill'!D58-'500MW model - typical bill'!C58),"")</f>
        <v>#VALUE!</v>
      </c>
      <c r="G125" s="48" t="e">
        <f>IF('500MW model - typical bill'!C58,(('500MW model - typical bill'!E58-'500MW model - typical bill'!C58)),"")</f>
        <v>#VALUE!</v>
      </c>
      <c r="H125" s="52" t="e">
        <f>IF('500MW model - typical bill'!C58,(('500MW model - typical bill'!E58-'500MW model - typical bill'!D58)),"")</f>
        <v>#VALUE!</v>
      </c>
      <c r="I125" s="40"/>
      <c r="J125" s="41"/>
      <c r="K125" s="58" t="s">
        <v>103</v>
      </c>
      <c r="L125" s="59" t="e">
        <f>IF('500MW model - typical bill'!C58,(('500MW model - typical bill'!F58-'500MW model - typical bill'!C58)/'500MW model - typical bill'!C58),"")</f>
        <v>#VALUE!</v>
      </c>
      <c r="M125" s="45" t="e">
        <f>IF('500MW model - typical bill'!C58,(('500MW model - typical bill'!G58-'500MW model - typical bill'!C58)/'500MW model - typical bill'!C58),"")</f>
        <v>#VALUE!</v>
      </c>
      <c r="N125" s="60" t="e">
        <f>IF('500MW model - typical bill'!C58,(('500MW model - typical bill'!G58-'500MW model - typical bill'!F58)/'500MW model - typical bill'!F58),"")</f>
        <v>#VALUE!</v>
      </c>
      <c r="O125" s="51" t="e">
        <f>IF('500MW model - typical bill'!C58,(('500MW model - typical bill'!F58-'500MW model - typical bill'!C58)),"")</f>
        <v>#VALUE!</v>
      </c>
      <c r="P125" s="48" t="e">
        <f>IF('500MW model - typical bill'!C58,(('500MW model - typical bill'!G58-'500MW model - typical bill'!C58)),"")</f>
        <v>#VALUE!</v>
      </c>
      <c r="Q125" s="52" t="e">
        <f>IF('500MW model - typical bill'!C58,(('500MW model - typical bill'!G58-'500MW model - typical bill'!F58)),"")</f>
        <v>#VALUE!</v>
      </c>
    </row>
    <row r="126" spans="2:17">
      <c r="B126" s="58" t="s">
        <v>118</v>
      </c>
      <c r="C126" s="59" t="e">
        <f>IF('500MW model - typical bill'!C59,(('500MW model - typical bill'!D59-'500MW model - typical bill'!C59)/'500MW model - typical bill'!C59),"")</f>
        <v>#VALUE!</v>
      </c>
      <c r="D126" s="45" t="e">
        <f>IF('500MW model - typical bill'!C59,(('500MW model - typical bill'!E59-'500MW model - typical bill'!C59)/'500MW model - typical bill'!C59),"")</f>
        <v>#VALUE!</v>
      </c>
      <c r="E126" s="60" t="e">
        <f>IF('500MW model - typical bill'!C59,(('500MW model - typical bill'!E59-'500MW model - typical bill'!D59)/'500MW model - typical bill'!D59),"")</f>
        <v>#VALUE!</v>
      </c>
      <c r="F126" s="51" t="e">
        <f>IF('500MW model - typical bill'!C59,('500MW model - typical bill'!D59-'500MW model - typical bill'!C59),"")</f>
        <v>#VALUE!</v>
      </c>
      <c r="G126" s="48" t="e">
        <f>IF('500MW model - typical bill'!C59,(('500MW model - typical bill'!E59-'500MW model - typical bill'!C59)),"")</f>
        <v>#VALUE!</v>
      </c>
      <c r="H126" s="52" t="e">
        <f>IF('500MW model - typical bill'!C59,(('500MW model - typical bill'!E59-'500MW model - typical bill'!D59)),"")</f>
        <v>#VALUE!</v>
      </c>
      <c r="I126" s="40"/>
      <c r="J126" s="41"/>
      <c r="K126" s="58" t="s">
        <v>118</v>
      </c>
      <c r="L126" s="59" t="e">
        <f>IF('500MW model - typical bill'!C59,(('500MW model - typical bill'!F59-'500MW model - typical bill'!C59)/'500MW model - typical bill'!C59),"")</f>
        <v>#VALUE!</v>
      </c>
      <c r="M126" s="45" t="e">
        <f>IF('500MW model - typical bill'!C59,(('500MW model - typical bill'!G59-'500MW model - typical bill'!C59)/'500MW model - typical bill'!C59),"")</f>
        <v>#VALUE!</v>
      </c>
      <c r="N126" s="60" t="e">
        <f>IF('500MW model - typical bill'!C59,(('500MW model - typical bill'!G59-'500MW model - typical bill'!F59)/'500MW model - typical bill'!F59),"")</f>
        <v>#VALUE!</v>
      </c>
      <c r="O126" s="51" t="e">
        <f>IF('500MW model - typical bill'!C59,(('500MW model - typical bill'!F59-'500MW model - typical bill'!C59)),"")</f>
        <v>#VALUE!</v>
      </c>
      <c r="P126" s="48" t="e">
        <f>IF('500MW model - typical bill'!C59,(('500MW model - typical bill'!G59-'500MW model - typical bill'!C59)),"")</f>
        <v>#VALUE!</v>
      </c>
      <c r="Q126" s="52" t="e">
        <f>IF('500MW model - typical bill'!C59,(('500MW model - typical bill'!G59-'500MW model - typical bill'!F59)),"")</f>
        <v>#VALUE!</v>
      </c>
    </row>
    <row r="127" spans="2:17">
      <c r="B127" s="57" t="s">
        <v>148</v>
      </c>
      <c r="C127" s="59" t="str">
        <f>IF('500MW model - typical bill'!C60,(('500MW model - typical bill'!D60-'500MW model - typical bill'!C60)/'500MW model - typical bill'!C60),"")</f>
        <v/>
      </c>
      <c r="D127" s="45" t="str">
        <f>IF('500MW model - typical bill'!C60,(('500MW model - typical bill'!E60-'500MW model - typical bill'!C60)/'500MW model - typical bill'!C60),"")</f>
        <v/>
      </c>
      <c r="E127" s="60" t="str">
        <f>IF('500MW model - typical bill'!C60,(('500MW model - typical bill'!E60-'500MW model - typical bill'!D60)/'500MW model - typical bill'!D60),"")</f>
        <v/>
      </c>
      <c r="F127" s="51" t="str">
        <f>IF('500MW model - typical bill'!C60,('500MW model - typical bill'!D60-'500MW model - typical bill'!C60),"")</f>
        <v/>
      </c>
      <c r="G127" s="48" t="str">
        <f>IF('500MW model - typical bill'!C60,(('500MW model - typical bill'!E60-'500MW model - typical bill'!C60)),"")</f>
        <v/>
      </c>
      <c r="H127" s="52" t="str">
        <f>IF('500MW model - typical bill'!C60,(('500MW model - typical bill'!E60-'500MW model - typical bill'!D60)),"")</f>
        <v/>
      </c>
      <c r="I127" s="40"/>
      <c r="J127" s="41"/>
      <c r="K127" s="57" t="s">
        <v>148</v>
      </c>
      <c r="L127" s="59" t="str">
        <f>IF('500MW model - typical bill'!C60,(('500MW model - typical bill'!F60-'500MW model - typical bill'!C60)/'500MW model - typical bill'!C60),"")</f>
        <v/>
      </c>
      <c r="M127" s="45" t="str">
        <f>IF('500MW model - typical bill'!C60,(('500MW model - typical bill'!G60-'500MW model - typical bill'!C60)/'500MW model - typical bill'!C60),"")</f>
        <v/>
      </c>
      <c r="N127" s="60" t="str">
        <f>IF('500MW model - typical bill'!C60,(('500MW model - typical bill'!G60-'500MW model - typical bill'!F60)/'500MW model - typical bill'!F60),"")</f>
        <v/>
      </c>
      <c r="O127" s="51" t="str">
        <f>IF('500MW model - typical bill'!C60,(('500MW model - typical bill'!F60-'500MW model - typical bill'!C60)),"")</f>
        <v/>
      </c>
      <c r="P127" s="48" t="str">
        <f>IF('500MW model - typical bill'!C60,(('500MW model - typical bill'!G60-'500MW model - typical bill'!C60)),"")</f>
        <v/>
      </c>
      <c r="Q127" s="52" t="str">
        <f>IF('500MW model - typical bill'!C60,(('500MW model - typical bill'!G60-'500MW model - typical bill'!F60)),"")</f>
        <v/>
      </c>
    </row>
    <row r="128" spans="2:17">
      <c r="B128" s="58" t="s">
        <v>84</v>
      </c>
      <c r="C128" s="59" t="e">
        <f>IF('500MW model - typical bill'!C61,(('500MW model - typical bill'!D61-'500MW model - typical bill'!C61)/'500MW model - typical bill'!C61),"")</f>
        <v>#VALUE!</v>
      </c>
      <c r="D128" s="45" t="e">
        <f>IF('500MW model - typical bill'!C61,(('500MW model - typical bill'!E61-'500MW model - typical bill'!C61)/'500MW model - typical bill'!C61),"")</f>
        <v>#VALUE!</v>
      </c>
      <c r="E128" s="60" t="e">
        <f>IF('500MW model - typical bill'!C61,(('500MW model - typical bill'!E61-'500MW model - typical bill'!D61)/'500MW model - typical bill'!D61),"")</f>
        <v>#VALUE!</v>
      </c>
      <c r="F128" s="51" t="e">
        <f>IF('500MW model - typical bill'!C61,('500MW model - typical bill'!D61-'500MW model - typical bill'!C61),"")</f>
        <v>#VALUE!</v>
      </c>
      <c r="G128" s="48" t="e">
        <f>IF('500MW model - typical bill'!C61,(('500MW model - typical bill'!E61-'500MW model - typical bill'!C61)),"")</f>
        <v>#VALUE!</v>
      </c>
      <c r="H128" s="52" t="e">
        <f>IF('500MW model - typical bill'!C61,(('500MW model - typical bill'!E61-'500MW model - typical bill'!D61)),"")</f>
        <v>#VALUE!</v>
      </c>
      <c r="I128" s="40"/>
      <c r="J128" s="41"/>
      <c r="K128" s="58" t="s">
        <v>84</v>
      </c>
      <c r="L128" s="59" t="e">
        <f>IF('500MW model - typical bill'!C61,(('500MW model - typical bill'!F61-'500MW model - typical bill'!C61)/'500MW model - typical bill'!C61),"")</f>
        <v>#VALUE!</v>
      </c>
      <c r="M128" s="45" t="e">
        <f>IF('500MW model - typical bill'!C61,(('500MW model - typical bill'!G61-'500MW model - typical bill'!C61)/'500MW model - typical bill'!C61),"")</f>
        <v>#VALUE!</v>
      </c>
      <c r="N128" s="60" t="e">
        <f>IF('500MW model - typical bill'!C61,(('500MW model - typical bill'!G61-'500MW model - typical bill'!F61)/'500MW model - typical bill'!F61),"")</f>
        <v>#VALUE!</v>
      </c>
      <c r="O128" s="51" t="e">
        <f>IF('500MW model - typical bill'!C61,(('500MW model - typical bill'!F61-'500MW model - typical bill'!C61)),"")</f>
        <v>#VALUE!</v>
      </c>
      <c r="P128" s="48" t="e">
        <f>IF('500MW model - typical bill'!C61,(('500MW model - typical bill'!G61-'500MW model - typical bill'!C61)),"")</f>
        <v>#VALUE!</v>
      </c>
      <c r="Q128" s="52" t="e">
        <f>IF('500MW model - typical bill'!C61,(('500MW model - typical bill'!G61-'500MW model - typical bill'!F61)),"")</f>
        <v>#VALUE!</v>
      </c>
    </row>
    <row r="129" spans="2:17">
      <c r="B129" s="58" t="s">
        <v>119</v>
      </c>
      <c r="C129" s="59" t="e">
        <f>IF('500MW model - typical bill'!C62,(('500MW model - typical bill'!D62-'500MW model - typical bill'!C62)/'500MW model - typical bill'!C62),"")</f>
        <v>#VALUE!</v>
      </c>
      <c r="D129" s="45" t="e">
        <f>IF('500MW model - typical bill'!C62,(('500MW model - typical bill'!E62-'500MW model - typical bill'!C62)/'500MW model - typical bill'!C62),"")</f>
        <v>#VALUE!</v>
      </c>
      <c r="E129" s="60" t="e">
        <f>IF('500MW model - typical bill'!C62,(('500MW model - typical bill'!E62-'500MW model - typical bill'!D62)/'500MW model - typical bill'!D62),"")</f>
        <v>#VALUE!</v>
      </c>
      <c r="F129" s="51" t="e">
        <f>IF('500MW model - typical bill'!C62,('500MW model - typical bill'!D62-'500MW model - typical bill'!C62),"")</f>
        <v>#VALUE!</v>
      </c>
      <c r="G129" s="48" t="e">
        <f>IF('500MW model - typical bill'!C62,(('500MW model - typical bill'!E62-'500MW model - typical bill'!C62)),"")</f>
        <v>#VALUE!</v>
      </c>
      <c r="H129" s="52" t="e">
        <f>IF('500MW model - typical bill'!C62,(('500MW model - typical bill'!E62-'500MW model - typical bill'!D62)),"")</f>
        <v>#VALUE!</v>
      </c>
      <c r="I129" s="40"/>
      <c r="J129" s="41"/>
      <c r="K129" s="58" t="s">
        <v>119</v>
      </c>
      <c r="L129" s="59" t="e">
        <f>IF('500MW model - typical bill'!C62,(('500MW model - typical bill'!F62-'500MW model - typical bill'!C62)/'500MW model - typical bill'!C62),"")</f>
        <v>#VALUE!</v>
      </c>
      <c r="M129" s="45" t="e">
        <f>IF('500MW model - typical bill'!C62,(('500MW model - typical bill'!G62-'500MW model - typical bill'!C62)/'500MW model - typical bill'!C62),"")</f>
        <v>#VALUE!</v>
      </c>
      <c r="N129" s="60" t="e">
        <f>IF('500MW model - typical bill'!C62,(('500MW model - typical bill'!G62-'500MW model - typical bill'!F62)/'500MW model - typical bill'!F62),"")</f>
        <v>#VALUE!</v>
      </c>
      <c r="O129" s="51" t="e">
        <f>IF('500MW model - typical bill'!C62,(('500MW model - typical bill'!F62-'500MW model - typical bill'!C62)),"")</f>
        <v>#VALUE!</v>
      </c>
      <c r="P129" s="48" t="e">
        <f>IF('500MW model - typical bill'!C62,(('500MW model - typical bill'!G62-'500MW model - typical bill'!C62)),"")</f>
        <v>#VALUE!</v>
      </c>
      <c r="Q129" s="52" t="e">
        <f>IF('500MW model - typical bill'!C62,(('500MW model - typical bill'!G62-'500MW model - typical bill'!F62)),"")</f>
        <v>#VALUE!</v>
      </c>
    </row>
    <row r="130" spans="2:17">
      <c r="B130" s="57" t="s">
        <v>149</v>
      </c>
      <c r="C130" s="59" t="str">
        <f>IF('500MW model - typical bill'!C63,(('500MW model - typical bill'!D63-'500MW model - typical bill'!C63)/'500MW model - typical bill'!C63),"")</f>
        <v/>
      </c>
      <c r="D130" s="45" t="str">
        <f>IF('500MW model - typical bill'!C63,(('500MW model - typical bill'!E63-'500MW model - typical bill'!C63)/'500MW model - typical bill'!C63),"")</f>
        <v/>
      </c>
      <c r="E130" s="60" t="str">
        <f>IF('500MW model - typical bill'!C63,(('500MW model - typical bill'!E63-'500MW model - typical bill'!D63)/'500MW model - typical bill'!D63),"")</f>
        <v/>
      </c>
      <c r="F130" s="51" t="str">
        <f>IF('500MW model - typical bill'!C63,('500MW model - typical bill'!D63-'500MW model - typical bill'!C63),"")</f>
        <v/>
      </c>
      <c r="G130" s="48" t="str">
        <f>IF('500MW model - typical bill'!C63,(('500MW model - typical bill'!E63-'500MW model - typical bill'!C63)),"")</f>
        <v/>
      </c>
      <c r="H130" s="52" t="str">
        <f>IF('500MW model - typical bill'!C63,(('500MW model - typical bill'!E63-'500MW model - typical bill'!D63)),"")</f>
        <v/>
      </c>
      <c r="I130" s="40"/>
      <c r="J130" s="41"/>
      <c r="K130" s="57" t="s">
        <v>149</v>
      </c>
      <c r="L130" s="59" t="str">
        <f>IF('500MW model - typical bill'!C63,(('500MW model - typical bill'!F63-'500MW model - typical bill'!C63)/'500MW model - typical bill'!C63),"")</f>
        <v/>
      </c>
      <c r="M130" s="45" t="str">
        <f>IF('500MW model - typical bill'!C63,(('500MW model - typical bill'!G63-'500MW model - typical bill'!C63)/'500MW model - typical bill'!C63),"")</f>
        <v/>
      </c>
      <c r="N130" s="60" t="str">
        <f>IF('500MW model - typical bill'!C63,(('500MW model - typical bill'!G63-'500MW model - typical bill'!F63)/'500MW model - typical bill'!F63),"")</f>
        <v/>
      </c>
      <c r="O130" s="51" t="str">
        <f>IF('500MW model - typical bill'!C63,(('500MW model - typical bill'!F63-'500MW model - typical bill'!C63)),"")</f>
        <v/>
      </c>
      <c r="P130" s="48" t="str">
        <f>IF('500MW model - typical bill'!C63,(('500MW model - typical bill'!G63-'500MW model - typical bill'!C63)),"")</f>
        <v/>
      </c>
      <c r="Q130" s="52" t="str">
        <f>IF('500MW model - typical bill'!C63,(('500MW model - typical bill'!G63-'500MW model - typical bill'!F63)),"")</f>
        <v/>
      </c>
    </row>
    <row r="131" spans="2:17">
      <c r="B131" s="58" t="s">
        <v>85</v>
      </c>
      <c r="C131" s="59">
        <f>IF('500MW model - typical bill'!C64,(('500MW model - typical bill'!D64-'500MW model - typical bill'!C64)/'500MW model - typical bill'!C64),"")</f>
        <v>0.11222762937325936</v>
      </c>
      <c r="D131" s="45">
        <f>IF('500MW model - typical bill'!C64,(('500MW model - typical bill'!E64-'500MW model - typical bill'!C64)/'500MW model - typical bill'!C64),"")</f>
        <v>0.12594309512271676</v>
      </c>
      <c r="E131" s="60">
        <f>IF('500MW model - typical bill'!C64,(('500MW model - typical bill'!E64-'500MW model - typical bill'!D64)/'500MW model - typical bill'!D64),"")</f>
        <v>1.2331527636286158E-2</v>
      </c>
      <c r="F131" s="51">
        <f>IF('500MW model - typical bill'!C64,('500MW model - typical bill'!D64-'500MW model - typical bill'!C64),"")</f>
        <v>-78.601465588037513</v>
      </c>
      <c r="G131" s="48">
        <f>IF('500MW model - typical bill'!C64,(('500MW model - typical bill'!E64-'500MW model - typical bill'!C64)),"")</f>
        <v>-88.20743975990888</v>
      </c>
      <c r="H131" s="52">
        <f>IF('500MW model - typical bill'!C64,(('500MW model - typical bill'!E64-'500MW model - typical bill'!D64)),"")</f>
        <v>-9.6059741718713667</v>
      </c>
      <c r="I131" s="40"/>
      <c r="J131" s="41"/>
      <c r="K131" s="58" t="s">
        <v>85</v>
      </c>
      <c r="L131" s="59">
        <f>IF('500MW model - typical bill'!C64,(('500MW model - typical bill'!F64-'500MW model - typical bill'!C64)/'500MW model - typical bill'!C64),"")</f>
        <v>-3.7402477210747654E-3</v>
      </c>
      <c r="M131" s="45">
        <f>IF('500MW model - typical bill'!C64,(('500MW model - typical bill'!G64-'500MW model - typical bill'!C64)/'500MW model - typical bill'!C64),"")</f>
        <v>3.1173015378263107E-2</v>
      </c>
      <c r="N131" s="60">
        <f>IF('500MW model - typical bill'!C64,(('500MW model - typical bill'!G64-'500MW model - typical bill'!F64)/'500MW model - typical bill'!F64),"")</f>
        <v>3.5044337603194795E-2</v>
      </c>
      <c r="O131" s="51">
        <f>IF('500MW model - typical bill'!C64,(('500MW model - typical bill'!F64-'500MW model - typical bill'!C64)),"")</f>
        <v>2.6195773196011487</v>
      </c>
      <c r="P131" s="48">
        <f>IF('500MW model - typical bill'!C64,(('500MW model - typical bill'!G64-'500MW model - typical bill'!C64)),"")</f>
        <v>-21.832811663343705</v>
      </c>
      <c r="Q131" s="52">
        <f>IF('500MW model - typical bill'!C64,(('500MW model - typical bill'!G64-'500MW model - typical bill'!F64)),"")</f>
        <v>-24.452388982944854</v>
      </c>
    </row>
    <row r="132" spans="2:17">
      <c r="B132" s="58" t="s">
        <v>104</v>
      </c>
      <c r="C132" s="59" t="e">
        <f>IF('500MW model - typical bill'!C65,(('500MW model - typical bill'!D65-'500MW model - typical bill'!C65)/'500MW model - typical bill'!C65),"")</f>
        <v>#VALUE!</v>
      </c>
      <c r="D132" s="45" t="e">
        <f>IF('500MW model - typical bill'!C65,(('500MW model - typical bill'!E65-'500MW model - typical bill'!C65)/'500MW model - typical bill'!C65),"")</f>
        <v>#VALUE!</v>
      </c>
      <c r="E132" s="60" t="e">
        <f>IF('500MW model - typical bill'!C65,(('500MW model - typical bill'!E65-'500MW model - typical bill'!D65)/'500MW model - typical bill'!D65),"")</f>
        <v>#VALUE!</v>
      </c>
      <c r="F132" s="51" t="e">
        <f>IF('500MW model - typical bill'!C65,('500MW model - typical bill'!D65-'500MW model - typical bill'!C65),"")</f>
        <v>#VALUE!</v>
      </c>
      <c r="G132" s="48" t="e">
        <f>IF('500MW model - typical bill'!C65,(('500MW model - typical bill'!E65-'500MW model - typical bill'!C65)),"")</f>
        <v>#VALUE!</v>
      </c>
      <c r="H132" s="52" t="e">
        <f>IF('500MW model - typical bill'!C65,(('500MW model - typical bill'!E65-'500MW model - typical bill'!D65)),"")</f>
        <v>#VALUE!</v>
      </c>
      <c r="I132" s="40"/>
      <c r="J132" s="41"/>
      <c r="K132" s="58" t="s">
        <v>104</v>
      </c>
      <c r="L132" s="59" t="e">
        <f>IF('500MW model - typical bill'!C65,(('500MW model - typical bill'!F65-'500MW model - typical bill'!C65)/'500MW model - typical bill'!C65),"")</f>
        <v>#VALUE!</v>
      </c>
      <c r="M132" s="45" t="e">
        <f>IF('500MW model - typical bill'!C65,(('500MW model - typical bill'!G65-'500MW model - typical bill'!C65)/'500MW model - typical bill'!C65),"")</f>
        <v>#VALUE!</v>
      </c>
      <c r="N132" s="60" t="e">
        <f>IF('500MW model - typical bill'!C65,(('500MW model - typical bill'!G65-'500MW model - typical bill'!F65)/'500MW model - typical bill'!F65),"")</f>
        <v>#VALUE!</v>
      </c>
      <c r="O132" s="51" t="e">
        <f>IF('500MW model - typical bill'!C65,(('500MW model - typical bill'!F65-'500MW model - typical bill'!C65)),"")</f>
        <v>#VALUE!</v>
      </c>
      <c r="P132" s="48" t="e">
        <f>IF('500MW model - typical bill'!C65,(('500MW model - typical bill'!G65-'500MW model - typical bill'!C65)),"")</f>
        <v>#VALUE!</v>
      </c>
      <c r="Q132" s="52" t="e">
        <f>IF('500MW model - typical bill'!C65,(('500MW model - typical bill'!G65-'500MW model - typical bill'!F65)),"")</f>
        <v>#VALUE!</v>
      </c>
    </row>
    <row r="133" spans="2:17">
      <c r="B133" s="58" t="s">
        <v>120</v>
      </c>
      <c r="C133" s="59" t="e">
        <f>IF('500MW model - typical bill'!C66,(('500MW model - typical bill'!D66-'500MW model - typical bill'!C66)/'500MW model - typical bill'!C66),"")</f>
        <v>#VALUE!</v>
      </c>
      <c r="D133" s="45" t="e">
        <f>IF('500MW model - typical bill'!C66,(('500MW model - typical bill'!E66-'500MW model - typical bill'!C66)/'500MW model - typical bill'!C66),"")</f>
        <v>#VALUE!</v>
      </c>
      <c r="E133" s="60" t="e">
        <f>IF('500MW model - typical bill'!C66,(('500MW model - typical bill'!E66-'500MW model - typical bill'!D66)/'500MW model - typical bill'!D66),"")</f>
        <v>#VALUE!</v>
      </c>
      <c r="F133" s="51" t="e">
        <f>IF('500MW model - typical bill'!C66,('500MW model - typical bill'!D66-'500MW model - typical bill'!C66),"")</f>
        <v>#VALUE!</v>
      </c>
      <c r="G133" s="48" t="e">
        <f>IF('500MW model - typical bill'!C66,(('500MW model - typical bill'!E66-'500MW model - typical bill'!C66)),"")</f>
        <v>#VALUE!</v>
      </c>
      <c r="H133" s="52" t="e">
        <f>IF('500MW model - typical bill'!C66,(('500MW model - typical bill'!E66-'500MW model - typical bill'!D66)),"")</f>
        <v>#VALUE!</v>
      </c>
      <c r="I133" s="40"/>
      <c r="J133" s="41"/>
      <c r="K133" s="58" t="s">
        <v>120</v>
      </c>
      <c r="L133" s="59" t="e">
        <f>IF('500MW model - typical bill'!C66,(('500MW model - typical bill'!F66-'500MW model - typical bill'!C66)/'500MW model - typical bill'!C66),"")</f>
        <v>#VALUE!</v>
      </c>
      <c r="M133" s="45" t="e">
        <f>IF('500MW model - typical bill'!C66,(('500MW model - typical bill'!G66-'500MW model - typical bill'!C66)/'500MW model - typical bill'!C66),"")</f>
        <v>#VALUE!</v>
      </c>
      <c r="N133" s="60" t="e">
        <f>IF('500MW model - typical bill'!C66,(('500MW model - typical bill'!G66-'500MW model - typical bill'!F66)/'500MW model - typical bill'!F66),"")</f>
        <v>#VALUE!</v>
      </c>
      <c r="O133" s="51" t="e">
        <f>IF('500MW model - typical bill'!C66,(('500MW model - typical bill'!F66-'500MW model - typical bill'!C66)),"")</f>
        <v>#VALUE!</v>
      </c>
      <c r="P133" s="48" t="e">
        <f>IF('500MW model - typical bill'!C66,(('500MW model - typical bill'!G66-'500MW model - typical bill'!C66)),"")</f>
        <v>#VALUE!</v>
      </c>
      <c r="Q133" s="52" t="e">
        <f>IF('500MW model - typical bill'!C66,(('500MW model - typical bill'!G66-'500MW model - typical bill'!F66)),"")</f>
        <v>#VALUE!</v>
      </c>
    </row>
    <row r="134" spans="2:17">
      <c r="B134" s="57" t="s">
        <v>150</v>
      </c>
      <c r="C134" s="59" t="str">
        <f>IF('500MW model - typical bill'!C67,(('500MW model - typical bill'!D67-'500MW model - typical bill'!C67)/'500MW model - typical bill'!C67),"")</f>
        <v/>
      </c>
      <c r="D134" s="45" t="str">
        <f>IF('500MW model - typical bill'!C67,(('500MW model - typical bill'!E67-'500MW model - typical bill'!C67)/'500MW model - typical bill'!C67),"")</f>
        <v/>
      </c>
      <c r="E134" s="60" t="str">
        <f>IF('500MW model - typical bill'!C67,(('500MW model - typical bill'!E67-'500MW model - typical bill'!D67)/'500MW model - typical bill'!D67),"")</f>
        <v/>
      </c>
      <c r="F134" s="51" t="str">
        <f>IF('500MW model - typical bill'!C67,('500MW model - typical bill'!D67-'500MW model - typical bill'!C67),"")</f>
        <v/>
      </c>
      <c r="G134" s="48" t="str">
        <f>IF('500MW model - typical bill'!C67,(('500MW model - typical bill'!E67-'500MW model - typical bill'!C67)),"")</f>
        <v/>
      </c>
      <c r="H134" s="52" t="str">
        <f>IF('500MW model - typical bill'!C67,(('500MW model - typical bill'!E67-'500MW model - typical bill'!D67)),"")</f>
        <v/>
      </c>
      <c r="I134" s="40"/>
      <c r="J134" s="41"/>
      <c r="K134" s="57" t="s">
        <v>150</v>
      </c>
      <c r="L134" s="59" t="str">
        <f>IF('500MW model - typical bill'!C67,(('500MW model - typical bill'!F67-'500MW model - typical bill'!C67)/'500MW model - typical bill'!C67),"")</f>
        <v/>
      </c>
      <c r="M134" s="45" t="str">
        <f>IF('500MW model - typical bill'!C67,(('500MW model - typical bill'!G67-'500MW model - typical bill'!C67)/'500MW model - typical bill'!C67),"")</f>
        <v/>
      </c>
      <c r="N134" s="60" t="str">
        <f>IF('500MW model - typical bill'!C67,(('500MW model - typical bill'!G67-'500MW model - typical bill'!F67)/'500MW model - typical bill'!F67),"")</f>
        <v/>
      </c>
      <c r="O134" s="51" t="str">
        <f>IF('500MW model - typical bill'!C67,(('500MW model - typical bill'!F67-'500MW model - typical bill'!C67)),"")</f>
        <v/>
      </c>
      <c r="P134" s="48" t="str">
        <f>IF('500MW model - typical bill'!C67,(('500MW model - typical bill'!G67-'500MW model - typical bill'!C67)),"")</f>
        <v/>
      </c>
      <c r="Q134" s="52" t="str">
        <f>IF('500MW model - typical bill'!C67,(('500MW model - typical bill'!G67-'500MW model - typical bill'!F67)),"")</f>
        <v/>
      </c>
    </row>
    <row r="135" spans="2:17">
      <c r="B135" s="58" t="s">
        <v>86</v>
      </c>
      <c r="C135" s="59">
        <f>IF('500MW model - typical bill'!C68,(('500MW model - typical bill'!D68-'500MW model - typical bill'!C68)/'500MW model - typical bill'!C68),"")</f>
        <v>0.11186001231529774</v>
      </c>
      <c r="D135" s="45">
        <f>IF('500MW model - typical bill'!C68,(('500MW model - typical bill'!E68-'500MW model - typical bill'!C68)/'500MW model - typical bill'!C68),"")</f>
        <v>0.12639645440077316</v>
      </c>
      <c r="E135" s="60">
        <f>IF('500MW model - typical bill'!C68,(('500MW model - typical bill'!E68-'500MW model - typical bill'!D68)/'500MW model - typical bill'!D68),"")</f>
        <v>1.3073985865545481E-2</v>
      </c>
      <c r="F135" s="51">
        <f>IF('500MW model - typical bill'!C68,('500MW model - typical bill'!D68-'500MW model - typical bill'!C68),"")</f>
        <v>-111.48580079884221</v>
      </c>
      <c r="G135" s="48">
        <f>IF('500MW model - typical bill'!C68,(('500MW model - typical bill'!E68-'500MW model - typical bill'!C68)),"")</f>
        <v>-125.97361331666355</v>
      </c>
      <c r="H135" s="52">
        <f>IF('500MW model - typical bill'!C68,(('500MW model - typical bill'!E68-'500MW model - typical bill'!D68)),"")</f>
        <v>-14.487812517821339</v>
      </c>
      <c r="I135" s="40"/>
      <c r="J135" s="41"/>
      <c r="K135" s="58" t="s">
        <v>86</v>
      </c>
      <c r="L135" s="59">
        <f>IF('500MW model - typical bill'!C68,(('500MW model - typical bill'!F68-'500MW model - typical bill'!C68)/'500MW model - typical bill'!C68),"")</f>
        <v>-3.2350131880233266E-3</v>
      </c>
      <c r="M135" s="45">
        <f>IF('500MW model - typical bill'!C68,(('500MW model - typical bill'!G68-'500MW model - typical bill'!C68)/'500MW model - typical bill'!C68),"")</f>
        <v>3.1091565912616002E-2</v>
      </c>
      <c r="N135" s="60">
        <f>IF('500MW model - typical bill'!C68,(('500MW model - typical bill'!G68-'500MW model - typical bill'!F68)/'500MW model - typical bill'!F68),"")</f>
        <v>3.4437986440944757E-2</v>
      </c>
      <c r="O135" s="51">
        <f>IF('500MW model - typical bill'!C68,(('500MW model - typical bill'!F68-'500MW model - typical bill'!C68)),"")</f>
        <v>3.2241909186011526</v>
      </c>
      <c r="P135" s="48">
        <f>IF('500MW model - typical bill'!C68,(('500MW model - typical bill'!G68-'500MW model - typical bill'!C68)),"")</f>
        <v>-30.987553569077704</v>
      </c>
      <c r="Q135" s="52">
        <f>IF('500MW model - typical bill'!C68,(('500MW model - typical bill'!G68-'500MW model - typical bill'!F68)),"")</f>
        <v>-34.211744487678857</v>
      </c>
    </row>
    <row r="136" spans="2:17">
      <c r="B136" s="58" t="s">
        <v>105</v>
      </c>
      <c r="C136" s="59" t="e">
        <f>IF('500MW model - typical bill'!C69,(('500MW model - typical bill'!D69-'500MW model - typical bill'!C69)/'500MW model - typical bill'!C69),"")</f>
        <v>#VALUE!</v>
      </c>
      <c r="D136" s="45" t="e">
        <f>IF('500MW model - typical bill'!C69,(('500MW model - typical bill'!E69-'500MW model - typical bill'!C69)/'500MW model - typical bill'!C69),"")</f>
        <v>#VALUE!</v>
      </c>
      <c r="E136" s="60" t="e">
        <f>IF('500MW model - typical bill'!C69,(('500MW model - typical bill'!E69-'500MW model - typical bill'!D69)/'500MW model - typical bill'!D69),"")</f>
        <v>#VALUE!</v>
      </c>
      <c r="F136" s="51" t="e">
        <f>IF('500MW model - typical bill'!C69,('500MW model - typical bill'!D69-'500MW model - typical bill'!C69),"")</f>
        <v>#VALUE!</v>
      </c>
      <c r="G136" s="48" t="e">
        <f>IF('500MW model - typical bill'!C69,(('500MW model - typical bill'!E69-'500MW model - typical bill'!C69)),"")</f>
        <v>#VALUE!</v>
      </c>
      <c r="H136" s="52" t="e">
        <f>IF('500MW model - typical bill'!C69,(('500MW model - typical bill'!E69-'500MW model - typical bill'!D69)),"")</f>
        <v>#VALUE!</v>
      </c>
      <c r="I136" s="40"/>
      <c r="J136" s="41"/>
      <c r="K136" s="58" t="s">
        <v>105</v>
      </c>
      <c r="L136" s="59" t="e">
        <f>IF('500MW model - typical bill'!C69,(('500MW model - typical bill'!F69-'500MW model - typical bill'!C69)/'500MW model - typical bill'!C69),"")</f>
        <v>#VALUE!</v>
      </c>
      <c r="M136" s="45" t="e">
        <f>IF('500MW model - typical bill'!C69,(('500MW model - typical bill'!G69-'500MW model - typical bill'!C69)/'500MW model - typical bill'!C69),"")</f>
        <v>#VALUE!</v>
      </c>
      <c r="N136" s="60" t="e">
        <f>IF('500MW model - typical bill'!C69,(('500MW model - typical bill'!G69-'500MW model - typical bill'!F69)/'500MW model - typical bill'!F69),"")</f>
        <v>#VALUE!</v>
      </c>
      <c r="O136" s="51" t="e">
        <f>IF('500MW model - typical bill'!C69,(('500MW model - typical bill'!F69-'500MW model - typical bill'!C69)),"")</f>
        <v>#VALUE!</v>
      </c>
      <c r="P136" s="48" t="e">
        <f>IF('500MW model - typical bill'!C69,(('500MW model - typical bill'!G69-'500MW model - typical bill'!C69)),"")</f>
        <v>#VALUE!</v>
      </c>
      <c r="Q136" s="52" t="e">
        <f>IF('500MW model - typical bill'!C69,(('500MW model - typical bill'!G69-'500MW model - typical bill'!F69)),"")</f>
        <v>#VALUE!</v>
      </c>
    </row>
    <row r="137" spans="2:17">
      <c r="B137" s="58" t="s">
        <v>121</v>
      </c>
      <c r="C137" s="59" t="e">
        <f>IF('500MW model - typical bill'!C70,(('500MW model - typical bill'!D70-'500MW model - typical bill'!C70)/'500MW model - typical bill'!C70),"")</f>
        <v>#VALUE!</v>
      </c>
      <c r="D137" s="45" t="e">
        <f>IF('500MW model - typical bill'!C70,(('500MW model - typical bill'!E70-'500MW model - typical bill'!C70)/'500MW model - typical bill'!C70),"")</f>
        <v>#VALUE!</v>
      </c>
      <c r="E137" s="60" t="e">
        <f>IF('500MW model - typical bill'!C70,(('500MW model - typical bill'!E70-'500MW model - typical bill'!D70)/'500MW model - typical bill'!D70),"")</f>
        <v>#VALUE!</v>
      </c>
      <c r="F137" s="51" t="e">
        <f>IF('500MW model - typical bill'!C70,('500MW model - typical bill'!D70-'500MW model - typical bill'!C70),"")</f>
        <v>#VALUE!</v>
      </c>
      <c r="G137" s="48" t="e">
        <f>IF('500MW model - typical bill'!C70,(('500MW model - typical bill'!E70-'500MW model - typical bill'!C70)),"")</f>
        <v>#VALUE!</v>
      </c>
      <c r="H137" s="52" t="e">
        <f>IF('500MW model - typical bill'!C70,(('500MW model - typical bill'!E70-'500MW model - typical bill'!D70)),"")</f>
        <v>#VALUE!</v>
      </c>
      <c r="I137" s="40"/>
      <c r="J137" s="41"/>
      <c r="K137" s="58" t="s">
        <v>121</v>
      </c>
      <c r="L137" s="59" t="e">
        <f>IF('500MW model - typical bill'!C70,(('500MW model - typical bill'!F70-'500MW model - typical bill'!C70)/'500MW model - typical bill'!C70),"")</f>
        <v>#VALUE!</v>
      </c>
      <c r="M137" s="45" t="e">
        <f>IF('500MW model - typical bill'!C70,(('500MW model - typical bill'!G70-'500MW model - typical bill'!C70)/'500MW model - typical bill'!C70),"")</f>
        <v>#VALUE!</v>
      </c>
      <c r="N137" s="60" t="e">
        <f>IF('500MW model - typical bill'!C70,(('500MW model - typical bill'!G70-'500MW model - typical bill'!F70)/'500MW model - typical bill'!F70),"")</f>
        <v>#VALUE!</v>
      </c>
      <c r="O137" s="51" t="e">
        <f>IF('500MW model - typical bill'!C70,(('500MW model - typical bill'!F70-'500MW model - typical bill'!C70)),"")</f>
        <v>#VALUE!</v>
      </c>
      <c r="P137" s="48" t="e">
        <f>IF('500MW model - typical bill'!C70,(('500MW model - typical bill'!G70-'500MW model - typical bill'!C70)),"")</f>
        <v>#VALUE!</v>
      </c>
      <c r="Q137" s="52" t="e">
        <f>IF('500MW model - typical bill'!C70,(('500MW model - typical bill'!G70-'500MW model - typical bill'!F70)),"")</f>
        <v>#VALUE!</v>
      </c>
    </row>
    <row r="138" spans="2:17">
      <c r="B138" s="57" t="s">
        <v>151</v>
      </c>
      <c r="C138" s="59" t="str">
        <f>IF('500MW model - typical bill'!C71,(('500MW model - typical bill'!D71-'500MW model - typical bill'!C71)/'500MW model - typical bill'!C71),"")</f>
        <v/>
      </c>
      <c r="D138" s="45" t="str">
        <f>IF('500MW model - typical bill'!C71,(('500MW model - typical bill'!E71-'500MW model - typical bill'!C71)/'500MW model - typical bill'!C71),"")</f>
        <v/>
      </c>
      <c r="E138" s="60" t="str">
        <f>IF('500MW model - typical bill'!C71,(('500MW model - typical bill'!E71-'500MW model - typical bill'!D71)/'500MW model - typical bill'!D71),"")</f>
        <v/>
      </c>
      <c r="F138" s="51" t="str">
        <f>IF('500MW model - typical bill'!C71,('500MW model - typical bill'!D71-'500MW model - typical bill'!C71),"")</f>
        <v/>
      </c>
      <c r="G138" s="48" t="str">
        <f>IF('500MW model - typical bill'!C71,(('500MW model - typical bill'!E71-'500MW model - typical bill'!C71)),"")</f>
        <v/>
      </c>
      <c r="H138" s="52" t="str">
        <f>IF('500MW model - typical bill'!C71,(('500MW model - typical bill'!E71-'500MW model - typical bill'!D71)),"")</f>
        <v/>
      </c>
      <c r="I138" s="40"/>
      <c r="J138" s="41"/>
      <c r="K138" s="57" t="s">
        <v>151</v>
      </c>
      <c r="L138" s="59" t="str">
        <f>IF('500MW model - typical bill'!C71,(('500MW model - typical bill'!F71-'500MW model - typical bill'!C71)/'500MW model - typical bill'!C71),"")</f>
        <v/>
      </c>
      <c r="M138" s="45" t="str">
        <f>IF('500MW model - typical bill'!C71,(('500MW model - typical bill'!G71-'500MW model - typical bill'!C71)/'500MW model - typical bill'!C71),"")</f>
        <v/>
      </c>
      <c r="N138" s="60" t="str">
        <f>IF('500MW model - typical bill'!C71,(('500MW model - typical bill'!G71-'500MW model - typical bill'!F71)/'500MW model - typical bill'!F71),"")</f>
        <v/>
      </c>
      <c r="O138" s="51" t="str">
        <f>IF('500MW model - typical bill'!C71,(('500MW model - typical bill'!F71-'500MW model - typical bill'!C71)),"")</f>
        <v/>
      </c>
      <c r="P138" s="48" t="str">
        <f>IF('500MW model - typical bill'!C71,(('500MW model - typical bill'!G71-'500MW model - typical bill'!C71)),"")</f>
        <v/>
      </c>
      <c r="Q138" s="52" t="str">
        <f>IF('500MW model - typical bill'!C71,(('500MW model - typical bill'!G71-'500MW model - typical bill'!F71)),"")</f>
        <v/>
      </c>
    </row>
    <row r="139" spans="2:17">
      <c r="B139" s="58" t="s">
        <v>87</v>
      </c>
      <c r="C139" s="59">
        <f>IF('500MW model - typical bill'!C72,(('500MW model - typical bill'!D72-'500MW model - typical bill'!C72)/'500MW model - typical bill'!C72),"")</f>
        <v>0.13749919496080415</v>
      </c>
      <c r="D139" s="45">
        <f>IF('500MW model - typical bill'!C72,(('500MW model - typical bill'!E72-'500MW model - typical bill'!C72)/'500MW model - typical bill'!C72),"")</f>
        <v>0.14332460280827672</v>
      </c>
      <c r="E139" s="60">
        <f>IF('500MW model - typical bill'!C72,(('500MW model - typical bill'!E72-'500MW model - typical bill'!D72)/'500MW model - typical bill'!D72),"")</f>
        <v>5.1212412925472905E-3</v>
      </c>
      <c r="F139" s="51">
        <f>IF('500MW model - typical bill'!C72,('500MW model - typical bill'!D72-'500MW model - typical bill'!C72),"")</f>
        <v>-1.3653605329476086</v>
      </c>
      <c r="G139" s="48">
        <f>IF('500MW model - typical bill'!C72,(('500MW model - typical bill'!E72-'500MW model - typical bill'!C72)),"")</f>
        <v>-1.4232065586318292</v>
      </c>
      <c r="H139" s="52">
        <f>IF('500MW model - typical bill'!C72,(('500MW model - typical bill'!E72-'500MW model - typical bill'!D72)),"")</f>
        <v>-5.7846025684220592E-2</v>
      </c>
      <c r="I139" s="40"/>
      <c r="J139" s="41"/>
      <c r="K139" s="58" t="s">
        <v>87</v>
      </c>
      <c r="L139" s="59">
        <f>IF('500MW model - typical bill'!C72,(('500MW model - typical bill'!F72-'500MW model - typical bill'!C72)/'500MW model - typical bill'!C72),"")</f>
        <v>-3.6858193714452881E-3</v>
      </c>
      <c r="M139" s="45">
        <f>IF('500MW model - typical bill'!C72,(('500MW model - typical bill'!G72-'500MW model - typical bill'!C72)/'500MW model - typical bill'!C72),"")</f>
        <v>3.1149706790186384E-2</v>
      </c>
      <c r="N139" s="60">
        <f>IF('500MW model - typical bill'!C72,(('500MW model - typical bill'!G72-'500MW model - typical bill'!F72)/'500MW model - typical bill'!F72),"")</f>
        <v>3.49643986193739E-2</v>
      </c>
      <c r="O139" s="51">
        <f>IF('500MW model - typical bill'!C72,(('500MW model - typical bill'!F72-'500MW model - typical bill'!C72)),"")</f>
        <v>3.6600012842109564E-2</v>
      </c>
      <c r="P139" s="48">
        <f>IF('500MW model - typical bill'!C72,(('500MW model - typical bill'!G72-'500MW model - typical bill'!C72)),"")</f>
        <v>-0.30931512200005606</v>
      </c>
      <c r="Q139" s="52">
        <f>IF('500MW model - typical bill'!C72,(('500MW model - typical bill'!G72-'500MW model - typical bill'!F72)),"")</f>
        <v>-0.34591513484216563</v>
      </c>
    </row>
    <row r="140" spans="2:17">
      <c r="B140" s="58" t="s">
        <v>122</v>
      </c>
      <c r="C140" s="59" t="e">
        <f>IF('500MW model - typical bill'!C73,(('500MW model - typical bill'!D73-'500MW model - typical bill'!C73)/'500MW model - typical bill'!C73),"")</f>
        <v>#VALUE!</v>
      </c>
      <c r="D140" s="45" t="e">
        <f>IF('500MW model - typical bill'!C73,(('500MW model - typical bill'!E73-'500MW model - typical bill'!C73)/'500MW model - typical bill'!C73),"")</f>
        <v>#VALUE!</v>
      </c>
      <c r="E140" s="60" t="e">
        <f>IF('500MW model - typical bill'!C73,(('500MW model - typical bill'!E73-'500MW model - typical bill'!D73)/'500MW model - typical bill'!D73),"")</f>
        <v>#VALUE!</v>
      </c>
      <c r="F140" s="51" t="e">
        <f>IF('500MW model - typical bill'!C73,('500MW model - typical bill'!D73-'500MW model - typical bill'!C73),"")</f>
        <v>#VALUE!</v>
      </c>
      <c r="G140" s="48" t="e">
        <f>IF('500MW model - typical bill'!C73,(('500MW model - typical bill'!E73-'500MW model - typical bill'!C73)),"")</f>
        <v>#VALUE!</v>
      </c>
      <c r="H140" s="52" t="e">
        <f>IF('500MW model - typical bill'!C73,(('500MW model - typical bill'!E73-'500MW model - typical bill'!D73)),"")</f>
        <v>#VALUE!</v>
      </c>
      <c r="I140" s="40"/>
      <c r="J140" s="41"/>
      <c r="K140" s="58" t="s">
        <v>122</v>
      </c>
      <c r="L140" s="59" t="e">
        <f>IF('500MW model - typical bill'!C73,(('500MW model - typical bill'!F73-'500MW model - typical bill'!C73)/'500MW model - typical bill'!C73),"")</f>
        <v>#VALUE!</v>
      </c>
      <c r="M140" s="45" t="e">
        <f>IF('500MW model - typical bill'!C73,(('500MW model - typical bill'!G73-'500MW model - typical bill'!C73)/'500MW model - typical bill'!C73),"")</f>
        <v>#VALUE!</v>
      </c>
      <c r="N140" s="60" t="e">
        <f>IF('500MW model - typical bill'!C73,(('500MW model - typical bill'!G73-'500MW model - typical bill'!F73)/'500MW model - typical bill'!F73),"")</f>
        <v>#VALUE!</v>
      </c>
      <c r="O140" s="51" t="e">
        <f>IF('500MW model - typical bill'!C73,(('500MW model - typical bill'!F73-'500MW model - typical bill'!C73)),"")</f>
        <v>#VALUE!</v>
      </c>
      <c r="P140" s="48" t="e">
        <f>IF('500MW model - typical bill'!C73,(('500MW model - typical bill'!G73-'500MW model - typical bill'!C73)),"")</f>
        <v>#VALUE!</v>
      </c>
      <c r="Q140" s="52" t="e">
        <f>IF('500MW model - typical bill'!C73,(('500MW model - typical bill'!G73-'500MW model - typical bill'!F73)),"")</f>
        <v>#VALUE!</v>
      </c>
    </row>
    <row r="141" spans="2:17">
      <c r="B141" s="57" t="s">
        <v>152</v>
      </c>
      <c r="C141" s="59" t="str">
        <f>IF('500MW model - typical bill'!C74,(('500MW model - typical bill'!D74-'500MW model - typical bill'!C74)/'500MW model - typical bill'!C74),"")</f>
        <v/>
      </c>
      <c r="D141" s="45" t="str">
        <f>IF('500MW model - typical bill'!C74,(('500MW model - typical bill'!E74-'500MW model - typical bill'!C74)/'500MW model - typical bill'!C74),"")</f>
        <v/>
      </c>
      <c r="E141" s="60" t="str">
        <f>IF('500MW model - typical bill'!C74,(('500MW model - typical bill'!E74-'500MW model - typical bill'!D74)/'500MW model - typical bill'!D74),"")</f>
        <v/>
      </c>
      <c r="F141" s="51" t="str">
        <f>IF('500MW model - typical bill'!C74,('500MW model - typical bill'!D74-'500MW model - typical bill'!C74),"")</f>
        <v/>
      </c>
      <c r="G141" s="48" t="str">
        <f>IF('500MW model - typical bill'!C74,(('500MW model - typical bill'!E74-'500MW model - typical bill'!C74)),"")</f>
        <v/>
      </c>
      <c r="H141" s="52" t="str">
        <f>IF('500MW model - typical bill'!C74,(('500MW model - typical bill'!E74-'500MW model - typical bill'!D74)),"")</f>
        <v/>
      </c>
      <c r="I141" s="40"/>
      <c r="J141" s="41"/>
      <c r="K141" s="57" t="s">
        <v>152</v>
      </c>
      <c r="L141" s="59" t="str">
        <f>IF('500MW model - typical bill'!C74,(('500MW model - typical bill'!F74-'500MW model - typical bill'!C74)/'500MW model - typical bill'!C74),"")</f>
        <v/>
      </c>
      <c r="M141" s="45" t="str">
        <f>IF('500MW model - typical bill'!C74,(('500MW model - typical bill'!G74-'500MW model - typical bill'!C74)/'500MW model - typical bill'!C74),"")</f>
        <v/>
      </c>
      <c r="N141" s="60" t="str">
        <f>IF('500MW model - typical bill'!C74,(('500MW model - typical bill'!G74-'500MW model - typical bill'!F74)/'500MW model - typical bill'!F74),"")</f>
        <v/>
      </c>
      <c r="O141" s="51" t="str">
        <f>IF('500MW model - typical bill'!C74,(('500MW model - typical bill'!F74-'500MW model - typical bill'!C74)),"")</f>
        <v/>
      </c>
      <c r="P141" s="48" t="str">
        <f>IF('500MW model - typical bill'!C74,(('500MW model - typical bill'!G74-'500MW model - typical bill'!C74)),"")</f>
        <v/>
      </c>
      <c r="Q141" s="52" t="str">
        <f>IF('500MW model - typical bill'!C74,(('500MW model - typical bill'!G74-'500MW model - typical bill'!F74)),"")</f>
        <v/>
      </c>
    </row>
    <row r="142" spans="2:17">
      <c r="B142" s="58" t="s">
        <v>88</v>
      </c>
      <c r="C142" s="59">
        <f>IF('500MW model - typical bill'!C75,(('500MW model - typical bill'!D75-'500MW model - typical bill'!C75)/'500MW model - typical bill'!C75),"")</f>
        <v>0.13684736131158484</v>
      </c>
      <c r="D142" s="45">
        <f>IF('500MW model - typical bill'!C75,(('500MW model - typical bill'!E75-'500MW model - typical bill'!C75)/'500MW model - typical bill'!C75),"")</f>
        <v>0.14186871160506598</v>
      </c>
      <c r="E142" s="60">
        <f>IF('500MW model - typical bill'!C75,(('500MW model - typical bill'!E75-'500MW model - typical bill'!D75)/'500MW model - typical bill'!D75),"")</f>
        <v>4.4169080778689628E-3</v>
      </c>
      <c r="F142" s="51">
        <f>IF('500MW model - typical bill'!C75,('500MW model - typical bill'!D75-'500MW model - typical bill'!C75),"")</f>
        <v>-2.7761819696652807</v>
      </c>
      <c r="G142" s="48">
        <f>IF('500MW model - typical bill'!C75,(('500MW model - typical bill'!E75-'500MW model - typical bill'!C75)),"")</f>
        <v>-2.8780486188613565</v>
      </c>
      <c r="H142" s="52">
        <f>IF('500MW model - typical bill'!C75,(('500MW model - typical bill'!E75-'500MW model - typical bill'!D75)),"")</f>
        <v>-0.1018666491960758</v>
      </c>
      <c r="I142" s="40"/>
      <c r="J142" s="41"/>
      <c r="K142" s="58" t="s">
        <v>88</v>
      </c>
      <c r="L142" s="59">
        <f>IF('500MW model - typical bill'!C75,(('500MW model - typical bill'!F75-'500MW model - typical bill'!C75)/'500MW model - typical bill'!C75),"")</f>
        <v>-2.2901464797751036E-3</v>
      </c>
      <c r="M142" s="45">
        <f>IF('500MW model - typical bill'!C75,(('500MW model - typical bill'!G75-'500MW model - typical bill'!C75)/'500MW model - typical bill'!C75),"")</f>
        <v>3.1931460049430774E-2</v>
      </c>
      <c r="N142" s="60">
        <f>IF('500MW model - typical bill'!C75,(('500MW model - typical bill'!G75-'500MW model - typical bill'!F75)/'500MW model - typical bill'!F75),"")</f>
        <v>3.4300158917406301E-2</v>
      </c>
      <c r="O142" s="51">
        <f>IF('500MW model - typical bill'!C75,(('500MW model - typical bill'!F75-'500MW model - typical bill'!C75)),"")</f>
        <v>4.6459524715043443E-2</v>
      </c>
      <c r="P142" s="48">
        <f>IF('500MW model - typical bill'!C75,(('500MW model - typical bill'!G75-'500MW model - typical bill'!C75)),"")</f>
        <v>-0.64778409174055795</v>
      </c>
      <c r="Q142" s="52">
        <f>IF('500MW model - typical bill'!C75,(('500MW model - typical bill'!G75-'500MW model - typical bill'!F75)),"")</f>
        <v>-0.6942436164556014</v>
      </c>
    </row>
    <row r="143" spans="2:17">
      <c r="B143" s="58" t="s">
        <v>123</v>
      </c>
      <c r="C143" s="59" t="e">
        <f>IF('500MW model - typical bill'!C76,(('500MW model - typical bill'!D76-'500MW model - typical bill'!C76)/'500MW model - typical bill'!C76),"")</f>
        <v>#VALUE!</v>
      </c>
      <c r="D143" s="45" t="e">
        <f>IF('500MW model - typical bill'!C76,(('500MW model - typical bill'!E76-'500MW model - typical bill'!C76)/'500MW model - typical bill'!C76),"")</f>
        <v>#VALUE!</v>
      </c>
      <c r="E143" s="60" t="e">
        <f>IF('500MW model - typical bill'!C76,(('500MW model - typical bill'!E76-'500MW model - typical bill'!D76)/'500MW model - typical bill'!D76),"")</f>
        <v>#VALUE!</v>
      </c>
      <c r="F143" s="51" t="e">
        <f>IF('500MW model - typical bill'!C76,('500MW model - typical bill'!D76-'500MW model - typical bill'!C76),"")</f>
        <v>#VALUE!</v>
      </c>
      <c r="G143" s="48" t="e">
        <f>IF('500MW model - typical bill'!C76,(('500MW model - typical bill'!E76-'500MW model - typical bill'!C76)),"")</f>
        <v>#VALUE!</v>
      </c>
      <c r="H143" s="52" t="e">
        <f>IF('500MW model - typical bill'!C76,(('500MW model - typical bill'!E76-'500MW model - typical bill'!D76)),"")</f>
        <v>#VALUE!</v>
      </c>
      <c r="I143" s="40"/>
      <c r="J143" s="41"/>
      <c r="K143" s="58" t="s">
        <v>123</v>
      </c>
      <c r="L143" s="59" t="e">
        <f>IF('500MW model - typical bill'!C76,(('500MW model - typical bill'!F76-'500MW model - typical bill'!C76)/'500MW model - typical bill'!C76),"")</f>
        <v>#VALUE!</v>
      </c>
      <c r="M143" s="45" t="e">
        <f>IF('500MW model - typical bill'!C76,(('500MW model - typical bill'!G76-'500MW model - typical bill'!C76)/'500MW model - typical bill'!C76),"")</f>
        <v>#VALUE!</v>
      </c>
      <c r="N143" s="60" t="e">
        <f>IF('500MW model - typical bill'!C76,(('500MW model - typical bill'!G76-'500MW model - typical bill'!F76)/'500MW model - typical bill'!F76),"")</f>
        <v>#VALUE!</v>
      </c>
      <c r="O143" s="51" t="e">
        <f>IF('500MW model - typical bill'!C76,(('500MW model - typical bill'!F76-'500MW model - typical bill'!C76)),"")</f>
        <v>#VALUE!</v>
      </c>
      <c r="P143" s="48" t="e">
        <f>IF('500MW model - typical bill'!C76,(('500MW model - typical bill'!G76-'500MW model - typical bill'!C76)),"")</f>
        <v>#VALUE!</v>
      </c>
      <c r="Q143" s="52" t="e">
        <f>IF('500MW model - typical bill'!C76,(('500MW model - typical bill'!G76-'500MW model - typical bill'!F76)),"")</f>
        <v>#VALUE!</v>
      </c>
    </row>
    <row r="144" spans="2:17">
      <c r="B144" s="57" t="s">
        <v>153</v>
      </c>
      <c r="C144" s="59" t="str">
        <f>IF('500MW model - typical bill'!C77,(('500MW model - typical bill'!D77-'500MW model - typical bill'!C77)/'500MW model - typical bill'!C77),"")</f>
        <v/>
      </c>
      <c r="D144" s="45" t="str">
        <f>IF('500MW model - typical bill'!C77,(('500MW model - typical bill'!E77-'500MW model - typical bill'!C77)/'500MW model - typical bill'!C77),"")</f>
        <v/>
      </c>
      <c r="E144" s="60" t="str">
        <f>IF('500MW model - typical bill'!C77,(('500MW model - typical bill'!E77-'500MW model - typical bill'!D77)/'500MW model - typical bill'!D77),"")</f>
        <v/>
      </c>
      <c r="F144" s="51" t="str">
        <f>IF('500MW model - typical bill'!C77,('500MW model - typical bill'!D77-'500MW model - typical bill'!C77),"")</f>
        <v/>
      </c>
      <c r="G144" s="48" t="str">
        <f>IF('500MW model - typical bill'!C77,(('500MW model - typical bill'!E77-'500MW model - typical bill'!C77)),"")</f>
        <v/>
      </c>
      <c r="H144" s="52" t="str">
        <f>IF('500MW model - typical bill'!C77,(('500MW model - typical bill'!E77-'500MW model - typical bill'!D77)),"")</f>
        <v/>
      </c>
      <c r="I144" s="40"/>
      <c r="J144" s="41"/>
      <c r="K144" s="57" t="s">
        <v>153</v>
      </c>
      <c r="L144" s="59" t="str">
        <f>IF('500MW model - typical bill'!C77,(('500MW model - typical bill'!F77-'500MW model - typical bill'!C77)/'500MW model - typical bill'!C77),"")</f>
        <v/>
      </c>
      <c r="M144" s="45" t="str">
        <f>IF('500MW model - typical bill'!C77,(('500MW model - typical bill'!G77-'500MW model - typical bill'!C77)/'500MW model - typical bill'!C77),"")</f>
        <v/>
      </c>
      <c r="N144" s="60" t="str">
        <f>IF('500MW model - typical bill'!C77,(('500MW model - typical bill'!G77-'500MW model - typical bill'!F77)/'500MW model - typical bill'!F77),"")</f>
        <v/>
      </c>
      <c r="O144" s="51" t="str">
        <f>IF('500MW model - typical bill'!C77,(('500MW model - typical bill'!F77-'500MW model - typical bill'!C77)),"")</f>
        <v/>
      </c>
      <c r="P144" s="48" t="str">
        <f>IF('500MW model - typical bill'!C77,(('500MW model - typical bill'!G77-'500MW model - typical bill'!C77)),"")</f>
        <v/>
      </c>
      <c r="Q144" s="52" t="str">
        <f>IF('500MW model - typical bill'!C77,(('500MW model - typical bill'!G77-'500MW model - typical bill'!F77)),"")</f>
        <v/>
      </c>
    </row>
    <row r="145" spans="2:17">
      <c r="B145" s="58" t="s">
        <v>89</v>
      </c>
      <c r="C145" s="59">
        <f>IF('500MW model - typical bill'!C78,(('500MW model - typical bill'!D78-'500MW model - typical bill'!C78)/'500MW model - typical bill'!C78),"")</f>
        <v>9.5840488157435857E-2</v>
      </c>
      <c r="D145" s="45">
        <f>IF('500MW model - typical bill'!C78,(('500MW model - typical bill'!E78-'500MW model - typical bill'!C78)/'500MW model - typical bill'!C78),"")</f>
        <v>0.13750061811994044</v>
      </c>
      <c r="E145" s="60">
        <f>IF('500MW model - typical bill'!C78,(('500MW model - typical bill'!E78-'500MW model - typical bill'!D78)/'500MW model - typical bill'!D78),"")</f>
        <v>3.801660042015112E-2</v>
      </c>
      <c r="F145" s="51">
        <f>IF('500MW model - typical bill'!C78,('500MW model - typical bill'!D78-'500MW model - typical bill'!C78),"")</f>
        <v>-1335.3634245338926</v>
      </c>
      <c r="G145" s="48">
        <f>IF('500MW model - typical bill'!C78,(('500MW model - typical bill'!E78-'500MW model - typical bill'!C78)),"")</f>
        <v>-1915.8217974281561</v>
      </c>
      <c r="H145" s="52">
        <f>IF('500MW model - typical bill'!C78,(('500MW model - typical bill'!E78-'500MW model - typical bill'!D78)),"")</f>
        <v>-580.45837289426345</v>
      </c>
      <c r="I145" s="40"/>
      <c r="J145" s="41"/>
      <c r="K145" s="58" t="s">
        <v>89</v>
      </c>
      <c r="L145" s="59">
        <f>IF('500MW model - typical bill'!C78,(('500MW model - typical bill'!F78-'500MW model - typical bill'!C78)/'500MW model - typical bill'!C78),"")</f>
        <v>-2.6354739751789169E-3</v>
      </c>
      <c r="M145" s="45">
        <f>IF('500MW model - typical bill'!C78,(('500MW model - typical bill'!G78-'500MW model - typical bill'!C78)/'500MW model - typical bill'!C78),"")</f>
        <v>3.1178485891612494E-2</v>
      </c>
      <c r="N145" s="60">
        <f>IF('500MW model - typical bill'!C78,(('500MW model - typical bill'!G78-'500MW model - typical bill'!F78)/'500MW model - typical bill'!F78),"")</f>
        <v>3.3903311161028696E-2</v>
      </c>
      <c r="O145" s="51">
        <f>IF('500MW model - typical bill'!C78,(('500MW model - typical bill'!F78-'500MW model - typical bill'!C78)),"")</f>
        <v>36.720551203618015</v>
      </c>
      <c r="P145" s="48">
        <f>IF('500MW model - typical bill'!C78,(('500MW model - typical bill'!G78-'500MW model - typical bill'!C78)),"")</f>
        <v>-434.41566807978597</v>
      </c>
      <c r="Q145" s="52">
        <f>IF('500MW model - typical bill'!C78,(('500MW model - typical bill'!G78-'500MW model - typical bill'!F78)),"")</f>
        <v>-471.13621928340399</v>
      </c>
    </row>
    <row r="146" spans="2:17">
      <c r="B146" s="58" t="s">
        <v>124</v>
      </c>
      <c r="C146" s="59" t="e">
        <f>IF('500MW model - typical bill'!C79,(('500MW model - typical bill'!D79-'500MW model - typical bill'!C79)/'500MW model - typical bill'!C79),"")</f>
        <v>#VALUE!</v>
      </c>
      <c r="D146" s="45" t="e">
        <f>IF('500MW model - typical bill'!C79,(('500MW model - typical bill'!E79-'500MW model - typical bill'!C79)/'500MW model - typical bill'!C79),"")</f>
        <v>#VALUE!</v>
      </c>
      <c r="E146" s="60" t="e">
        <f>IF('500MW model - typical bill'!C79,(('500MW model - typical bill'!E79-'500MW model - typical bill'!D79)/'500MW model - typical bill'!D79),"")</f>
        <v>#VALUE!</v>
      </c>
      <c r="F146" s="51" t="e">
        <f>IF('500MW model - typical bill'!C79,('500MW model - typical bill'!D79-'500MW model - typical bill'!C79),"")</f>
        <v>#VALUE!</v>
      </c>
      <c r="G146" s="48" t="e">
        <f>IF('500MW model - typical bill'!C79,(('500MW model - typical bill'!E79-'500MW model - typical bill'!C79)),"")</f>
        <v>#VALUE!</v>
      </c>
      <c r="H146" s="52" t="e">
        <f>IF('500MW model - typical bill'!C79,(('500MW model - typical bill'!E79-'500MW model - typical bill'!D79)),"")</f>
        <v>#VALUE!</v>
      </c>
      <c r="I146" s="40"/>
      <c r="J146" s="41"/>
      <c r="K146" s="58" t="s">
        <v>124</v>
      </c>
      <c r="L146" s="59" t="e">
        <f>IF('500MW model - typical bill'!C79,(('500MW model - typical bill'!F79-'500MW model - typical bill'!C79)/'500MW model - typical bill'!C79),"")</f>
        <v>#VALUE!</v>
      </c>
      <c r="M146" s="45" t="e">
        <f>IF('500MW model - typical bill'!C79,(('500MW model - typical bill'!G79-'500MW model - typical bill'!C79)/'500MW model - typical bill'!C79),"")</f>
        <v>#VALUE!</v>
      </c>
      <c r="N146" s="60" t="e">
        <f>IF('500MW model - typical bill'!C79,(('500MW model - typical bill'!G79-'500MW model - typical bill'!F79)/'500MW model - typical bill'!F79),"")</f>
        <v>#VALUE!</v>
      </c>
      <c r="O146" s="51" t="e">
        <f>IF('500MW model - typical bill'!C79,(('500MW model - typical bill'!F79-'500MW model - typical bill'!C79)),"")</f>
        <v>#VALUE!</v>
      </c>
      <c r="P146" s="48" t="e">
        <f>IF('500MW model - typical bill'!C79,(('500MW model - typical bill'!G79-'500MW model - typical bill'!C79)),"")</f>
        <v>#VALUE!</v>
      </c>
      <c r="Q146" s="52" t="e">
        <f>IF('500MW model - typical bill'!C79,(('500MW model - typical bill'!G79-'500MW model - typical bill'!F79)),"")</f>
        <v>#VALUE!</v>
      </c>
    </row>
    <row r="147" spans="2:17">
      <c r="B147" s="57" t="s">
        <v>154</v>
      </c>
      <c r="C147" s="59" t="str">
        <f>IF('500MW model - typical bill'!C80,(('500MW model - typical bill'!D80-'500MW model - typical bill'!C80)/'500MW model - typical bill'!C80),"")</f>
        <v/>
      </c>
      <c r="D147" s="45" t="str">
        <f>IF('500MW model - typical bill'!C80,(('500MW model - typical bill'!E80-'500MW model - typical bill'!C80)/'500MW model - typical bill'!C80),"")</f>
        <v/>
      </c>
      <c r="E147" s="60" t="str">
        <f>IF('500MW model - typical bill'!C80,(('500MW model - typical bill'!E80-'500MW model - typical bill'!D80)/'500MW model - typical bill'!D80),"")</f>
        <v/>
      </c>
      <c r="F147" s="51" t="str">
        <f>IF('500MW model - typical bill'!C80,('500MW model - typical bill'!D80-'500MW model - typical bill'!C80),"")</f>
        <v/>
      </c>
      <c r="G147" s="48" t="str">
        <f>IF('500MW model - typical bill'!C80,(('500MW model - typical bill'!E80-'500MW model - typical bill'!C80)),"")</f>
        <v/>
      </c>
      <c r="H147" s="52" t="str">
        <f>IF('500MW model - typical bill'!C80,(('500MW model - typical bill'!E80-'500MW model - typical bill'!D80)),"")</f>
        <v/>
      </c>
      <c r="I147" s="40"/>
      <c r="J147" s="41"/>
      <c r="K147" s="57" t="s">
        <v>154</v>
      </c>
      <c r="L147" s="59" t="str">
        <f>IF('500MW model - typical bill'!C80,(('500MW model - typical bill'!F80-'500MW model - typical bill'!C80)/'500MW model - typical bill'!C80),"")</f>
        <v/>
      </c>
      <c r="M147" s="45" t="str">
        <f>IF('500MW model - typical bill'!C80,(('500MW model - typical bill'!G80-'500MW model - typical bill'!C80)/'500MW model - typical bill'!C80),"")</f>
        <v/>
      </c>
      <c r="N147" s="60" t="str">
        <f>IF('500MW model - typical bill'!C80,(('500MW model - typical bill'!G80-'500MW model - typical bill'!F80)/'500MW model - typical bill'!F80),"")</f>
        <v/>
      </c>
      <c r="O147" s="51" t="str">
        <f>IF('500MW model - typical bill'!C80,(('500MW model - typical bill'!F80-'500MW model - typical bill'!C80)),"")</f>
        <v/>
      </c>
      <c r="P147" s="48" t="str">
        <f>IF('500MW model - typical bill'!C80,(('500MW model - typical bill'!G80-'500MW model - typical bill'!C80)),"")</f>
        <v/>
      </c>
      <c r="Q147" s="52" t="str">
        <f>IF('500MW model - typical bill'!C80,(('500MW model - typical bill'!G80-'500MW model - typical bill'!F80)),"")</f>
        <v/>
      </c>
    </row>
    <row r="148" spans="2:17">
      <c r="B148" s="58" t="s">
        <v>90</v>
      </c>
      <c r="C148" s="59">
        <f>IF('500MW model - typical bill'!C81,(('500MW model - typical bill'!D81-'500MW model - typical bill'!C81)/'500MW model - typical bill'!C81),"")</f>
        <v>9.4072409798741888E-2</v>
      </c>
      <c r="D148" s="45">
        <f>IF('500MW model - typical bill'!C81,(('500MW model - typical bill'!E81-'500MW model - typical bill'!C81)/'500MW model - typical bill'!C81),"")</f>
        <v>0.13529965258070586</v>
      </c>
      <c r="E148" s="60">
        <f>IF('500MW model - typical bill'!C81,(('500MW model - typical bill'!E81-'500MW model - typical bill'!D81)/'500MW model - typical bill'!D81),"")</f>
        <v>3.7682371306253723E-2</v>
      </c>
      <c r="F148" s="51">
        <f>IF('500MW model - typical bill'!C81,('500MW model - typical bill'!D81-'500MW model - typical bill'!C81),"")</f>
        <v>-2264.1027007298144</v>
      </c>
      <c r="G148" s="48">
        <f>IF('500MW model - typical bill'!C81,(('500MW model - typical bill'!E81-'500MW model - typical bill'!C81)),"")</f>
        <v>-3256.3459304502539</v>
      </c>
      <c r="H148" s="52">
        <f>IF('500MW model - typical bill'!C81,(('500MW model - typical bill'!E81-'500MW model - typical bill'!D81)),"")</f>
        <v>-992.24322972043956</v>
      </c>
      <c r="I148" s="40"/>
      <c r="J148" s="41"/>
      <c r="K148" s="58" t="s">
        <v>90</v>
      </c>
      <c r="L148" s="59">
        <f>IF('500MW model - typical bill'!C81,(('500MW model - typical bill'!F81-'500MW model - typical bill'!C81)/'500MW model - typical bill'!C81),"")</f>
        <v>-4.1075337186240457E-3</v>
      </c>
      <c r="M148" s="45">
        <f>IF('500MW model - typical bill'!C81,(('500MW model - typical bill'!G81-'500MW model - typical bill'!C81)/'500MW model - typical bill'!C81),"")</f>
        <v>2.8597067553898944E-2</v>
      </c>
      <c r="N148" s="60">
        <f>IF('500MW model - typical bill'!C81,(('500MW model - typical bill'!G81-'500MW model - typical bill'!F81)/'500MW model - typical bill'!F81),"")</f>
        <v>3.2839490587413228E-2</v>
      </c>
      <c r="O148" s="51">
        <f>IF('500MW model - typical bill'!C81,(('500MW model - typical bill'!F81-'500MW model - typical bill'!C81)),"")</f>
        <v>98.858721760945627</v>
      </c>
      <c r="P148" s="48">
        <f>IF('500MW model - typical bill'!C81,(('500MW model - typical bill'!G81-'500MW model - typical bill'!C81)),"")</f>
        <v>-688.26447648417161</v>
      </c>
      <c r="Q148" s="52">
        <f>IF('500MW model - typical bill'!C81,(('500MW model - typical bill'!G81-'500MW model - typical bill'!F81)),"")</f>
        <v>-787.12319824511724</v>
      </c>
    </row>
    <row r="149" spans="2:17">
      <c r="B149" s="58" t="s">
        <v>125</v>
      </c>
      <c r="C149" s="59" t="e">
        <f>IF('500MW model - typical bill'!C82,(('500MW model - typical bill'!D82-'500MW model - typical bill'!C82)/'500MW model - typical bill'!C82),"")</f>
        <v>#VALUE!</v>
      </c>
      <c r="D149" s="45" t="e">
        <f>IF('500MW model - typical bill'!C82,(('500MW model - typical bill'!E82-'500MW model - typical bill'!C82)/'500MW model - typical bill'!C82),"")</f>
        <v>#VALUE!</v>
      </c>
      <c r="E149" s="60" t="e">
        <f>IF('500MW model - typical bill'!C82,(('500MW model - typical bill'!E82-'500MW model - typical bill'!D82)/'500MW model - typical bill'!D82),"")</f>
        <v>#VALUE!</v>
      </c>
      <c r="F149" s="51" t="e">
        <f>IF('500MW model - typical bill'!C82,('500MW model - typical bill'!D82-'500MW model - typical bill'!C82),"")</f>
        <v>#VALUE!</v>
      </c>
      <c r="G149" s="48" t="e">
        <f>IF('500MW model - typical bill'!C82,(('500MW model - typical bill'!E82-'500MW model - typical bill'!C82)),"")</f>
        <v>#VALUE!</v>
      </c>
      <c r="H149" s="52" t="e">
        <f>IF('500MW model - typical bill'!C82,(('500MW model - typical bill'!E82-'500MW model - typical bill'!D82)),"")</f>
        <v>#VALUE!</v>
      </c>
      <c r="I149" s="40"/>
      <c r="J149" s="41"/>
      <c r="K149" s="58" t="s">
        <v>125</v>
      </c>
      <c r="L149" s="59" t="e">
        <f>IF('500MW model - typical bill'!C82,(('500MW model - typical bill'!F82-'500MW model - typical bill'!C82)/'500MW model - typical bill'!C82),"")</f>
        <v>#VALUE!</v>
      </c>
      <c r="M149" s="45" t="e">
        <f>IF('500MW model - typical bill'!C82,(('500MW model - typical bill'!G82-'500MW model - typical bill'!C82)/'500MW model - typical bill'!C82),"")</f>
        <v>#VALUE!</v>
      </c>
      <c r="N149" s="60" t="e">
        <f>IF('500MW model - typical bill'!C82,(('500MW model - typical bill'!G82-'500MW model - typical bill'!F82)/'500MW model - typical bill'!F82),"")</f>
        <v>#VALUE!</v>
      </c>
      <c r="O149" s="51" t="e">
        <f>IF('500MW model - typical bill'!C82,(('500MW model - typical bill'!F82-'500MW model - typical bill'!C82)),"")</f>
        <v>#VALUE!</v>
      </c>
      <c r="P149" s="48" t="e">
        <f>IF('500MW model - typical bill'!C82,(('500MW model - typical bill'!G82-'500MW model - typical bill'!C82)),"")</f>
        <v>#VALUE!</v>
      </c>
      <c r="Q149" s="52" t="e">
        <f>IF('500MW model - typical bill'!C82,(('500MW model - typical bill'!G82-'500MW model - typical bill'!F82)),"")</f>
        <v>#VALUE!</v>
      </c>
    </row>
    <row r="150" spans="2:17">
      <c r="B150" s="57" t="s">
        <v>155</v>
      </c>
      <c r="C150" s="59" t="str">
        <f>IF('500MW model - typical bill'!C83,(('500MW model - typical bill'!D83-'500MW model - typical bill'!C83)/'500MW model - typical bill'!C83),"")</f>
        <v/>
      </c>
      <c r="D150" s="45" t="str">
        <f>IF('500MW model - typical bill'!C83,(('500MW model - typical bill'!E83-'500MW model - typical bill'!C83)/'500MW model - typical bill'!C83),"")</f>
        <v/>
      </c>
      <c r="E150" s="60" t="str">
        <f>IF('500MW model - typical bill'!C83,(('500MW model - typical bill'!E83-'500MW model - typical bill'!D83)/'500MW model - typical bill'!D83),"")</f>
        <v/>
      </c>
      <c r="F150" s="51" t="str">
        <f>IF('500MW model - typical bill'!C83,('500MW model - typical bill'!D83-'500MW model - typical bill'!C83),"")</f>
        <v/>
      </c>
      <c r="G150" s="48" t="str">
        <f>IF('500MW model - typical bill'!C83,(('500MW model - typical bill'!E83-'500MW model - typical bill'!C83)),"")</f>
        <v/>
      </c>
      <c r="H150" s="52" t="str">
        <f>IF('500MW model - typical bill'!C83,(('500MW model - typical bill'!E83-'500MW model - typical bill'!D83)),"")</f>
        <v/>
      </c>
      <c r="I150" s="40"/>
      <c r="J150" s="41"/>
      <c r="K150" s="57" t="s">
        <v>155</v>
      </c>
      <c r="L150" s="59" t="str">
        <f>IF('500MW model - typical bill'!C83,(('500MW model - typical bill'!F83-'500MW model - typical bill'!C83)/'500MW model - typical bill'!C83),"")</f>
        <v/>
      </c>
      <c r="M150" s="45" t="str">
        <f>IF('500MW model - typical bill'!C83,(('500MW model - typical bill'!G83-'500MW model - typical bill'!C83)/'500MW model - typical bill'!C83),"")</f>
        <v/>
      </c>
      <c r="N150" s="60" t="str">
        <f>IF('500MW model - typical bill'!C83,(('500MW model - typical bill'!G83-'500MW model - typical bill'!F83)/'500MW model - typical bill'!F83),"")</f>
        <v/>
      </c>
      <c r="O150" s="51" t="str">
        <f>IF('500MW model - typical bill'!C83,(('500MW model - typical bill'!F83-'500MW model - typical bill'!C83)),"")</f>
        <v/>
      </c>
      <c r="P150" s="48" t="str">
        <f>IF('500MW model - typical bill'!C83,(('500MW model - typical bill'!G83-'500MW model - typical bill'!C83)),"")</f>
        <v/>
      </c>
      <c r="Q150" s="52" t="str">
        <f>IF('500MW model - typical bill'!C83,(('500MW model - typical bill'!G83-'500MW model - typical bill'!F83)),"")</f>
        <v/>
      </c>
    </row>
    <row r="151" spans="2:17">
      <c r="B151" s="58" t="s">
        <v>91</v>
      </c>
      <c r="C151" s="59">
        <f>IF('500MW model - typical bill'!C84,(('500MW model - typical bill'!D84-'500MW model - typical bill'!C84)/'500MW model - typical bill'!C84),"")</f>
        <v>6.0518454882701536E-2</v>
      </c>
      <c r="D151" s="45">
        <f>IF('500MW model - typical bill'!C84,(('500MW model - typical bill'!E84-'500MW model - typical bill'!C84)/'500MW model - typical bill'!C84),"")</f>
        <v>9.7661589716565328E-2</v>
      </c>
      <c r="E151" s="60">
        <f>IF('500MW model - typical bill'!C84,(('500MW model - typical bill'!E84-'500MW model - typical bill'!D84)/'500MW model - typical bill'!D84),"")</f>
        <v>3.5023562921375095E-2</v>
      </c>
      <c r="F151" s="51">
        <f>IF('500MW model - typical bill'!C84,('500MW model - typical bill'!D84-'500MW model - typical bill'!C84),"")</f>
        <v>-400.16954260765124</v>
      </c>
      <c r="G151" s="48">
        <f>IF('500MW model - typical bill'!C84,(('500MW model - typical bill'!E84-'500MW model - typical bill'!C84)),"")</f>
        <v>-645.77315734451986</v>
      </c>
      <c r="H151" s="52">
        <f>IF('500MW model - typical bill'!C84,(('500MW model - typical bill'!E84-'500MW model - typical bill'!D84)),"")</f>
        <v>-245.60361473686862</v>
      </c>
      <c r="I151" s="40"/>
      <c r="J151" s="41"/>
      <c r="K151" s="58" t="s">
        <v>91</v>
      </c>
      <c r="L151" s="59">
        <f>IF('500MW model - typical bill'!C84,(('500MW model - typical bill'!F84-'500MW model - typical bill'!C84)/'500MW model - typical bill'!C84),"")</f>
        <v>-2.3984530653143252E-3</v>
      </c>
      <c r="M151" s="45">
        <f>IF('500MW model - typical bill'!C84,(('500MW model - typical bill'!G84-'500MW model - typical bill'!C84)/'500MW model - typical bill'!C84),"")</f>
        <v>2.6489824544148066E-2</v>
      </c>
      <c r="N151" s="60">
        <f>IF('500MW model - typical bill'!C84,(('500MW model - typical bill'!G84-'500MW model - typical bill'!F84)/'500MW model - typical bill'!F84),"")</f>
        <v>2.8957731369028988E-2</v>
      </c>
      <c r="O151" s="51">
        <f>IF('500MW model - typical bill'!C84,(('500MW model - typical bill'!F84-'500MW model - typical bill'!C84)),"")</f>
        <v>15.859424500725254</v>
      </c>
      <c r="P151" s="48">
        <f>IF('500MW model - typical bill'!C84,(('500MW model - typical bill'!G84-'500MW model - typical bill'!C84)),"")</f>
        <v>-175.1601390374999</v>
      </c>
      <c r="Q151" s="52">
        <f>IF('500MW model - typical bill'!C84,(('500MW model - typical bill'!G84-'500MW model - typical bill'!F84)),"")</f>
        <v>-191.01956353822516</v>
      </c>
    </row>
    <row r="152" spans="2:17">
      <c r="B152" s="57" t="s">
        <v>156</v>
      </c>
      <c r="C152" s="59" t="str">
        <f>IF('500MW model - typical bill'!C85,(('500MW model - typical bill'!D85-'500MW model - typical bill'!C85)/'500MW model - typical bill'!C85),"")</f>
        <v/>
      </c>
      <c r="D152" s="45" t="str">
        <f>IF('500MW model - typical bill'!C85,(('500MW model - typical bill'!E85-'500MW model - typical bill'!C85)/'500MW model - typical bill'!C85),"")</f>
        <v/>
      </c>
      <c r="E152" s="60" t="str">
        <f>IF('500MW model - typical bill'!C85,(('500MW model - typical bill'!E85-'500MW model - typical bill'!D85)/'500MW model - typical bill'!D85),"")</f>
        <v/>
      </c>
      <c r="F152" s="51" t="str">
        <f>IF('500MW model - typical bill'!C85,('500MW model - typical bill'!D85-'500MW model - typical bill'!C85),"")</f>
        <v/>
      </c>
      <c r="G152" s="48" t="str">
        <f>IF('500MW model - typical bill'!C85,(('500MW model - typical bill'!E85-'500MW model - typical bill'!C85)),"")</f>
        <v/>
      </c>
      <c r="H152" s="52" t="str">
        <f>IF('500MW model - typical bill'!C85,(('500MW model - typical bill'!E85-'500MW model - typical bill'!D85)),"")</f>
        <v/>
      </c>
      <c r="I152" s="40"/>
      <c r="J152" s="41"/>
      <c r="K152" s="57" t="s">
        <v>156</v>
      </c>
      <c r="L152" s="59" t="str">
        <f>IF('500MW model - typical bill'!C85,(('500MW model - typical bill'!F85-'500MW model - typical bill'!C85)/'500MW model - typical bill'!C85),"")</f>
        <v/>
      </c>
      <c r="M152" s="45" t="str">
        <f>IF('500MW model - typical bill'!C85,(('500MW model - typical bill'!G85-'500MW model - typical bill'!C85)/'500MW model - typical bill'!C85),"")</f>
        <v/>
      </c>
      <c r="N152" s="60" t="str">
        <f>IF('500MW model - typical bill'!C85,(('500MW model - typical bill'!G85-'500MW model - typical bill'!F85)/'500MW model - typical bill'!F85),"")</f>
        <v/>
      </c>
      <c r="O152" s="51" t="str">
        <f>IF('500MW model - typical bill'!C85,(('500MW model - typical bill'!F85-'500MW model - typical bill'!C85)),"")</f>
        <v/>
      </c>
      <c r="P152" s="48" t="str">
        <f>IF('500MW model - typical bill'!C85,(('500MW model - typical bill'!G85-'500MW model - typical bill'!C85)),"")</f>
        <v/>
      </c>
      <c r="Q152" s="52" t="str">
        <f>IF('500MW model - typical bill'!C85,(('500MW model - typical bill'!G85-'500MW model - typical bill'!F85)),"")</f>
        <v/>
      </c>
    </row>
    <row r="153" spans="2:17" ht="15.75" thickBot="1">
      <c r="B153" s="58" t="s">
        <v>92</v>
      </c>
      <c r="C153" s="61" t="e">
        <f>IF('500MW model - typical bill'!C86,(('500MW model - typical bill'!D86-'500MW model - typical bill'!C86)/'500MW model - typical bill'!C86),"")</f>
        <v>#VALUE!</v>
      </c>
      <c r="D153" s="62" t="e">
        <f>IF('500MW model - typical bill'!C86,(('500MW model - typical bill'!E86-'500MW model - typical bill'!C86)/'500MW model - typical bill'!C86),"")</f>
        <v>#VALUE!</v>
      </c>
      <c r="E153" s="63" t="e">
        <f>IF('500MW model - typical bill'!C86,(('500MW model - typical bill'!E86-'500MW model - typical bill'!D86)/'500MW model - typical bill'!D86),"")</f>
        <v>#VALUE!</v>
      </c>
      <c r="F153" s="53" t="e">
        <f>IF('500MW model - typical bill'!C86,('500MW model - typical bill'!D86-'500MW model - typical bill'!C86),"")</f>
        <v>#VALUE!</v>
      </c>
      <c r="G153" s="54" t="e">
        <f>IF('500MW model - typical bill'!C86,(('500MW model - typical bill'!E86-'500MW model - typical bill'!C86)),"")</f>
        <v>#VALUE!</v>
      </c>
      <c r="H153" s="55" t="e">
        <f>IF('500MW model - typical bill'!C86,(('500MW model - typical bill'!E86-'500MW model - typical bill'!D86)),"")</f>
        <v>#VALUE!</v>
      </c>
      <c r="I153" s="40"/>
      <c r="J153" s="41"/>
      <c r="K153" s="58" t="s">
        <v>92</v>
      </c>
      <c r="L153" s="61" t="e">
        <f>IF('500MW model - typical bill'!C86,(('500MW model - typical bill'!F86-'500MW model - typical bill'!C86)/'500MW model - typical bill'!C86),"")</f>
        <v>#VALUE!</v>
      </c>
      <c r="M153" s="62" t="e">
        <f>IF('500MW model - typical bill'!C86,(('500MW model - typical bill'!G86-'500MW model - typical bill'!C86)/'500MW model - typical bill'!C86),"")</f>
        <v>#VALUE!</v>
      </c>
      <c r="N153" s="63" t="e">
        <f>IF('500MW model - typical bill'!C86,(('500MW model - typical bill'!G86-'500MW model - typical bill'!F86)/'500MW model - typical bill'!F86),"")</f>
        <v>#VALUE!</v>
      </c>
      <c r="O153" s="53" t="e">
        <f>IF('500MW model - typical bill'!C86,(('500MW model - typical bill'!F86-'500MW model - typical bill'!C86)),"")</f>
        <v>#VALUE!</v>
      </c>
      <c r="P153" s="54" t="e">
        <f>IF('500MW model - typical bill'!C86,(('500MW model - typical bill'!G86-'500MW model - typical bill'!C86)),"")</f>
        <v>#VALUE!</v>
      </c>
      <c r="Q153" s="55" t="e">
        <f>IF('500MW model - typical bill'!C86,(('500MW model - typical bill'!G86-'500MW model - typical bill'!F86)),"")</f>
        <v>#VALUE!</v>
      </c>
    </row>
    <row r="154" spans="2:17">
      <c r="J154" s="38"/>
    </row>
  </sheetData>
  <mergeCells count="6">
    <mergeCell ref="B65:Q65"/>
    <mergeCell ref="B2:Q2"/>
    <mergeCell ref="C69:E69"/>
    <mergeCell ref="F69:H69"/>
    <mergeCell ref="L69:N69"/>
    <mergeCell ref="O69:Q69"/>
  </mergeCells>
  <conditionalFormatting sqref="C71:E153">
    <cfRule type="expression" dxfId="16" priority="5">
      <formula>ISERROR(C71)</formula>
    </cfRule>
  </conditionalFormatting>
  <conditionalFormatting sqref="L71:N153">
    <cfRule type="expression" dxfId="15" priority="4">
      <formula>ISERROR(L71)</formula>
    </cfRule>
  </conditionalFormatting>
  <conditionalFormatting sqref="F71:F153">
    <cfRule type="expression" dxfId="14" priority="3">
      <formula>ISERROR(F71)</formula>
    </cfRule>
  </conditionalFormatting>
  <conditionalFormatting sqref="F71:H153">
    <cfRule type="expression" dxfId="13" priority="2">
      <formula>ISERROR(F71)</formula>
    </cfRule>
  </conditionalFormatting>
  <conditionalFormatting sqref="O71:Q153">
    <cfRule type="expression" dxfId="12" priority="1">
      <formula>ISERROR(O71)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B2:K331"/>
  <sheetViews>
    <sheetView showGridLines="0" zoomScale="60" zoomScaleNormal="60" workbookViewId="0">
      <selection activeCell="B5" sqref="B5:K33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11" t="s">
        <v>48</v>
      </c>
      <c r="C6" s="12" t="s">
        <v>49</v>
      </c>
      <c r="D6" s="13">
        <v>1</v>
      </c>
      <c r="E6" s="14">
        <v>2.4969999999999999</v>
      </c>
      <c r="F6" s="14">
        <v>0</v>
      </c>
      <c r="G6" s="14">
        <v>0</v>
      </c>
      <c r="H6" s="15">
        <v>3.81</v>
      </c>
      <c r="I6" s="15">
        <v>0</v>
      </c>
      <c r="J6" s="14">
        <v>0</v>
      </c>
      <c r="K6" s="12">
        <v>541</v>
      </c>
    </row>
    <row r="7" spans="2:11" ht="27.75" customHeight="1">
      <c r="B7" s="11" t="s">
        <v>50</v>
      </c>
      <c r="C7" s="12" t="s">
        <v>51</v>
      </c>
      <c r="D7" s="13">
        <v>2</v>
      </c>
      <c r="E7" s="14">
        <v>2.8450000000000002</v>
      </c>
      <c r="F7" s="14">
        <v>0.23899999999999999</v>
      </c>
      <c r="G7" s="14">
        <v>0</v>
      </c>
      <c r="H7" s="15">
        <v>3.81</v>
      </c>
      <c r="I7" s="15">
        <v>0</v>
      </c>
      <c r="J7" s="14">
        <v>0</v>
      </c>
      <c r="K7" s="16" t="s">
        <v>52</v>
      </c>
    </row>
    <row r="8" spans="2:11" ht="27.75" customHeight="1">
      <c r="B8" s="11" t="s">
        <v>53</v>
      </c>
      <c r="C8" s="12" t="s">
        <v>54</v>
      </c>
      <c r="D8" s="13">
        <v>2</v>
      </c>
      <c r="E8" s="14">
        <v>0.23599999999999999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55</v>
      </c>
    </row>
    <row r="9" spans="2:11" ht="27.75" customHeight="1">
      <c r="B9" s="11" t="s">
        <v>56</v>
      </c>
      <c r="C9" s="12" t="s">
        <v>57</v>
      </c>
      <c r="D9" s="13">
        <v>3</v>
      </c>
      <c r="E9" s="14">
        <v>2.0219999999999998</v>
      </c>
      <c r="F9" s="14">
        <v>0</v>
      </c>
      <c r="G9" s="14">
        <v>0</v>
      </c>
      <c r="H9" s="15">
        <v>3.81</v>
      </c>
      <c r="I9" s="15">
        <v>0</v>
      </c>
      <c r="J9" s="14">
        <v>0</v>
      </c>
      <c r="K9" s="12">
        <v>691</v>
      </c>
    </row>
    <row r="10" spans="2:11" ht="27.75" customHeight="1">
      <c r="B10" s="11" t="s">
        <v>58</v>
      </c>
      <c r="C10" s="12" t="s">
        <v>59</v>
      </c>
      <c r="D10" s="13">
        <v>4</v>
      </c>
      <c r="E10" s="14">
        <v>2.2440000000000002</v>
      </c>
      <c r="F10" s="14">
        <v>0.19600000000000001</v>
      </c>
      <c r="G10" s="14">
        <v>0</v>
      </c>
      <c r="H10" s="15">
        <v>3.81</v>
      </c>
      <c r="I10" s="15">
        <v>0</v>
      </c>
      <c r="J10" s="14">
        <v>0</v>
      </c>
      <c r="K10" s="16" t="s">
        <v>60</v>
      </c>
    </row>
    <row r="11" spans="2:11" ht="27.75" customHeight="1">
      <c r="B11" s="11" t="s">
        <v>61</v>
      </c>
      <c r="C11" s="12" t="s">
        <v>62</v>
      </c>
      <c r="D11" s="13">
        <v>4</v>
      </c>
      <c r="E11" s="14">
        <v>0.21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 t="s">
        <v>63</v>
      </c>
    </row>
    <row r="12" spans="2:11" ht="27.75" customHeight="1">
      <c r="B12" s="11" t="s">
        <v>64</v>
      </c>
      <c r="C12" s="12" t="s">
        <v>65</v>
      </c>
      <c r="D12" s="13" t="s">
        <v>66</v>
      </c>
      <c r="E12" s="14">
        <v>1.94</v>
      </c>
      <c r="F12" s="14">
        <v>0.158</v>
      </c>
      <c r="G12" s="14">
        <v>0</v>
      </c>
      <c r="H12" s="15">
        <v>30.81</v>
      </c>
      <c r="I12" s="15">
        <v>0</v>
      </c>
      <c r="J12" s="14">
        <v>0</v>
      </c>
      <c r="K12" s="16" t="s">
        <v>67</v>
      </c>
    </row>
    <row r="13" spans="2:11" ht="27.75" customHeight="1">
      <c r="B13" s="11" t="s">
        <v>68</v>
      </c>
      <c r="C13" s="12" t="s">
        <v>69</v>
      </c>
      <c r="D13" s="13" t="s">
        <v>66</v>
      </c>
      <c r="E13" s="14">
        <v>1.617</v>
      </c>
      <c r="F13" s="14">
        <v>0.124</v>
      </c>
      <c r="G13" s="14">
        <v>0</v>
      </c>
      <c r="H13" s="15">
        <v>61.82</v>
      </c>
      <c r="I13" s="15">
        <v>0</v>
      </c>
      <c r="J13" s="14">
        <v>0</v>
      </c>
      <c r="K13" s="16" t="s">
        <v>70</v>
      </c>
    </row>
    <row r="14" spans="2:11" ht="27.75" customHeight="1">
      <c r="B14" s="11" t="s">
        <v>71</v>
      </c>
      <c r="C14" s="12" t="s">
        <v>72</v>
      </c>
      <c r="D14" s="13" t="s">
        <v>66</v>
      </c>
      <c r="E14" s="14">
        <v>1.1120000000000001</v>
      </c>
      <c r="F14" s="14">
        <v>6.9000000000000006E-2</v>
      </c>
      <c r="G14" s="14">
        <v>0</v>
      </c>
      <c r="H14" s="15">
        <v>227.97</v>
      </c>
      <c r="I14" s="15">
        <v>0</v>
      </c>
      <c r="J14" s="14">
        <v>0</v>
      </c>
      <c r="K14" s="16" t="s">
        <v>73</v>
      </c>
    </row>
    <row r="15" spans="2:11" ht="27.75" customHeight="1">
      <c r="B15" s="11" t="s">
        <v>74</v>
      </c>
      <c r="C15" s="12">
        <v>801</v>
      </c>
      <c r="D15" s="13">
        <v>0</v>
      </c>
      <c r="E15" s="14">
        <v>9.1560000000000006</v>
      </c>
      <c r="F15" s="14">
        <v>0.57199999999999995</v>
      </c>
      <c r="G15" s="14">
        <v>8.7999999999999995E-2</v>
      </c>
      <c r="H15" s="15">
        <v>12.47</v>
      </c>
      <c r="I15" s="15">
        <v>3.37</v>
      </c>
      <c r="J15" s="14">
        <v>0.24199999999999999</v>
      </c>
      <c r="K15" s="16">
        <v>251271401</v>
      </c>
    </row>
    <row r="16" spans="2:11" ht="27.75" customHeight="1">
      <c r="B16" s="11" t="s">
        <v>75</v>
      </c>
      <c r="C16" s="12">
        <v>802</v>
      </c>
      <c r="D16" s="13">
        <v>0</v>
      </c>
      <c r="E16" s="14">
        <v>10.132999999999999</v>
      </c>
      <c r="F16" s="14">
        <v>0.56599999999999995</v>
      </c>
      <c r="G16" s="14">
        <v>8.7999999999999995E-2</v>
      </c>
      <c r="H16" s="15">
        <v>36.520000000000003</v>
      </c>
      <c r="I16" s="15">
        <v>3.06</v>
      </c>
      <c r="J16" s="14">
        <v>0.25</v>
      </c>
      <c r="K16" s="16">
        <v>252272402</v>
      </c>
    </row>
    <row r="17" spans="2:11" ht="27.75" customHeight="1">
      <c r="B17" s="11" t="s">
        <v>76</v>
      </c>
      <c r="C17" s="12">
        <v>803</v>
      </c>
      <c r="D17" s="13">
        <v>0</v>
      </c>
      <c r="E17" s="14">
        <v>8.2739999999999991</v>
      </c>
      <c r="F17" s="14">
        <v>0.378</v>
      </c>
      <c r="G17" s="14">
        <v>0.06</v>
      </c>
      <c r="H17" s="15">
        <v>107.24</v>
      </c>
      <c r="I17" s="15">
        <v>2.68</v>
      </c>
      <c r="J17" s="14">
        <v>0.186</v>
      </c>
      <c r="K17" s="16" t="s">
        <v>77</v>
      </c>
    </row>
    <row r="18" spans="2:11" ht="27.75" customHeight="1">
      <c r="B18" s="11" t="s">
        <v>78</v>
      </c>
      <c r="C18" s="12">
        <v>804</v>
      </c>
      <c r="D18" s="13">
        <v>0</v>
      </c>
      <c r="E18" s="14">
        <v>6.65</v>
      </c>
      <c r="F18" s="14">
        <v>0.247</v>
      </c>
      <c r="G18" s="14">
        <v>4.1000000000000002E-2</v>
      </c>
      <c r="H18" s="15">
        <v>140.75</v>
      </c>
      <c r="I18" s="15">
        <v>1.91</v>
      </c>
      <c r="J18" s="14">
        <v>0.159</v>
      </c>
      <c r="K18" s="16" t="s">
        <v>79</v>
      </c>
    </row>
    <row r="19" spans="2:11" ht="27.75" customHeight="1">
      <c r="B19" s="11" t="s">
        <v>80</v>
      </c>
      <c r="C19" s="12">
        <v>721</v>
      </c>
      <c r="D19" s="13" t="s">
        <v>81</v>
      </c>
      <c r="E19" s="14">
        <v>3.1819999999999999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>
        <v>341351371381</v>
      </c>
    </row>
    <row r="20" spans="2:11" ht="27.75" customHeight="1">
      <c r="B20" s="11" t="s">
        <v>82</v>
      </c>
      <c r="C20" s="12">
        <v>811</v>
      </c>
      <c r="D20" s="13">
        <v>0</v>
      </c>
      <c r="E20" s="14">
        <v>28.172999999999998</v>
      </c>
      <c r="F20" s="14">
        <v>3.5819999999999999</v>
      </c>
      <c r="G20" s="14">
        <v>1.9930000000000001</v>
      </c>
      <c r="H20" s="15">
        <v>0</v>
      </c>
      <c r="I20" s="15">
        <v>0</v>
      </c>
      <c r="J20" s="14">
        <v>0</v>
      </c>
      <c r="K20" s="12">
        <v>351</v>
      </c>
    </row>
    <row r="21" spans="2:11" ht="27.75" customHeight="1">
      <c r="B21" s="11" t="s">
        <v>83</v>
      </c>
      <c r="C21" s="12">
        <v>961</v>
      </c>
      <c r="D21" s="13">
        <v>8</v>
      </c>
      <c r="E21" s="14">
        <v>-0.80200000000000005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>
        <v>911921931941</v>
      </c>
    </row>
    <row r="22" spans="2:11" ht="27.75" customHeight="1">
      <c r="B22" s="11" t="s">
        <v>84</v>
      </c>
      <c r="C22" s="12">
        <v>962</v>
      </c>
      <c r="D22" s="13">
        <v>8</v>
      </c>
      <c r="E22" s="14">
        <v>-0.61099999999999999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>
        <v>0</v>
      </c>
    </row>
    <row r="23" spans="2:11" ht="27.75" customHeight="1">
      <c r="B23" s="11" t="s">
        <v>85</v>
      </c>
      <c r="C23" s="12">
        <v>971</v>
      </c>
      <c r="D23" s="13">
        <v>0</v>
      </c>
      <c r="E23" s="14">
        <v>-0.80200000000000005</v>
      </c>
      <c r="F23" s="14">
        <v>0</v>
      </c>
      <c r="G23" s="14">
        <v>0</v>
      </c>
      <c r="H23" s="15">
        <v>0</v>
      </c>
      <c r="I23" s="15">
        <v>0</v>
      </c>
      <c r="J23" s="14">
        <v>0.20899999999999999</v>
      </c>
      <c r="K23" s="12">
        <v>0</v>
      </c>
    </row>
    <row r="24" spans="2:11" ht="27.75" customHeight="1">
      <c r="B24" s="11" t="s">
        <v>86</v>
      </c>
      <c r="C24" s="12">
        <v>981</v>
      </c>
      <c r="D24" s="13">
        <v>0</v>
      </c>
      <c r="E24" s="14">
        <v>-8.2490000000000006</v>
      </c>
      <c r="F24" s="14">
        <v>-0.77800000000000002</v>
      </c>
      <c r="G24" s="14">
        <v>-0.11700000000000001</v>
      </c>
      <c r="H24" s="15">
        <v>0</v>
      </c>
      <c r="I24" s="15">
        <v>0</v>
      </c>
      <c r="J24" s="14">
        <v>0.20899999999999999</v>
      </c>
      <c r="K24" s="12">
        <v>0</v>
      </c>
    </row>
    <row r="25" spans="2:11" ht="27.75" customHeight="1">
      <c r="B25" s="11" t="s">
        <v>87</v>
      </c>
      <c r="C25" s="12">
        <v>972</v>
      </c>
      <c r="D25" s="13">
        <v>0</v>
      </c>
      <c r="E25" s="14">
        <v>-0.61099999999999999</v>
      </c>
      <c r="F25" s="14">
        <v>0</v>
      </c>
      <c r="G25" s="14">
        <v>0</v>
      </c>
      <c r="H25" s="15">
        <v>0</v>
      </c>
      <c r="I25" s="15">
        <v>0</v>
      </c>
      <c r="J25" s="14">
        <v>0.16300000000000001</v>
      </c>
      <c r="K25" s="12">
        <v>0</v>
      </c>
    </row>
    <row r="26" spans="2:11" ht="27.75" customHeight="1">
      <c r="B26" s="11" t="s">
        <v>88</v>
      </c>
      <c r="C26" s="12">
        <v>982</v>
      </c>
      <c r="D26" s="13">
        <v>0</v>
      </c>
      <c r="E26" s="14">
        <v>-6.3730000000000002</v>
      </c>
      <c r="F26" s="14">
        <v>-0.57799999999999996</v>
      </c>
      <c r="G26" s="14">
        <v>-8.6999999999999994E-2</v>
      </c>
      <c r="H26" s="15">
        <v>0</v>
      </c>
      <c r="I26" s="15">
        <v>0</v>
      </c>
      <c r="J26" s="14">
        <v>0.16300000000000001</v>
      </c>
      <c r="K26" s="12">
        <v>0</v>
      </c>
    </row>
    <row r="27" spans="2:11" ht="27.75" customHeight="1">
      <c r="B27" s="11" t="s">
        <v>89</v>
      </c>
      <c r="C27" s="12">
        <v>973</v>
      </c>
      <c r="D27" s="13">
        <v>0</v>
      </c>
      <c r="E27" s="14">
        <v>-0.38700000000000001</v>
      </c>
      <c r="F27" s="14">
        <v>0</v>
      </c>
      <c r="G27" s="14">
        <v>0</v>
      </c>
      <c r="H27" s="15">
        <v>6.65</v>
      </c>
      <c r="I27" s="15">
        <v>0</v>
      </c>
      <c r="J27" s="14">
        <v>0.111</v>
      </c>
      <c r="K27" s="12">
        <v>0</v>
      </c>
    </row>
    <row r="28" spans="2:11" ht="27.75" customHeight="1">
      <c r="B28" s="11" t="s">
        <v>90</v>
      </c>
      <c r="C28" s="12">
        <v>983</v>
      </c>
      <c r="D28" s="13">
        <v>0</v>
      </c>
      <c r="E28" s="14">
        <v>-4.2050000000000001</v>
      </c>
      <c r="F28" s="14">
        <v>-0.34100000000000003</v>
      </c>
      <c r="G28" s="14">
        <v>-5.2999999999999999E-2</v>
      </c>
      <c r="H28" s="15">
        <v>6.65</v>
      </c>
      <c r="I28" s="15">
        <v>0</v>
      </c>
      <c r="J28" s="14">
        <v>0.111</v>
      </c>
      <c r="K28" s="12">
        <v>0</v>
      </c>
    </row>
    <row r="29" spans="2:11" ht="27.75" customHeight="1">
      <c r="B29" s="11" t="s">
        <v>91</v>
      </c>
      <c r="C29" s="12">
        <v>984</v>
      </c>
      <c r="D29" s="13">
        <v>0</v>
      </c>
      <c r="E29" s="14">
        <v>-3.0049999999999999</v>
      </c>
      <c r="F29" s="14">
        <v>-0.21</v>
      </c>
      <c r="G29" s="14">
        <v>-3.3000000000000002E-2</v>
      </c>
      <c r="H29" s="15">
        <v>6.65</v>
      </c>
      <c r="I29" s="15">
        <v>0</v>
      </c>
      <c r="J29" s="14">
        <v>6.5000000000000002E-2</v>
      </c>
      <c r="K29" s="12">
        <v>0</v>
      </c>
    </row>
    <row r="30" spans="2:11" ht="27.75" customHeight="1">
      <c r="B30" s="11" t="s">
        <v>92</v>
      </c>
      <c r="C30" s="12">
        <v>974</v>
      </c>
      <c r="D30" s="13">
        <v>0</v>
      </c>
      <c r="E30" s="14">
        <v>-0.26400000000000001</v>
      </c>
      <c r="F30" s="14">
        <v>0</v>
      </c>
      <c r="G30" s="14">
        <v>0</v>
      </c>
      <c r="H30" s="15">
        <v>6.65</v>
      </c>
      <c r="I30" s="15">
        <v>0</v>
      </c>
      <c r="J30" s="14">
        <v>6.5000000000000002E-2</v>
      </c>
      <c r="K30" s="12">
        <v>0</v>
      </c>
    </row>
    <row r="31" spans="2:11" ht="27.75" customHeight="1">
      <c r="B31" s="11" t="s">
        <v>93</v>
      </c>
      <c r="C31" s="12"/>
      <c r="D31" s="13">
        <v>1</v>
      </c>
      <c r="E31" s="14">
        <v>1.6854750000000001</v>
      </c>
      <c r="F31" s="14">
        <v>0</v>
      </c>
      <c r="G31" s="14">
        <v>0</v>
      </c>
      <c r="H31" s="15">
        <v>2.5717500000000002</v>
      </c>
      <c r="I31" s="15">
        <v>0</v>
      </c>
      <c r="J31" s="14">
        <v>0</v>
      </c>
      <c r="K31" s="12">
        <v>0</v>
      </c>
    </row>
    <row r="32" spans="2:11" ht="27.75" customHeight="1">
      <c r="B32" s="11" t="s">
        <v>94</v>
      </c>
      <c r="C32" s="12"/>
      <c r="D32" s="13">
        <v>2</v>
      </c>
      <c r="E32" s="14">
        <v>1.9203750000000002</v>
      </c>
      <c r="F32" s="14">
        <v>0.161325</v>
      </c>
      <c r="G32" s="14">
        <v>0</v>
      </c>
      <c r="H32" s="15">
        <v>2.5717500000000002</v>
      </c>
      <c r="I32" s="15">
        <v>0</v>
      </c>
      <c r="J32" s="14">
        <v>0</v>
      </c>
      <c r="K32" s="12">
        <v>0</v>
      </c>
    </row>
    <row r="33" spans="2:11" ht="27.75" customHeight="1">
      <c r="B33" s="11" t="s">
        <v>95</v>
      </c>
      <c r="C33" s="12"/>
      <c r="D33" s="13">
        <v>2</v>
      </c>
      <c r="E33" s="14">
        <v>0.1593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>
        <v>0</v>
      </c>
    </row>
    <row r="34" spans="2:11" ht="27.75" customHeight="1">
      <c r="B34" s="11" t="s">
        <v>96</v>
      </c>
      <c r="C34" s="12"/>
      <c r="D34" s="13">
        <v>3</v>
      </c>
      <c r="E34" s="14">
        <v>1.3648499999999999</v>
      </c>
      <c r="F34" s="14">
        <v>0</v>
      </c>
      <c r="G34" s="14">
        <v>0</v>
      </c>
      <c r="H34" s="15">
        <v>2.5717500000000002</v>
      </c>
      <c r="I34" s="15">
        <v>0</v>
      </c>
      <c r="J34" s="14">
        <v>0</v>
      </c>
      <c r="K34" s="12">
        <v>0</v>
      </c>
    </row>
    <row r="35" spans="2:11" ht="27.75" customHeight="1">
      <c r="B35" s="11" t="s">
        <v>97</v>
      </c>
      <c r="C35" s="12"/>
      <c r="D35" s="13">
        <v>4</v>
      </c>
      <c r="E35" s="14">
        <v>1.5147000000000002</v>
      </c>
      <c r="F35" s="14">
        <v>0.1323</v>
      </c>
      <c r="G35" s="14">
        <v>0</v>
      </c>
      <c r="H35" s="15">
        <v>2.5717500000000002</v>
      </c>
      <c r="I35" s="15">
        <v>0</v>
      </c>
      <c r="J35" s="14">
        <v>0</v>
      </c>
      <c r="K35" s="12">
        <v>0</v>
      </c>
    </row>
    <row r="36" spans="2:11" ht="27.75" customHeight="1">
      <c r="B36" s="11" t="s">
        <v>98</v>
      </c>
      <c r="C36" s="12"/>
      <c r="D36" s="13">
        <v>4</v>
      </c>
      <c r="E36" s="14">
        <v>0.14175000000000001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>
        <v>0</v>
      </c>
    </row>
    <row r="37" spans="2:11" ht="27.75" customHeight="1">
      <c r="B37" s="11" t="s">
        <v>99</v>
      </c>
      <c r="C37" s="12"/>
      <c r="D37" s="13" t="s">
        <v>66</v>
      </c>
      <c r="E37" s="14">
        <v>1.3095000000000001</v>
      </c>
      <c r="F37" s="14">
        <v>0.10665000000000001</v>
      </c>
      <c r="G37" s="14">
        <v>0</v>
      </c>
      <c r="H37" s="15">
        <v>20.796749999999999</v>
      </c>
      <c r="I37" s="15">
        <v>0</v>
      </c>
      <c r="J37" s="14">
        <v>0</v>
      </c>
      <c r="K37" s="12">
        <v>0</v>
      </c>
    </row>
    <row r="38" spans="2:11" ht="27.75" customHeight="1">
      <c r="B38" s="11" t="s">
        <v>100</v>
      </c>
      <c r="C38" s="12"/>
      <c r="D38" s="13">
        <v>0</v>
      </c>
      <c r="E38" s="14">
        <v>6.1803000000000008</v>
      </c>
      <c r="F38" s="14">
        <v>0.3861</v>
      </c>
      <c r="G38" s="14">
        <v>5.9400000000000001E-2</v>
      </c>
      <c r="H38" s="15">
        <v>8.417250000000001</v>
      </c>
      <c r="I38" s="15">
        <v>2.27475</v>
      </c>
      <c r="J38" s="14">
        <v>0.16335</v>
      </c>
      <c r="K38" s="12">
        <v>0</v>
      </c>
    </row>
    <row r="39" spans="2:11" ht="27.75" customHeight="1">
      <c r="B39" s="11" t="s">
        <v>101</v>
      </c>
      <c r="C39" s="12"/>
      <c r="D39" s="13" t="s">
        <v>81</v>
      </c>
      <c r="E39" s="14">
        <v>2.14785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>
        <v>0</v>
      </c>
    </row>
    <row r="40" spans="2:11" ht="27.75" customHeight="1">
      <c r="B40" s="11" t="s">
        <v>102</v>
      </c>
      <c r="C40" s="12"/>
      <c r="D40" s="13">
        <v>0</v>
      </c>
      <c r="E40" s="14">
        <v>19.016774999999999</v>
      </c>
      <c r="F40" s="14">
        <v>2.4178500000000001</v>
      </c>
      <c r="G40" s="14">
        <v>1.3452750000000002</v>
      </c>
      <c r="H40" s="15">
        <v>0</v>
      </c>
      <c r="I40" s="15">
        <v>0</v>
      </c>
      <c r="J40" s="14">
        <v>0</v>
      </c>
      <c r="K40" s="12">
        <v>0</v>
      </c>
    </row>
    <row r="41" spans="2:11" ht="27.75" customHeight="1">
      <c r="B41" s="11" t="s">
        <v>103</v>
      </c>
      <c r="C41" s="12"/>
      <c r="D41" s="13">
        <v>8</v>
      </c>
      <c r="E41" s="14">
        <v>-0.80200000000000005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>
        <v>0</v>
      </c>
    </row>
    <row r="42" spans="2:11" ht="27.75" customHeight="1">
      <c r="B42" s="11" t="s">
        <v>104</v>
      </c>
      <c r="C42" s="12"/>
      <c r="D42" s="13">
        <v>0</v>
      </c>
      <c r="E42" s="14">
        <v>-0.80200000000000005</v>
      </c>
      <c r="F42" s="14">
        <v>0</v>
      </c>
      <c r="G42" s="14">
        <v>0</v>
      </c>
      <c r="H42" s="15">
        <v>0</v>
      </c>
      <c r="I42" s="15">
        <v>0</v>
      </c>
      <c r="J42" s="14">
        <v>0.20899999999999999</v>
      </c>
      <c r="K42" s="12">
        <v>0</v>
      </c>
    </row>
    <row r="43" spans="2:11" ht="27.75" customHeight="1">
      <c r="B43" s="11" t="s">
        <v>105</v>
      </c>
      <c r="C43" s="12"/>
      <c r="D43" s="13">
        <v>0</v>
      </c>
      <c r="E43" s="14">
        <v>-8.2490000000000006</v>
      </c>
      <c r="F43" s="14">
        <v>-0.77800000000000002</v>
      </c>
      <c r="G43" s="14">
        <v>-0.11700000000000001</v>
      </c>
      <c r="H43" s="15">
        <v>0</v>
      </c>
      <c r="I43" s="15">
        <v>0</v>
      </c>
      <c r="J43" s="14">
        <v>0.20899999999999999</v>
      </c>
      <c r="K43" s="12">
        <v>0</v>
      </c>
    </row>
    <row r="44" spans="2:11" ht="27.75" customHeight="1">
      <c r="B44" s="11" t="s">
        <v>106</v>
      </c>
      <c r="C44" s="12"/>
      <c r="D44" s="13">
        <v>1</v>
      </c>
      <c r="E44" s="14">
        <v>1.1011769999999999</v>
      </c>
      <c r="F44" s="14">
        <v>0</v>
      </c>
      <c r="G44" s="14">
        <v>0</v>
      </c>
      <c r="H44" s="15">
        <v>1.6802099999999998</v>
      </c>
      <c r="I44" s="15">
        <v>0</v>
      </c>
      <c r="J44" s="14">
        <v>0</v>
      </c>
      <c r="K44" s="12">
        <v>0</v>
      </c>
    </row>
    <row r="45" spans="2:11" ht="27.75" customHeight="1">
      <c r="B45" s="11" t="s">
        <v>107</v>
      </c>
      <c r="C45" s="12"/>
      <c r="D45" s="13">
        <v>2</v>
      </c>
      <c r="E45" s="14">
        <v>1.254645</v>
      </c>
      <c r="F45" s="14">
        <v>0.10539899999999998</v>
      </c>
      <c r="G45" s="14">
        <v>0</v>
      </c>
      <c r="H45" s="15">
        <v>1.6802099999999998</v>
      </c>
      <c r="I45" s="15">
        <v>0</v>
      </c>
      <c r="J45" s="14">
        <v>0</v>
      </c>
      <c r="K45" s="12">
        <v>0</v>
      </c>
    </row>
    <row r="46" spans="2:11" ht="27.75" customHeight="1">
      <c r="B46" s="11" t="s">
        <v>108</v>
      </c>
      <c r="C46" s="12"/>
      <c r="D46" s="13">
        <v>2</v>
      </c>
      <c r="E46" s="14">
        <v>0.10407599999999999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>
        <v>0</v>
      </c>
    </row>
    <row r="47" spans="2:11" ht="27.75" customHeight="1">
      <c r="B47" s="11" t="s">
        <v>109</v>
      </c>
      <c r="C47" s="12"/>
      <c r="D47" s="13">
        <v>3</v>
      </c>
      <c r="E47" s="14">
        <v>0.89170199999999977</v>
      </c>
      <c r="F47" s="14">
        <v>0</v>
      </c>
      <c r="G47" s="14">
        <v>0</v>
      </c>
      <c r="H47" s="15">
        <v>1.6802099999999998</v>
      </c>
      <c r="I47" s="15">
        <v>0</v>
      </c>
      <c r="J47" s="14">
        <v>0</v>
      </c>
      <c r="K47" s="12">
        <v>0</v>
      </c>
    </row>
    <row r="48" spans="2:11" ht="27.75" customHeight="1">
      <c r="B48" s="11" t="s">
        <v>110</v>
      </c>
      <c r="C48" s="12"/>
      <c r="D48" s="13">
        <v>4</v>
      </c>
      <c r="E48" s="14">
        <v>0.98960399999999993</v>
      </c>
      <c r="F48" s="14">
        <v>8.6435999999999999E-2</v>
      </c>
      <c r="G48" s="14">
        <v>0</v>
      </c>
      <c r="H48" s="15">
        <v>1.6802099999999998</v>
      </c>
      <c r="I48" s="15">
        <v>0</v>
      </c>
      <c r="J48" s="14">
        <v>0</v>
      </c>
      <c r="K48" s="12">
        <v>0</v>
      </c>
    </row>
    <row r="49" spans="2:11" ht="27.75" customHeight="1">
      <c r="B49" s="11" t="s">
        <v>111</v>
      </c>
      <c r="C49" s="12"/>
      <c r="D49" s="13">
        <v>4</v>
      </c>
      <c r="E49" s="14">
        <v>9.2609999999999984E-2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>
        <v>0</v>
      </c>
    </row>
    <row r="50" spans="2:11" ht="27.75" customHeight="1">
      <c r="B50" s="11" t="s">
        <v>112</v>
      </c>
      <c r="C50" s="12"/>
      <c r="D50" s="13" t="s">
        <v>66</v>
      </c>
      <c r="E50" s="14">
        <v>0.85553999999999986</v>
      </c>
      <c r="F50" s="14">
        <v>6.967799999999999E-2</v>
      </c>
      <c r="G50" s="14">
        <v>0</v>
      </c>
      <c r="H50" s="15">
        <v>13.587209999999997</v>
      </c>
      <c r="I50" s="15">
        <v>0</v>
      </c>
      <c r="J50" s="14">
        <v>0</v>
      </c>
      <c r="K50" s="12">
        <v>0</v>
      </c>
    </row>
    <row r="51" spans="2:11" ht="27.75" customHeight="1">
      <c r="B51" s="11" t="s">
        <v>113</v>
      </c>
      <c r="C51" s="12"/>
      <c r="D51" s="13">
        <v>0</v>
      </c>
      <c r="E51" s="14">
        <v>4.0377960000000002</v>
      </c>
      <c r="F51" s="14">
        <v>0.25225199999999998</v>
      </c>
      <c r="G51" s="14">
        <v>3.8807999999999995E-2</v>
      </c>
      <c r="H51" s="15">
        <v>5.4992699999999992</v>
      </c>
      <c r="I51" s="15">
        <v>1.4861699999999998</v>
      </c>
      <c r="J51" s="14">
        <v>0.10672199999999998</v>
      </c>
      <c r="K51" s="12">
        <v>0</v>
      </c>
    </row>
    <row r="52" spans="2:11" ht="27.75" customHeight="1">
      <c r="B52" s="11" t="s">
        <v>114</v>
      </c>
      <c r="C52" s="12"/>
      <c r="D52" s="13">
        <v>0</v>
      </c>
      <c r="E52" s="14">
        <v>6.819509</v>
      </c>
      <c r="F52" s="14">
        <v>0.38091799999999998</v>
      </c>
      <c r="G52" s="14">
        <v>5.9223999999999999E-2</v>
      </c>
      <c r="H52" s="15">
        <v>24.577960000000004</v>
      </c>
      <c r="I52" s="15">
        <v>2.05938</v>
      </c>
      <c r="J52" s="14">
        <v>0.16825000000000001</v>
      </c>
      <c r="K52" s="12">
        <v>0</v>
      </c>
    </row>
    <row r="53" spans="2:11" ht="27.75" customHeight="1">
      <c r="B53" s="11" t="s">
        <v>115</v>
      </c>
      <c r="C53" s="12"/>
      <c r="D53" s="13">
        <v>0</v>
      </c>
      <c r="E53" s="14">
        <v>6.5033639999999995</v>
      </c>
      <c r="F53" s="14">
        <v>0.29710800000000004</v>
      </c>
      <c r="G53" s="14">
        <v>4.7160000000000001E-2</v>
      </c>
      <c r="H53" s="15">
        <v>84.290639999999996</v>
      </c>
      <c r="I53" s="15">
        <v>2.1064800000000004</v>
      </c>
      <c r="J53" s="14">
        <v>0.14619599999999999</v>
      </c>
      <c r="K53" s="12">
        <v>0</v>
      </c>
    </row>
    <row r="54" spans="2:11" ht="27.75" customHeight="1">
      <c r="B54" s="11" t="s">
        <v>116</v>
      </c>
      <c r="C54" s="12"/>
      <c r="D54" s="13" t="s">
        <v>81</v>
      </c>
      <c r="E54" s="14">
        <v>1.4032619999999998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>
        <v>0</v>
      </c>
    </row>
    <row r="55" spans="2:11" ht="27.75" customHeight="1">
      <c r="B55" s="11" t="s">
        <v>117</v>
      </c>
      <c r="C55" s="12"/>
      <c r="D55" s="13">
        <v>0</v>
      </c>
      <c r="E55" s="14">
        <v>12.424292999999997</v>
      </c>
      <c r="F55" s="14">
        <v>1.5796619999999997</v>
      </c>
      <c r="G55" s="14">
        <v>0.87891299999999994</v>
      </c>
      <c r="H55" s="15">
        <v>0</v>
      </c>
      <c r="I55" s="15">
        <v>0</v>
      </c>
      <c r="J55" s="14">
        <v>0</v>
      </c>
      <c r="K55" s="12">
        <v>0</v>
      </c>
    </row>
    <row r="56" spans="2:11" ht="27.75" customHeight="1">
      <c r="B56" s="11" t="s">
        <v>118</v>
      </c>
      <c r="C56" s="12"/>
      <c r="D56" s="13">
        <v>8</v>
      </c>
      <c r="E56" s="14">
        <v>-0.80200000000000005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>
        <v>0</v>
      </c>
    </row>
    <row r="57" spans="2:11" ht="27.75" customHeight="1">
      <c r="B57" s="11" t="s">
        <v>119</v>
      </c>
      <c r="C57" s="12"/>
      <c r="D57" s="13">
        <v>8</v>
      </c>
      <c r="E57" s="14">
        <v>-0.61099999999999999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>
        <v>0</v>
      </c>
    </row>
    <row r="58" spans="2:11" ht="27.75" customHeight="1">
      <c r="B58" s="11" t="s">
        <v>120</v>
      </c>
      <c r="C58" s="12"/>
      <c r="D58" s="13">
        <v>0</v>
      </c>
      <c r="E58" s="14">
        <v>-0.80200000000000005</v>
      </c>
      <c r="F58" s="14">
        <v>0</v>
      </c>
      <c r="G58" s="14">
        <v>0</v>
      </c>
      <c r="H58" s="15">
        <v>0</v>
      </c>
      <c r="I58" s="15">
        <v>0</v>
      </c>
      <c r="J58" s="14">
        <v>0.20899999999999999</v>
      </c>
      <c r="K58" s="12">
        <v>0</v>
      </c>
    </row>
    <row r="59" spans="2:11" ht="27.75" customHeight="1">
      <c r="B59" s="11" t="s">
        <v>121</v>
      </c>
      <c r="C59" s="12"/>
      <c r="D59" s="13">
        <v>0</v>
      </c>
      <c r="E59" s="14">
        <v>-8.2490000000000006</v>
      </c>
      <c r="F59" s="14">
        <v>-0.77800000000000002</v>
      </c>
      <c r="G59" s="14">
        <v>-0.11700000000000001</v>
      </c>
      <c r="H59" s="15">
        <v>0</v>
      </c>
      <c r="I59" s="15">
        <v>0</v>
      </c>
      <c r="J59" s="14">
        <v>0.20899999999999999</v>
      </c>
      <c r="K59" s="12">
        <v>0</v>
      </c>
    </row>
    <row r="60" spans="2:11" ht="27.75" customHeight="1">
      <c r="B60" s="11" t="s">
        <v>122</v>
      </c>
      <c r="C60" s="12"/>
      <c r="D60" s="13">
        <v>0</v>
      </c>
      <c r="E60" s="14">
        <v>-0.61099999999999999</v>
      </c>
      <c r="F60" s="14">
        <v>0</v>
      </c>
      <c r="G60" s="14">
        <v>0</v>
      </c>
      <c r="H60" s="15">
        <v>0</v>
      </c>
      <c r="I60" s="15">
        <v>0</v>
      </c>
      <c r="J60" s="14">
        <v>0.16300000000000001</v>
      </c>
      <c r="K60" s="12">
        <v>0</v>
      </c>
    </row>
    <row r="61" spans="2:11" ht="27.75" customHeight="1">
      <c r="B61" s="11" t="s">
        <v>123</v>
      </c>
      <c r="C61" s="12"/>
      <c r="D61" s="13">
        <v>0</v>
      </c>
      <c r="E61" s="14">
        <v>-6.3730000000000002</v>
      </c>
      <c r="F61" s="14">
        <v>-0.57799999999999996</v>
      </c>
      <c r="G61" s="14">
        <v>-8.6999999999999994E-2</v>
      </c>
      <c r="H61" s="15">
        <v>0</v>
      </c>
      <c r="I61" s="15">
        <v>0</v>
      </c>
      <c r="J61" s="14">
        <v>0.16300000000000001</v>
      </c>
      <c r="K61" s="12">
        <v>0</v>
      </c>
    </row>
    <row r="62" spans="2:11" ht="27.75" customHeight="1">
      <c r="B62" s="11" t="s">
        <v>124</v>
      </c>
      <c r="C62" s="12"/>
      <c r="D62" s="13">
        <v>0</v>
      </c>
      <c r="E62" s="14">
        <v>-0.38700000000000001</v>
      </c>
      <c r="F62" s="14">
        <v>0</v>
      </c>
      <c r="G62" s="14">
        <v>0</v>
      </c>
      <c r="H62" s="15">
        <v>0</v>
      </c>
      <c r="I62" s="15">
        <v>0</v>
      </c>
      <c r="J62" s="14">
        <v>0.111</v>
      </c>
      <c r="K62" s="12">
        <v>0</v>
      </c>
    </row>
    <row r="63" spans="2:11" ht="27.75" customHeight="1">
      <c r="B63" s="11" t="s">
        <v>125</v>
      </c>
      <c r="C63" s="12"/>
      <c r="D63" s="13">
        <v>0</v>
      </c>
      <c r="E63" s="14">
        <v>-4.2050000000000001</v>
      </c>
      <c r="F63" s="14">
        <v>-0.34100000000000003</v>
      </c>
      <c r="G63" s="14">
        <v>-5.2999999999999999E-2</v>
      </c>
      <c r="H63" s="15">
        <v>0</v>
      </c>
      <c r="I63" s="15">
        <v>0</v>
      </c>
      <c r="J63" s="14">
        <v>0.111</v>
      </c>
      <c r="K63" s="12">
        <v>0</v>
      </c>
    </row>
    <row r="64" spans="2:11" ht="27.75" customHeight="1" thickBot="1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>
      <c r="B69" s="35" t="s">
        <v>126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12" t="s">
        <v>49</v>
      </c>
      <c r="D73" s="12">
        <v>1</v>
      </c>
      <c r="E73" s="14">
        <v>2.5379999999999998</v>
      </c>
      <c r="F73" s="14">
        <v>0</v>
      </c>
      <c r="G73" s="14">
        <v>0</v>
      </c>
      <c r="H73" s="15">
        <v>3.32</v>
      </c>
      <c r="I73" s="15">
        <v>0</v>
      </c>
      <c r="J73" s="14">
        <v>0</v>
      </c>
      <c r="K73" s="12">
        <v>541</v>
      </c>
    </row>
    <row r="74" spans="2:11" ht="27.75" customHeight="1">
      <c r="B74" s="11" t="s">
        <v>50</v>
      </c>
      <c r="C74" s="12" t="s">
        <v>51</v>
      </c>
      <c r="D74" s="12">
        <v>2</v>
      </c>
      <c r="E74" s="14">
        <v>2.875</v>
      </c>
      <c r="F74" s="14">
        <v>0.25600000000000001</v>
      </c>
      <c r="G74" s="14">
        <v>0</v>
      </c>
      <c r="H74" s="15">
        <v>3.32</v>
      </c>
      <c r="I74" s="15">
        <v>0</v>
      </c>
      <c r="J74" s="14">
        <v>0</v>
      </c>
      <c r="K74" s="12" t="s">
        <v>52</v>
      </c>
    </row>
    <row r="75" spans="2:11" ht="27.75" customHeight="1">
      <c r="B75" s="11" t="s">
        <v>53</v>
      </c>
      <c r="C75" s="12" t="s">
        <v>54</v>
      </c>
      <c r="D75" s="12">
        <v>2</v>
      </c>
      <c r="E75" s="14">
        <v>0.25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">
        <v>55</v>
      </c>
    </row>
    <row r="76" spans="2:11" ht="27.75" customHeight="1">
      <c r="B76" s="11" t="s">
        <v>56</v>
      </c>
      <c r="C76" s="12" t="s">
        <v>57</v>
      </c>
      <c r="D76" s="12">
        <v>3</v>
      </c>
      <c r="E76" s="14">
        <v>2.0550000000000002</v>
      </c>
      <c r="F76" s="14">
        <v>0</v>
      </c>
      <c r="G76" s="14">
        <v>0</v>
      </c>
      <c r="H76" s="15">
        <v>3.32</v>
      </c>
      <c r="I76" s="15">
        <v>0</v>
      </c>
      <c r="J76" s="14">
        <v>0</v>
      </c>
      <c r="K76" s="12">
        <v>691</v>
      </c>
    </row>
    <row r="77" spans="2:11" ht="27.75" customHeight="1">
      <c r="B77" s="11" t="s">
        <v>58</v>
      </c>
      <c r="C77" s="12" t="s">
        <v>59</v>
      </c>
      <c r="D77" s="12">
        <v>4</v>
      </c>
      <c r="E77" s="14">
        <v>2.2810000000000001</v>
      </c>
      <c r="F77" s="14">
        <v>0.21</v>
      </c>
      <c r="G77" s="14">
        <v>0</v>
      </c>
      <c r="H77" s="15">
        <v>3.32</v>
      </c>
      <c r="I77" s="15">
        <v>0</v>
      </c>
      <c r="J77" s="14">
        <v>0</v>
      </c>
      <c r="K77" s="12" t="s">
        <v>60</v>
      </c>
    </row>
    <row r="78" spans="2:11" ht="27.75" customHeight="1">
      <c r="B78" s="11" t="s">
        <v>61</v>
      </c>
      <c r="C78" s="12" t="s">
        <v>62</v>
      </c>
      <c r="D78" s="12">
        <v>4</v>
      </c>
      <c r="E78" s="14">
        <v>0.223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 t="s">
        <v>63</v>
      </c>
    </row>
    <row r="79" spans="2:11" ht="27.75" customHeight="1">
      <c r="B79" s="11" t="s">
        <v>64</v>
      </c>
      <c r="C79" s="12" t="s">
        <v>65</v>
      </c>
      <c r="D79" s="12" t="s">
        <v>66</v>
      </c>
      <c r="E79" s="14">
        <v>1.9710000000000001</v>
      </c>
      <c r="F79" s="14">
        <v>0.16900000000000001</v>
      </c>
      <c r="G79" s="14">
        <v>0</v>
      </c>
      <c r="H79" s="15">
        <v>24.74</v>
      </c>
      <c r="I79" s="15">
        <v>0</v>
      </c>
      <c r="J79" s="14">
        <v>0</v>
      </c>
      <c r="K79" s="12" t="s">
        <v>67</v>
      </c>
    </row>
    <row r="80" spans="2:11" ht="27.75" customHeight="1">
      <c r="B80" s="11" t="s">
        <v>68</v>
      </c>
      <c r="C80" s="12" t="s">
        <v>69</v>
      </c>
      <c r="D80" s="12" t="s">
        <v>66</v>
      </c>
      <c r="E80" s="14">
        <v>1.6439999999999999</v>
      </c>
      <c r="F80" s="14">
        <v>0.13400000000000001</v>
      </c>
      <c r="G80" s="14">
        <v>0</v>
      </c>
      <c r="H80" s="15">
        <v>58.49</v>
      </c>
      <c r="I80" s="15">
        <v>0</v>
      </c>
      <c r="J80" s="14">
        <v>0</v>
      </c>
      <c r="K80" s="12" t="s">
        <v>70</v>
      </c>
    </row>
    <row r="81" spans="2:11" ht="27.75" customHeight="1">
      <c r="B81" s="11" t="s">
        <v>71</v>
      </c>
      <c r="C81" s="12" t="s">
        <v>72</v>
      </c>
      <c r="D81" s="12" t="s">
        <v>66</v>
      </c>
      <c r="E81" s="14">
        <v>1.0229999999999999</v>
      </c>
      <c r="F81" s="14">
        <v>6.7000000000000004E-2</v>
      </c>
      <c r="G81" s="14">
        <v>0</v>
      </c>
      <c r="H81" s="15">
        <v>241.45</v>
      </c>
      <c r="I81" s="15">
        <v>0</v>
      </c>
      <c r="J81" s="14">
        <v>0</v>
      </c>
      <c r="K81" s="12" t="s">
        <v>73</v>
      </c>
    </row>
    <row r="82" spans="2:11" ht="27.75" customHeight="1">
      <c r="B82" s="11" t="s">
        <v>74</v>
      </c>
      <c r="C82" s="12">
        <v>801</v>
      </c>
      <c r="D82" s="12">
        <v>0</v>
      </c>
      <c r="E82" s="14">
        <v>8.9749999999999996</v>
      </c>
      <c r="F82" s="14">
        <v>0.62</v>
      </c>
      <c r="G82" s="14">
        <v>9.4E-2</v>
      </c>
      <c r="H82" s="15">
        <v>11.6</v>
      </c>
      <c r="I82" s="15">
        <v>3.31</v>
      </c>
      <c r="J82" s="14">
        <v>0.24299999999999999</v>
      </c>
      <c r="K82" s="12">
        <v>251271401</v>
      </c>
    </row>
    <row r="83" spans="2:11" ht="27.75" customHeight="1">
      <c r="B83" s="11" t="s">
        <v>75</v>
      </c>
      <c r="C83" s="12">
        <v>802</v>
      </c>
      <c r="D83" s="12">
        <v>0</v>
      </c>
      <c r="E83" s="14">
        <v>9.6289999999999996</v>
      </c>
      <c r="F83" s="14">
        <v>0.59599999999999997</v>
      </c>
      <c r="G83" s="14">
        <v>9.1999999999999998E-2</v>
      </c>
      <c r="H83" s="15">
        <v>33.96</v>
      </c>
      <c r="I83" s="15">
        <v>3.49</v>
      </c>
      <c r="J83" s="14">
        <v>0.24199999999999999</v>
      </c>
      <c r="K83" s="12">
        <v>252272402</v>
      </c>
    </row>
    <row r="84" spans="2:11" ht="27.75" customHeight="1">
      <c r="B84" s="11" t="s">
        <v>76</v>
      </c>
      <c r="C84" s="12">
        <v>803</v>
      </c>
      <c r="D84" s="12">
        <v>0</v>
      </c>
      <c r="E84" s="14">
        <v>7.4610000000000003</v>
      </c>
      <c r="F84" s="14">
        <v>0.371</v>
      </c>
      <c r="G84" s="14">
        <v>5.8999999999999997E-2</v>
      </c>
      <c r="H84" s="15">
        <v>99.73</v>
      </c>
      <c r="I84" s="15">
        <v>3.15</v>
      </c>
      <c r="J84" s="14">
        <v>0.16900000000000001</v>
      </c>
      <c r="K84" s="12" t="s">
        <v>77</v>
      </c>
    </row>
    <row r="85" spans="2:11" ht="27.75" customHeight="1">
      <c r="B85" s="11" t="s">
        <v>78</v>
      </c>
      <c r="C85" s="12">
        <v>804</v>
      </c>
      <c r="D85" s="12">
        <v>0</v>
      </c>
      <c r="E85" s="14">
        <v>5.8479999999999999</v>
      </c>
      <c r="F85" s="14">
        <v>0.23400000000000001</v>
      </c>
      <c r="G85" s="14">
        <v>3.7999999999999999E-2</v>
      </c>
      <c r="H85" s="15">
        <v>130.88999999999999</v>
      </c>
      <c r="I85" s="15">
        <v>2.11</v>
      </c>
      <c r="J85" s="14">
        <v>0.14099999999999999</v>
      </c>
      <c r="K85" s="12" t="s">
        <v>79</v>
      </c>
    </row>
    <row r="86" spans="2:11" ht="27.75" customHeight="1">
      <c r="B86" s="11" t="s">
        <v>80</v>
      </c>
      <c r="C86" s="12">
        <v>721</v>
      </c>
      <c r="D86" s="12" t="s">
        <v>81</v>
      </c>
      <c r="E86" s="14">
        <v>3.07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>
        <v>341351371381</v>
      </c>
    </row>
    <row r="87" spans="2:11" ht="27.75" customHeight="1">
      <c r="B87" s="11" t="s">
        <v>82</v>
      </c>
      <c r="C87" s="12">
        <v>811</v>
      </c>
      <c r="D87" s="12">
        <v>0</v>
      </c>
      <c r="E87" s="14">
        <v>27.552</v>
      </c>
      <c r="F87" s="14">
        <v>3.5680000000000001</v>
      </c>
      <c r="G87" s="14">
        <v>1.8879999999999999</v>
      </c>
      <c r="H87" s="15">
        <v>0</v>
      </c>
      <c r="I87" s="15">
        <v>0</v>
      </c>
      <c r="J87" s="14">
        <v>0</v>
      </c>
      <c r="K87" s="12">
        <v>351</v>
      </c>
    </row>
    <row r="88" spans="2:11" ht="27.75" customHeight="1">
      <c r="B88" s="11" t="s">
        <v>83</v>
      </c>
      <c r="C88" s="12">
        <v>961</v>
      </c>
      <c r="D88" s="12">
        <v>8</v>
      </c>
      <c r="E88" s="14">
        <v>-0.89200000000000002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>
        <v>911921931941</v>
      </c>
    </row>
    <row r="89" spans="2:11" ht="27.75" customHeight="1">
      <c r="B89" s="11" t="s">
        <v>84</v>
      </c>
      <c r="C89" s="12">
        <v>962</v>
      </c>
      <c r="D89" s="12">
        <v>8</v>
      </c>
      <c r="E89" s="14">
        <v>-0.69399999999999995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>
        <v>0</v>
      </c>
    </row>
    <row r="90" spans="2:11" ht="27.75" customHeight="1">
      <c r="B90" s="11" t="s">
        <v>85</v>
      </c>
      <c r="C90" s="12">
        <v>971</v>
      </c>
      <c r="D90" s="12">
        <v>0</v>
      </c>
      <c r="E90" s="14">
        <v>-0.89200000000000002</v>
      </c>
      <c r="F90" s="14">
        <v>0</v>
      </c>
      <c r="G90" s="14">
        <v>0</v>
      </c>
      <c r="H90" s="15">
        <v>0</v>
      </c>
      <c r="I90" s="15">
        <v>0</v>
      </c>
      <c r="J90" s="14">
        <v>0.22800000000000001</v>
      </c>
      <c r="K90" s="12">
        <v>0</v>
      </c>
    </row>
    <row r="91" spans="2:11" ht="27.75" customHeight="1">
      <c r="B91" s="11" t="s">
        <v>86</v>
      </c>
      <c r="C91" s="12">
        <v>981</v>
      </c>
      <c r="D91" s="12">
        <v>0</v>
      </c>
      <c r="E91" s="14">
        <v>-9.14</v>
      </c>
      <c r="F91" s="14">
        <v>-0.871</v>
      </c>
      <c r="G91" s="14">
        <v>-0.13</v>
      </c>
      <c r="H91" s="15">
        <v>0</v>
      </c>
      <c r="I91" s="15">
        <v>0</v>
      </c>
      <c r="J91" s="14">
        <v>0.22800000000000001</v>
      </c>
      <c r="K91" s="12">
        <v>0</v>
      </c>
    </row>
    <row r="92" spans="2:11" ht="27.75" customHeight="1">
      <c r="B92" s="11" t="s">
        <v>87</v>
      </c>
      <c r="C92" s="12">
        <v>972</v>
      </c>
      <c r="D92" s="12">
        <v>0</v>
      </c>
      <c r="E92" s="14">
        <v>-0.69399999999999995</v>
      </c>
      <c r="F92" s="14">
        <v>0</v>
      </c>
      <c r="G92" s="14">
        <v>0</v>
      </c>
      <c r="H92" s="15">
        <v>0</v>
      </c>
      <c r="I92" s="15">
        <v>0</v>
      </c>
      <c r="J92" s="14">
        <v>0.183</v>
      </c>
      <c r="K92" s="12">
        <v>0</v>
      </c>
    </row>
    <row r="93" spans="2:11" ht="27.75" customHeight="1">
      <c r="B93" s="11" t="s">
        <v>88</v>
      </c>
      <c r="C93" s="12">
        <v>982</v>
      </c>
      <c r="D93" s="12">
        <v>0</v>
      </c>
      <c r="E93" s="14">
        <v>-7.1989999999999998</v>
      </c>
      <c r="F93" s="14">
        <v>-0.66400000000000003</v>
      </c>
      <c r="G93" s="14">
        <v>-0.1</v>
      </c>
      <c r="H93" s="15">
        <v>0</v>
      </c>
      <c r="I93" s="15">
        <v>0</v>
      </c>
      <c r="J93" s="14">
        <v>0.183</v>
      </c>
      <c r="K93" s="12">
        <v>0</v>
      </c>
    </row>
    <row r="94" spans="2:11" ht="27.75" customHeight="1">
      <c r="B94" s="11" t="s">
        <v>89</v>
      </c>
      <c r="C94" s="12">
        <v>973</v>
      </c>
      <c r="D94" s="12">
        <v>0</v>
      </c>
      <c r="E94" s="14">
        <v>-0.42399999999999999</v>
      </c>
      <c r="F94" s="14">
        <v>0</v>
      </c>
      <c r="G94" s="14">
        <v>0</v>
      </c>
      <c r="H94" s="15">
        <v>6.18</v>
      </c>
      <c r="I94" s="15">
        <v>0</v>
      </c>
      <c r="J94" s="14">
        <v>0.122</v>
      </c>
      <c r="K94" s="12">
        <v>0</v>
      </c>
    </row>
    <row r="95" spans="2:11" ht="27.75" customHeight="1">
      <c r="B95" s="11" t="s">
        <v>90</v>
      </c>
      <c r="C95" s="12">
        <v>983</v>
      </c>
      <c r="D95" s="12">
        <v>0</v>
      </c>
      <c r="E95" s="14">
        <v>-4.58</v>
      </c>
      <c r="F95" s="14">
        <v>-0.377</v>
      </c>
      <c r="G95" s="14">
        <v>-5.8000000000000003E-2</v>
      </c>
      <c r="H95" s="15">
        <v>6.18</v>
      </c>
      <c r="I95" s="15">
        <v>0</v>
      </c>
      <c r="J95" s="14">
        <v>0.122</v>
      </c>
      <c r="K95" s="12">
        <v>0</v>
      </c>
    </row>
    <row r="96" spans="2:11" ht="27.75" customHeight="1">
      <c r="B96" s="11" t="s">
        <v>91</v>
      </c>
      <c r="C96" s="12">
        <v>984</v>
      </c>
      <c r="D96" s="12">
        <v>0</v>
      </c>
      <c r="E96" s="14">
        <v>-3.1829999999999998</v>
      </c>
      <c r="F96" s="14">
        <v>-0.224</v>
      </c>
      <c r="G96" s="14">
        <v>-3.5999999999999997E-2</v>
      </c>
      <c r="H96" s="15">
        <v>6.18</v>
      </c>
      <c r="I96" s="15">
        <v>0</v>
      </c>
      <c r="J96" s="14">
        <v>6.8000000000000005E-2</v>
      </c>
      <c r="K96" s="12">
        <v>0</v>
      </c>
    </row>
    <row r="97" spans="2:11" ht="27.75" customHeight="1">
      <c r="B97" s="11" t="s">
        <v>92</v>
      </c>
      <c r="C97" s="12">
        <v>974</v>
      </c>
      <c r="D97" s="12">
        <v>0</v>
      </c>
      <c r="E97" s="14">
        <v>-0.28000000000000003</v>
      </c>
      <c r="F97" s="14">
        <v>0</v>
      </c>
      <c r="G97" s="14">
        <v>0</v>
      </c>
      <c r="H97" s="15">
        <v>6.18</v>
      </c>
      <c r="I97" s="15">
        <v>0</v>
      </c>
      <c r="J97" s="14">
        <v>6.8000000000000005E-2</v>
      </c>
      <c r="K97" s="12">
        <v>0</v>
      </c>
    </row>
    <row r="98" spans="2:11" ht="27.75" customHeight="1">
      <c r="B98" s="11" t="s">
        <v>93</v>
      </c>
      <c r="C98" s="12">
        <v>0</v>
      </c>
      <c r="D98" s="12">
        <v>1</v>
      </c>
      <c r="E98" s="14">
        <v>1.71315</v>
      </c>
      <c r="F98" s="14">
        <v>0</v>
      </c>
      <c r="G98" s="14">
        <v>0</v>
      </c>
      <c r="H98" s="15">
        <v>2.2410000000000001</v>
      </c>
      <c r="I98" s="15">
        <v>0</v>
      </c>
      <c r="J98" s="14">
        <v>0</v>
      </c>
      <c r="K98" s="12">
        <v>0</v>
      </c>
    </row>
    <row r="99" spans="2:11" ht="27.75" customHeight="1">
      <c r="B99" s="11" t="s">
        <v>94</v>
      </c>
      <c r="C99" s="12">
        <v>0</v>
      </c>
      <c r="D99" s="12">
        <v>2</v>
      </c>
      <c r="E99" s="14">
        <v>1.940625</v>
      </c>
      <c r="F99" s="14">
        <v>0.17280000000000001</v>
      </c>
      <c r="G99" s="14">
        <v>0</v>
      </c>
      <c r="H99" s="15">
        <v>2.2410000000000001</v>
      </c>
      <c r="I99" s="15">
        <v>0</v>
      </c>
      <c r="J99" s="14">
        <v>0</v>
      </c>
      <c r="K99" s="12">
        <v>0</v>
      </c>
    </row>
    <row r="100" spans="2:11" ht="27.75" customHeight="1">
      <c r="B100" s="11" t="s">
        <v>95</v>
      </c>
      <c r="C100" s="12">
        <v>0</v>
      </c>
      <c r="D100" s="12">
        <v>2</v>
      </c>
      <c r="E100" s="14">
        <v>0.16875000000000001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>
        <v>0</v>
      </c>
    </row>
    <row r="101" spans="2:11" ht="27.75" customHeight="1">
      <c r="B101" s="11" t="s">
        <v>96</v>
      </c>
      <c r="C101" s="12">
        <v>0</v>
      </c>
      <c r="D101" s="12">
        <v>3</v>
      </c>
      <c r="E101" s="14">
        <v>1.3871250000000002</v>
      </c>
      <c r="F101" s="14">
        <v>0</v>
      </c>
      <c r="G101" s="14">
        <v>0</v>
      </c>
      <c r="H101" s="15">
        <v>2.2410000000000001</v>
      </c>
      <c r="I101" s="15">
        <v>0</v>
      </c>
      <c r="J101" s="14">
        <v>0</v>
      </c>
      <c r="K101" s="12">
        <v>0</v>
      </c>
    </row>
    <row r="102" spans="2:11" ht="27.75" customHeight="1">
      <c r="B102" s="11" t="s">
        <v>97</v>
      </c>
      <c r="C102" s="12">
        <v>0</v>
      </c>
      <c r="D102" s="12">
        <v>4</v>
      </c>
      <c r="E102" s="14">
        <v>1.5396750000000001</v>
      </c>
      <c r="F102" s="14">
        <v>0.14175000000000001</v>
      </c>
      <c r="G102" s="14">
        <v>0</v>
      </c>
      <c r="H102" s="15">
        <v>2.2410000000000001</v>
      </c>
      <c r="I102" s="15">
        <v>0</v>
      </c>
      <c r="J102" s="14">
        <v>0</v>
      </c>
      <c r="K102" s="12">
        <v>0</v>
      </c>
    </row>
    <row r="103" spans="2:11" ht="27.75" customHeight="1">
      <c r="B103" s="11" t="s">
        <v>98</v>
      </c>
      <c r="C103" s="12">
        <v>0</v>
      </c>
      <c r="D103" s="12">
        <v>4</v>
      </c>
      <c r="E103" s="14">
        <v>0.15052500000000002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>
        <v>0</v>
      </c>
    </row>
    <row r="104" spans="2:11" ht="27.75" customHeight="1">
      <c r="B104" s="11" t="s">
        <v>99</v>
      </c>
      <c r="C104" s="12">
        <v>0</v>
      </c>
      <c r="D104" s="12" t="s">
        <v>66</v>
      </c>
      <c r="E104" s="14">
        <v>1.3304250000000002</v>
      </c>
      <c r="F104" s="14">
        <v>0.11407500000000001</v>
      </c>
      <c r="G104" s="14">
        <v>0</v>
      </c>
      <c r="H104" s="15">
        <v>16.6995</v>
      </c>
      <c r="I104" s="15">
        <v>0</v>
      </c>
      <c r="J104" s="14">
        <v>0</v>
      </c>
      <c r="K104" s="12">
        <v>0</v>
      </c>
    </row>
    <row r="105" spans="2:11" ht="27.75" customHeight="1">
      <c r="B105" s="11" t="s">
        <v>100</v>
      </c>
      <c r="C105" s="12">
        <v>0</v>
      </c>
      <c r="D105" s="12">
        <v>0</v>
      </c>
      <c r="E105" s="14">
        <v>6.0581250000000004</v>
      </c>
      <c r="F105" s="14">
        <v>0.41850000000000004</v>
      </c>
      <c r="G105" s="14">
        <v>6.3450000000000006E-2</v>
      </c>
      <c r="H105" s="15">
        <v>7.83</v>
      </c>
      <c r="I105" s="15">
        <v>2.2342500000000003</v>
      </c>
      <c r="J105" s="14">
        <v>0.164025</v>
      </c>
      <c r="K105" s="12">
        <v>0</v>
      </c>
    </row>
    <row r="106" spans="2:11" ht="27.75" customHeight="1">
      <c r="B106" s="11" t="s">
        <v>101</v>
      </c>
      <c r="C106" s="12">
        <v>0</v>
      </c>
      <c r="D106" s="12" t="s">
        <v>81</v>
      </c>
      <c r="E106" s="14">
        <v>2.0722499999999999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>
        <v>0</v>
      </c>
    </row>
    <row r="107" spans="2:11" ht="27.75" customHeight="1">
      <c r="B107" s="11" t="s">
        <v>102</v>
      </c>
      <c r="C107" s="12">
        <v>0</v>
      </c>
      <c r="D107" s="12">
        <v>0</v>
      </c>
      <c r="E107" s="14">
        <v>18.5976</v>
      </c>
      <c r="F107" s="14">
        <v>2.4084000000000003</v>
      </c>
      <c r="G107" s="14">
        <v>1.2744</v>
      </c>
      <c r="H107" s="15">
        <v>0</v>
      </c>
      <c r="I107" s="15">
        <v>0</v>
      </c>
      <c r="J107" s="14">
        <v>0</v>
      </c>
      <c r="K107" s="12">
        <v>0</v>
      </c>
    </row>
    <row r="108" spans="2:11" ht="27.75" customHeight="1">
      <c r="B108" s="11" t="s">
        <v>103</v>
      </c>
      <c r="C108" s="12">
        <v>0</v>
      </c>
      <c r="D108" s="12">
        <v>8</v>
      </c>
      <c r="E108" s="14">
        <v>-0.89200000000000002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>
        <v>0</v>
      </c>
    </row>
    <row r="109" spans="2:11" ht="27.75" customHeight="1">
      <c r="B109" s="11" t="s">
        <v>104</v>
      </c>
      <c r="C109" s="12">
        <v>0</v>
      </c>
      <c r="D109" s="12">
        <v>0</v>
      </c>
      <c r="E109" s="14">
        <v>-0.89200000000000002</v>
      </c>
      <c r="F109" s="14">
        <v>0</v>
      </c>
      <c r="G109" s="14">
        <v>0</v>
      </c>
      <c r="H109" s="15">
        <v>0</v>
      </c>
      <c r="I109" s="15">
        <v>0</v>
      </c>
      <c r="J109" s="14">
        <v>0.22800000000000001</v>
      </c>
      <c r="K109" s="12">
        <v>0</v>
      </c>
    </row>
    <row r="110" spans="2:11" ht="27.75" customHeight="1">
      <c r="B110" s="11" t="s">
        <v>105</v>
      </c>
      <c r="C110" s="12">
        <v>0</v>
      </c>
      <c r="D110" s="12">
        <v>0</v>
      </c>
      <c r="E110" s="14">
        <v>-9.14</v>
      </c>
      <c r="F110" s="14">
        <v>-0.871</v>
      </c>
      <c r="G110" s="14">
        <v>-0.13</v>
      </c>
      <c r="H110" s="15">
        <v>0</v>
      </c>
      <c r="I110" s="15">
        <v>0</v>
      </c>
      <c r="J110" s="14">
        <v>0.22800000000000001</v>
      </c>
      <c r="K110" s="12">
        <v>0</v>
      </c>
    </row>
    <row r="111" spans="2:11" ht="27.75" customHeight="1">
      <c r="B111" s="11" t="s">
        <v>106</v>
      </c>
      <c r="C111" s="12">
        <v>0</v>
      </c>
      <c r="D111" s="12">
        <v>1</v>
      </c>
      <c r="E111" s="14">
        <v>1.1192579999999999</v>
      </c>
      <c r="F111" s="14">
        <v>0</v>
      </c>
      <c r="G111" s="14">
        <v>0</v>
      </c>
      <c r="H111" s="15">
        <v>1.4641199999999999</v>
      </c>
      <c r="I111" s="15">
        <v>0</v>
      </c>
      <c r="J111" s="14">
        <v>0</v>
      </c>
      <c r="K111" s="12">
        <v>0</v>
      </c>
    </row>
    <row r="112" spans="2:11" ht="27.75" customHeight="1">
      <c r="B112" s="11" t="s">
        <v>107</v>
      </c>
      <c r="C112" s="12">
        <v>0</v>
      </c>
      <c r="D112" s="12">
        <v>2</v>
      </c>
      <c r="E112" s="14">
        <v>1.2678749999999999</v>
      </c>
      <c r="F112" s="14">
        <v>0.11289599999999998</v>
      </c>
      <c r="G112" s="14">
        <v>0</v>
      </c>
      <c r="H112" s="15">
        <v>1.4641199999999999</v>
      </c>
      <c r="I112" s="15">
        <v>0</v>
      </c>
      <c r="J112" s="14">
        <v>0</v>
      </c>
      <c r="K112" s="12">
        <v>0</v>
      </c>
    </row>
    <row r="113" spans="2:11" ht="27.75" customHeight="1">
      <c r="B113" s="11" t="s">
        <v>108</v>
      </c>
      <c r="C113" s="12">
        <v>0</v>
      </c>
      <c r="D113" s="12">
        <v>2</v>
      </c>
      <c r="E113" s="14">
        <v>0.11024999999999999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>
        <v>0</v>
      </c>
    </row>
    <row r="114" spans="2:11" ht="27.75" customHeight="1">
      <c r="B114" s="11" t="s">
        <v>109</v>
      </c>
      <c r="C114" s="12">
        <v>0</v>
      </c>
      <c r="D114" s="12">
        <v>3</v>
      </c>
      <c r="E114" s="14">
        <v>0.90625499999999992</v>
      </c>
      <c r="F114" s="14">
        <v>0</v>
      </c>
      <c r="G114" s="14">
        <v>0</v>
      </c>
      <c r="H114" s="15">
        <v>1.4641199999999999</v>
      </c>
      <c r="I114" s="15">
        <v>0</v>
      </c>
      <c r="J114" s="14">
        <v>0</v>
      </c>
      <c r="K114" s="12">
        <v>0</v>
      </c>
    </row>
    <row r="115" spans="2:11" ht="27.75" customHeight="1">
      <c r="B115" s="11" t="s">
        <v>110</v>
      </c>
      <c r="C115" s="12">
        <v>0</v>
      </c>
      <c r="D115" s="12">
        <v>4</v>
      </c>
      <c r="E115" s="14">
        <v>1.0059209999999998</v>
      </c>
      <c r="F115" s="14">
        <v>9.2609999999999984E-2</v>
      </c>
      <c r="G115" s="14">
        <v>0</v>
      </c>
      <c r="H115" s="15">
        <v>1.4641199999999999</v>
      </c>
      <c r="I115" s="15">
        <v>0</v>
      </c>
      <c r="J115" s="14">
        <v>0</v>
      </c>
      <c r="K115" s="12">
        <v>0</v>
      </c>
    </row>
    <row r="116" spans="2:11" ht="27.75" customHeight="1">
      <c r="B116" s="11" t="s">
        <v>111</v>
      </c>
      <c r="C116" s="12">
        <v>0</v>
      </c>
      <c r="D116" s="12">
        <v>4</v>
      </c>
      <c r="E116" s="14">
        <v>9.8342999999999986E-2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>
        <v>0</v>
      </c>
    </row>
    <row r="117" spans="2:11" ht="27.75" customHeight="1">
      <c r="B117" s="11" t="s">
        <v>112</v>
      </c>
      <c r="C117" s="12">
        <v>0</v>
      </c>
      <c r="D117" s="12" t="s">
        <v>66</v>
      </c>
      <c r="E117" s="14">
        <v>0.86921099999999996</v>
      </c>
      <c r="F117" s="14">
        <v>7.4528999999999998E-2</v>
      </c>
      <c r="G117" s="14">
        <v>0</v>
      </c>
      <c r="H117" s="15">
        <v>10.910339999999998</v>
      </c>
      <c r="I117" s="15">
        <v>0</v>
      </c>
      <c r="J117" s="14">
        <v>0</v>
      </c>
      <c r="K117" s="12">
        <v>0</v>
      </c>
    </row>
    <row r="118" spans="2:11" ht="27.75" customHeight="1">
      <c r="B118" s="11" t="s">
        <v>113</v>
      </c>
      <c r="C118" s="12">
        <v>0</v>
      </c>
      <c r="D118" s="12">
        <v>0</v>
      </c>
      <c r="E118" s="14">
        <v>3.9579749999999994</v>
      </c>
      <c r="F118" s="14">
        <v>0.27341999999999994</v>
      </c>
      <c r="G118" s="14">
        <v>4.1453999999999998E-2</v>
      </c>
      <c r="H118" s="15">
        <v>5.1155999999999988</v>
      </c>
      <c r="I118" s="15">
        <v>1.4597099999999998</v>
      </c>
      <c r="J118" s="14">
        <v>0.10716299999999998</v>
      </c>
      <c r="K118" s="12">
        <v>0</v>
      </c>
    </row>
    <row r="119" spans="2:11" ht="27.75" customHeight="1">
      <c r="B119" s="11" t="s">
        <v>114</v>
      </c>
      <c r="C119" s="12">
        <v>0</v>
      </c>
      <c r="D119" s="12">
        <v>0</v>
      </c>
      <c r="E119" s="14">
        <v>6.4803170000000003</v>
      </c>
      <c r="F119" s="14">
        <v>0.40110800000000002</v>
      </c>
      <c r="G119" s="14">
        <v>6.1916000000000006E-2</v>
      </c>
      <c r="H119" s="15">
        <v>22.855080000000001</v>
      </c>
      <c r="I119" s="15">
        <v>2.3487700000000005</v>
      </c>
      <c r="J119" s="14">
        <v>0.16286600000000001</v>
      </c>
      <c r="K119" s="12">
        <v>0</v>
      </c>
    </row>
    <row r="120" spans="2:11" ht="27.75" customHeight="1">
      <c r="B120" s="11" t="s">
        <v>115</v>
      </c>
      <c r="C120" s="12">
        <v>0</v>
      </c>
      <c r="D120" s="12">
        <v>0</v>
      </c>
      <c r="E120" s="14">
        <v>5.8643460000000003</v>
      </c>
      <c r="F120" s="14">
        <v>0.29160600000000003</v>
      </c>
      <c r="G120" s="14">
        <v>4.6373999999999999E-2</v>
      </c>
      <c r="H120" s="15">
        <v>78.387780000000006</v>
      </c>
      <c r="I120" s="15">
        <v>2.4759000000000002</v>
      </c>
      <c r="J120" s="14">
        <v>0.13283400000000001</v>
      </c>
      <c r="K120" s="12">
        <v>0</v>
      </c>
    </row>
    <row r="121" spans="2:11" ht="27.75" customHeight="1">
      <c r="B121" s="11" t="s">
        <v>116</v>
      </c>
      <c r="C121" s="12">
        <v>0</v>
      </c>
      <c r="D121" s="12" t="s">
        <v>81</v>
      </c>
      <c r="E121" s="14">
        <v>1.3538699999999997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>
        <v>0</v>
      </c>
    </row>
    <row r="122" spans="2:11" ht="27.75" customHeight="1">
      <c r="B122" s="11" t="s">
        <v>117</v>
      </c>
      <c r="C122" s="12">
        <v>0</v>
      </c>
      <c r="D122" s="12">
        <v>0</v>
      </c>
      <c r="E122" s="14">
        <v>12.150431999999999</v>
      </c>
      <c r="F122" s="14">
        <v>1.5734879999999998</v>
      </c>
      <c r="G122" s="14">
        <v>0.8326079999999999</v>
      </c>
      <c r="H122" s="15">
        <v>0</v>
      </c>
      <c r="I122" s="15">
        <v>0</v>
      </c>
      <c r="J122" s="14">
        <v>0</v>
      </c>
      <c r="K122" s="12">
        <v>0</v>
      </c>
    </row>
    <row r="123" spans="2:11" ht="27.75" customHeight="1">
      <c r="B123" s="11" t="s">
        <v>118</v>
      </c>
      <c r="C123" s="12">
        <v>0</v>
      </c>
      <c r="D123" s="12">
        <v>8</v>
      </c>
      <c r="E123" s="14">
        <v>-0.89200000000000002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>
        <v>0</v>
      </c>
    </row>
    <row r="124" spans="2:11" ht="27.75" customHeight="1">
      <c r="B124" s="11" t="s">
        <v>119</v>
      </c>
      <c r="C124" s="12">
        <v>0</v>
      </c>
      <c r="D124" s="12">
        <v>8</v>
      </c>
      <c r="E124" s="14">
        <v>-0.69399999999999995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>
        <v>0</v>
      </c>
    </row>
    <row r="125" spans="2:11" ht="27.75" customHeight="1">
      <c r="B125" s="11" t="s">
        <v>120</v>
      </c>
      <c r="C125" s="12">
        <v>0</v>
      </c>
      <c r="D125" s="12">
        <v>0</v>
      </c>
      <c r="E125" s="14">
        <v>-0.89200000000000002</v>
      </c>
      <c r="F125" s="14">
        <v>0</v>
      </c>
      <c r="G125" s="14">
        <v>0</v>
      </c>
      <c r="H125" s="15">
        <v>0</v>
      </c>
      <c r="I125" s="15">
        <v>0</v>
      </c>
      <c r="J125" s="14">
        <v>0.22800000000000001</v>
      </c>
      <c r="K125" s="12">
        <v>0</v>
      </c>
    </row>
    <row r="126" spans="2:11" ht="27.75" customHeight="1">
      <c r="B126" s="11" t="s">
        <v>121</v>
      </c>
      <c r="C126" s="12">
        <v>0</v>
      </c>
      <c r="D126" s="12">
        <v>0</v>
      </c>
      <c r="E126" s="14">
        <v>-9.14</v>
      </c>
      <c r="F126" s="14">
        <v>-0.871</v>
      </c>
      <c r="G126" s="14">
        <v>-0.13</v>
      </c>
      <c r="H126" s="15">
        <v>0</v>
      </c>
      <c r="I126" s="15">
        <v>0</v>
      </c>
      <c r="J126" s="14">
        <v>0.22800000000000001</v>
      </c>
      <c r="K126" s="12">
        <v>0</v>
      </c>
    </row>
    <row r="127" spans="2:11" ht="27.75" customHeight="1">
      <c r="B127" s="11" t="s">
        <v>122</v>
      </c>
      <c r="C127" s="12">
        <v>0</v>
      </c>
      <c r="D127" s="12">
        <v>0</v>
      </c>
      <c r="E127" s="14">
        <v>-0.69399999999999995</v>
      </c>
      <c r="F127" s="14">
        <v>0</v>
      </c>
      <c r="G127" s="14">
        <v>0</v>
      </c>
      <c r="H127" s="15">
        <v>0</v>
      </c>
      <c r="I127" s="15">
        <v>0</v>
      </c>
      <c r="J127" s="14">
        <v>0.183</v>
      </c>
      <c r="K127" s="12">
        <v>0</v>
      </c>
    </row>
    <row r="128" spans="2:11" ht="27.75" customHeight="1">
      <c r="B128" s="11" t="s">
        <v>123</v>
      </c>
      <c r="C128" s="12">
        <v>0</v>
      </c>
      <c r="D128" s="12">
        <v>0</v>
      </c>
      <c r="E128" s="14">
        <v>-7.1989999999999998</v>
      </c>
      <c r="F128" s="14">
        <v>-0.66400000000000003</v>
      </c>
      <c r="G128" s="14">
        <v>-0.1</v>
      </c>
      <c r="H128" s="15">
        <v>0</v>
      </c>
      <c r="I128" s="15">
        <v>0</v>
      </c>
      <c r="J128" s="14">
        <v>0.183</v>
      </c>
      <c r="K128" s="12">
        <v>0</v>
      </c>
    </row>
    <row r="129" spans="2:11" ht="27.75" customHeight="1">
      <c r="B129" s="11" t="s">
        <v>124</v>
      </c>
      <c r="C129" s="12">
        <v>0</v>
      </c>
      <c r="D129" s="12">
        <v>0</v>
      </c>
      <c r="E129" s="14">
        <v>-0.42399999999999999</v>
      </c>
      <c r="F129" s="14">
        <v>0</v>
      </c>
      <c r="G129" s="14">
        <v>0</v>
      </c>
      <c r="H129" s="15">
        <v>0</v>
      </c>
      <c r="I129" s="15">
        <v>0</v>
      </c>
      <c r="J129" s="14">
        <v>0.122</v>
      </c>
      <c r="K129" s="12">
        <v>0</v>
      </c>
    </row>
    <row r="130" spans="2:11" ht="27.75" customHeight="1">
      <c r="B130" s="11" t="s">
        <v>125</v>
      </c>
      <c r="C130" s="12">
        <v>0</v>
      </c>
      <c r="D130" s="12">
        <v>0</v>
      </c>
      <c r="E130" s="14">
        <v>-4.58</v>
      </c>
      <c r="F130" s="14">
        <v>-0.377</v>
      </c>
      <c r="G130" s="14">
        <v>-5.8000000000000003E-2</v>
      </c>
      <c r="H130" s="15">
        <v>0</v>
      </c>
      <c r="I130" s="15">
        <v>0</v>
      </c>
      <c r="J130" s="14">
        <v>0.122</v>
      </c>
      <c r="K130" s="12">
        <v>0</v>
      </c>
    </row>
    <row r="131" spans="2:11" ht="27.75" customHeight="1" thickBo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>
      <c r="B136" s="35" t="s">
        <v>127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12" t="s">
        <v>49</v>
      </c>
      <c r="D140" s="12">
        <v>1</v>
      </c>
      <c r="E140" s="14">
        <v>2.54</v>
      </c>
      <c r="F140" s="14">
        <v>0</v>
      </c>
      <c r="G140" s="14">
        <v>0</v>
      </c>
      <c r="H140" s="15">
        <v>3.32</v>
      </c>
      <c r="I140" s="15">
        <v>0</v>
      </c>
      <c r="J140" s="14">
        <v>0</v>
      </c>
      <c r="K140" s="12">
        <v>541</v>
      </c>
    </row>
    <row r="141" spans="2:11" ht="27.75" customHeight="1">
      <c r="B141" s="11" t="s">
        <v>50</v>
      </c>
      <c r="C141" s="12" t="s">
        <v>51</v>
      </c>
      <c r="D141" s="12">
        <v>2</v>
      </c>
      <c r="E141" s="14">
        <v>2.875</v>
      </c>
      <c r="F141" s="14">
        <v>0.25800000000000001</v>
      </c>
      <c r="G141" s="14">
        <v>0</v>
      </c>
      <c r="H141" s="15">
        <v>3.32</v>
      </c>
      <c r="I141" s="15">
        <v>0</v>
      </c>
      <c r="J141" s="14">
        <v>0</v>
      </c>
      <c r="K141" s="12" t="s">
        <v>52</v>
      </c>
    </row>
    <row r="142" spans="2:11" ht="27.75" customHeight="1">
      <c r="B142" s="11" t="s">
        <v>53</v>
      </c>
      <c r="C142" s="12" t="s">
        <v>54</v>
      </c>
      <c r="D142" s="12">
        <v>2</v>
      </c>
      <c r="E142" s="14">
        <v>0.251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">
        <v>55</v>
      </c>
    </row>
    <row r="143" spans="2:11" ht="27.75" customHeight="1">
      <c r="B143" s="11" t="s">
        <v>56</v>
      </c>
      <c r="C143" s="12" t="s">
        <v>57</v>
      </c>
      <c r="D143" s="12">
        <v>3</v>
      </c>
      <c r="E143" s="14">
        <v>2.056</v>
      </c>
      <c r="F143" s="14">
        <v>0</v>
      </c>
      <c r="G143" s="14">
        <v>0</v>
      </c>
      <c r="H143" s="15">
        <v>3.32</v>
      </c>
      <c r="I143" s="15">
        <v>0</v>
      </c>
      <c r="J143" s="14">
        <v>0</v>
      </c>
      <c r="K143" s="12">
        <v>691</v>
      </c>
    </row>
    <row r="144" spans="2:11" ht="27.75" customHeight="1">
      <c r="B144" s="11" t="s">
        <v>58</v>
      </c>
      <c r="C144" s="12" t="s">
        <v>59</v>
      </c>
      <c r="D144" s="12">
        <v>4</v>
      </c>
      <c r="E144" s="14">
        <v>2.282</v>
      </c>
      <c r="F144" s="14">
        <v>0.21099999999999999</v>
      </c>
      <c r="G144" s="14">
        <v>0</v>
      </c>
      <c r="H144" s="15">
        <v>3.32</v>
      </c>
      <c r="I144" s="15">
        <v>0</v>
      </c>
      <c r="J144" s="14">
        <v>0</v>
      </c>
      <c r="K144" s="12" t="s">
        <v>60</v>
      </c>
    </row>
    <row r="145" spans="2:11" ht="27.75" customHeight="1">
      <c r="B145" s="11" t="s">
        <v>61</v>
      </c>
      <c r="C145" s="12" t="s">
        <v>62</v>
      </c>
      <c r="D145" s="12">
        <v>4</v>
      </c>
      <c r="E145" s="14">
        <v>0.224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 t="s">
        <v>63</v>
      </c>
    </row>
    <row r="146" spans="2:11" ht="27.75" customHeight="1">
      <c r="B146" s="11" t="s">
        <v>64</v>
      </c>
      <c r="C146" s="12" t="s">
        <v>65</v>
      </c>
      <c r="D146" s="12" t="s">
        <v>66</v>
      </c>
      <c r="E146" s="14">
        <v>1.972</v>
      </c>
      <c r="F146" s="14">
        <v>0.17</v>
      </c>
      <c r="G146" s="14">
        <v>0</v>
      </c>
      <c r="H146" s="15">
        <v>25.03</v>
      </c>
      <c r="I146" s="15">
        <v>0</v>
      </c>
      <c r="J146" s="14">
        <v>0</v>
      </c>
      <c r="K146" s="12" t="s">
        <v>67</v>
      </c>
    </row>
    <row r="147" spans="2:11" ht="27.75" customHeight="1">
      <c r="B147" s="11" t="s">
        <v>68</v>
      </c>
      <c r="C147" s="12" t="s">
        <v>69</v>
      </c>
      <c r="D147" s="12" t="s">
        <v>66</v>
      </c>
      <c r="E147" s="14">
        <v>1.633</v>
      </c>
      <c r="F147" s="14">
        <v>0.13400000000000001</v>
      </c>
      <c r="G147" s="14">
        <v>0</v>
      </c>
      <c r="H147" s="15">
        <v>59.25</v>
      </c>
      <c r="I147" s="15">
        <v>0</v>
      </c>
      <c r="J147" s="14">
        <v>0</v>
      </c>
      <c r="K147" s="12" t="s">
        <v>70</v>
      </c>
    </row>
    <row r="148" spans="2:11" ht="27.75" customHeight="1">
      <c r="B148" s="11" t="s">
        <v>71</v>
      </c>
      <c r="C148" s="12" t="s">
        <v>72</v>
      </c>
      <c r="D148" s="12" t="s">
        <v>66</v>
      </c>
      <c r="E148" s="14">
        <v>1.026</v>
      </c>
      <c r="F148" s="14">
        <v>6.9000000000000006E-2</v>
      </c>
      <c r="G148" s="14">
        <v>0</v>
      </c>
      <c r="H148" s="15">
        <v>240.38</v>
      </c>
      <c r="I148" s="15">
        <v>0</v>
      </c>
      <c r="J148" s="14">
        <v>0</v>
      </c>
      <c r="K148" s="12" t="s">
        <v>73</v>
      </c>
    </row>
    <row r="149" spans="2:11" ht="27.75" customHeight="1">
      <c r="B149" s="11" t="s">
        <v>74</v>
      </c>
      <c r="C149" s="12">
        <v>801</v>
      </c>
      <c r="D149" s="12">
        <v>0</v>
      </c>
      <c r="E149" s="14">
        <v>8.9179999999999993</v>
      </c>
      <c r="F149" s="14">
        <v>0.622</v>
      </c>
      <c r="G149" s="14">
        <v>9.5000000000000001E-2</v>
      </c>
      <c r="H149" s="15">
        <v>11.5</v>
      </c>
      <c r="I149" s="15">
        <v>3.38</v>
      </c>
      <c r="J149" s="14">
        <v>0.24199999999999999</v>
      </c>
      <c r="K149" s="12">
        <v>251271401</v>
      </c>
    </row>
    <row r="150" spans="2:11" ht="27.75" customHeight="1">
      <c r="B150" s="11" t="s">
        <v>75</v>
      </c>
      <c r="C150" s="12">
        <v>802</v>
      </c>
      <c r="D150" s="12">
        <v>0</v>
      </c>
      <c r="E150" s="14">
        <v>9.6929999999999996</v>
      </c>
      <c r="F150" s="14">
        <v>0.61199999999999999</v>
      </c>
      <c r="G150" s="14">
        <v>9.4E-2</v>
      </c>
      <c r="H150" s="15">
        <v>33.69</v>
      </c>
      <c r="I150" s="15">
        <v>3.29</v>
      </c>
      <c r="J150" s="14">
        <v>0.245</v>
      </c>
      <c r="K150" s="12">
        <v>252272402</v>
      </c>
    </row>
    <row r="151" spans="2:11" ht="27.75" customHeight="1">
      <c r="B151" s="11" t="s">
        <v>76</v>
      </c>
      <c r="C151" s="12">
        <v>803</v>
      </c>
      <c r="D151" s="12">
        <v>0</v>
      </c>
      <c r="E151" s="14">
        <v>7.4420000000000002</v>
      </c>
      <c r="F151" s="14">
        <v>0.378</v>
      </c>
      <c r="G151" s="14">
        <v>0.06</v>
      </c>
      <c r="H151" s="15">
        <v>98.93</v>
      </c>
      <c r="I151" s="15">
        <v>3.14</v>
      </c>
      <c r="J151" s="14">
        <v>0.16900000000000001</v>
      </c>
      <c r="K151" s="12" t="s">
        <v>77</v>
      </c>
    </row>
    <row r="152" spans="2:11" ht="27.75" customHeight="1">
      <c r="B152" s="11" t="s">
        <v>78</v>
      </c>
      <c r="C152" s="12">
        <v>804</v>
      </c>
      <c r="D152" s="12">
        <v>0</v>
      </c>
      <c r="E152" s="14">
        <v>5.79</v>
      </c>
      <c r="F152" s="14">
        <v>0.23599999999999999</v>
      </c>
      <c r="G152" s="14">
        <v>3.9E-2</v>
      </c>
      <c r="H152" s="15">
        <v>129.84</v>
      </c>
      <c r="I152" s="15">
        <v>2.2000000000000002</v>
      </c>
      <c r="J152" s="14">
        <v>0.14000000000000001</v>
      </c>
      <c r="K152" s="12" t="s">
        <v>79</v>
      </c>
    </row>
    <row r="153" spans="2:11" ht="27.75" customHeight="1">
      <c r="B153" s="11" t="s">
        <v>80</v>
      </c>
      <c r="C153" s="12">
        <v>721</v>
      </c>
      <c r="D153" s="12" t="s">
        <v>81</v>
      </c>
      <c r="E153" s="14">
        <v>3.0590000000000002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>
        <v>341351371381</v>
      </c>
    </row>
    <row r="154" spans="2:11" ht="27.75" customHeight="1">
      <c r="B154" s="11" t="s">
        <v>82</v>
      </c>
      <c r="C154" s="12">
        <v>811</v>
      </c>
      <c r="D154" s="12">
        <v>0</v>
      </c>
      <c r="E154" s="14">
        <v>27.498000000000001</v>
      </c>
      <c r="F154" s="14">
        <v>3.57</v>
      </c>
      <c r="G154" s="14">
        <v>1.8779999999999999</v>
      </c>
      <c r="H154" s="15">
        <v>0</v>
      </c>
      <c r="I154" s="15">
        <v>0</v>
      </c>
      <c r="J154" s="14">
        <v>0</v>
      </c>
      <c r="K154" s="12">
        <v>351</v>
      </c>
    </row>
    <row r="155" spans="2:11" ht="27.75" customHeight="1">
      <c r="B155" s="11" t="s">
        <v>83</v>
      </c>
      <c r="C155" s="12">
        <v>961</v>
      </c>
      <c r="D155" s="12">
        <v>8</v>
      </c>
      <c r="E155" s="14">
        <v>-0.90300000000000002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>
        <v>911921931941</v>
      </c>
    </row>
    <row r="156" spans="2:11" ht="27.75" customHeight="1">
      <c r="B156" s="11" t="s">
        <v>84</v>
      </c>
      <c r="C156" s="12">
        <v>962</v>
      </c>
      <c r="D156" s="12">
        <v>8</v>
      </c>
      <c r="E156" s="14">
        <v>-0.69799999999999995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>
        <v>0</v>
      </c>
    </row>
    <row r="157" spans="2:11" ht="27.75" customHeight="1">
      <c r="B157" s="11" t="s">
        <v>85</v>
      </c>
      <c r="C157" s="12">
        <v>971</v>
      </c>
      <c r="D157" s="12">
        <v>0</v>
      </c>
      <c r="E157" s="14">
        <v>-0.90300000000000002</v>
      </c>
      <c r="F157" s="14">
        <v>0</v>
      </c>
      <c r="G157" s="14">
        <v>0</v>
      </c>
      <c r="H157" s="15">
        <v>0</v>
      </c>
      <c r="I157" s="15">
        <v>0</v>
      </c>
      <c r="J157" s="14">
        <v>0.23100000000000001</v>
      </c>
      <c r="K157" s="12">
        <v>0</v>
      </c>
    </row>
    <row r="158" spans="2:11" ht="27.75" customHeight="1">
      <c r="B158" s="11" t="s">
        <v>86</v>
      </c>
      <c r="C158" s="12">
        <v>981</v>
      </c>
      <c r="D158" s="12">
        <v>0</v>
      </c>
      <c r="E158" s="14">
        <v>-9.2629999999999999</v>
      </c>
      <c r="F158" s="14">
        <v>-0.88100000000000001</v>
      </c>
      <c r="G158" s="14">
        <v>-0.13200000000000001</v>
      </c>
      <c r="H158" s="15">
        <v>0</v>
      </c>
      <c r="I158" s="15">
        <v>0</v>
      </c>
      <c r="J158" s="14">
        <v>0.23100000000000001</v>
      </c>
      <c r="K158" s="12">
        <v>0</v>
      </c>
    </row>
    <row r="159" spans="2:11" ht="27.75" customHeight="1">
      <c r="B159" s="11" t="s">
        <v>87</v>
      </c>
      <c r="C159" s="12">
        <v>972</v>
      </c>
      <c r="D159" s="12">
        <v>0</v>
      </c>
      <c r="E159" s="14">
        <v>-0.69799999999999995</v>
      </c>
      <c r="F159" s="14">
        <v>0</v>
      </c>
      <c r="G159" s="14">
        <v>0</v>
      </c>
      <c r="H159" s="15">
        <v>0</v>
      </c>
      <c r="I159" s="15">
        <v>0</v>
      </c>
      <c r="J159" s="14">
        <v>0.185</v>
      </c>
      <c r="K159" s="12">
        <v>0</v>
      </c>
    </row>
    <row r="160" spans="2:11" ht="27.75" customHeight="1">
      <c r="B160" s="11" t="s">
        <v>88</v>
      </c>
      <c r="C160" s="12">
        <v>982</v>
      </c>
      <c r="D160" s="12">
        <v>0</v>
      </c>
      <c r="E160" s="14">
        <v>-7.2460000000000004</v>
      </c>
      <c r="F160" s="14">
        <v>-0.66600000000000004</v>
      </c>
      <c r="G160" s="14">
        <v>-0.1</v>
      </c>
      <c r="H160" s="15">
        <v>0</v>
      </c>
      <c r="I160" s="15">
        <v>0</v>
      </c>
      <c r="J160" s="14">
        <v>0.185</v>
      </c>
      <c r="K160" s="12">
        <v>0</v>
      </c>
    </row>
    <row r="161" spans="2:11" ht="27.75" customHeight="1">
      <c r="B161" s="11" t="s">
        <v>89</v>
      </c>
      <c r="C161" s="12">
        <v>973</v>
      </c>
      <c r="D161" s="12">
        <v>0</v>
      </c>
      <c r="E161" s="14">
        <v>-0.44</v>
      </c>
      <c r="F161" s="14">
        <v>0</v>
      </c>
      <c r="G161" s="14">
        <v>0</v>
      </c>
      <c r="H161" s="15">
        <v>6.13</v>
      </c>
      <c r="I161" s="15">
        <v>0</v>
      </c>
      <c r="J161" s="14">
        <v>0.125</v>
      </c>
      <c r="K161" s="12">
        <v>0</v>
      </c>
    </row>
    <row r="162" spans="2:11" ht="27.75" customHeight="1">
      <c r="B162" s="11" t="s">
        <v>90</v>
      </c>
      <c r="C162" s="12">
        <v>983</v>
      </c>
      <c r="D162" s="12">
        <v>0</v>
      </c>
      <c r="E162" s="14">
        <v>-4.75</v>
      </c>
      <c r="F162" s="14">
        <v>-0.39200000000000002</v>
      </c>
      <c r="G162" s="14">
        <v>-0.06</v>
      </c>
      <c r="H162" s="15">
        <v>6.13</v>
      </c>
      <c r="I162" s="15">
        <v>0</v>
      </c>
      <c r="J162" s="14">
        <v>0.125</v>
      </c>
      <c r="K162" s="12">
        <v>0</v>
      </c>
    </row>
    <row r="163" spans="2:11" ht="27.75" customHeight="1">
      <c r="B163" s="11" t="s">
        <v>91</v>
      </c>
      <c r="C163" s="12">
        <v>984</v>
      </c>
      <c r="D163" s="12">
        <v>0</v>
      </c>
      <c r="E163" s="14">
        <v>-3.2930000000000001</v>
      </c>
      <c r="F163" s="14">
        <v>-0.23300000000000001</v>
      </c>
      <c r="G163" s="14">
        <v>-3.6999999999999998E-2</v>
      </c>
      <c r="H163" s="15">
        <v>6.13</v>
      </c>
      <c r="I163" s="15">
        <v>0</v>
      </c>
      <c r="J163" s="14">
        <v>7.0999999999999994E-2</v>
      </c>
      <c r="K163" s="12">
        <v>0</v>
      </c>
    </row>
    <row r="164" spans="2:11" ht="27.75" customHeight="1">
      <c r="B164" s="11" t="s">
        <v>92</v>
      </c>
      <c r="C164" s="12">
        <v>974</v>
      </c>
      <c r="D164" s="12">
        <v>0</v>
      </c>
      <c r="E164" s="14">
        <v>-0.28999999999999998</v>
      </c>
      <c r="F164" s="14">
        <v>0</v>
      </c>
      <c r="G164" s="14">
        <v>0</v>
      </c>
      <c r="H164" s="15">
        <v>6.13</v>
      </c>
      <c r="I164" s="15">
        <v>0</v>
      </c>
      <c r="J164" s="14">
        <v>7.0999999999999994E-2</v>
      </c>
      <c r="K164" s="12">
        <v>0</v>
      </c>
    </row>
    <row r="165" spans="2:11" ht="27.75" customHeight="1">
      <c r="B165" s="11" t="s">
        <v>93</v>
      </c>
      <c r="C165" s="12">
        <v>0</v>
      </c>
      <c r="D165" s="12">
        <v>1</v>
      </c>
      <c r="E165" s="14">
        <v>1.7145000000000001</v>
      </c>
      <c r="F165" s="14">
        <v>0</v>
      </c>
      <c r="G165" s="14">
        <v>0</v>
      </c>
      <c r="H165" s="15">
        <v>2.2410000000000001</v>
      </c>
      <c r="I165" s="15">
        <v>0</v>
      </c>
      <c r="J165" s="14">
        <v>0</v>
      </c>
      <c r="K165" s="12">
        <v>0</v>
      </c>
    </row>
    <row r="166" spans="2:11" ht="27.75" customHeight="1">
      <c r="B166" s="11" t="s">
        <v>94</v>
      </c>
      <c r="C166" s="12">
        <v>0</v>
      </c>
      <c r="D166" s="12">
        <v>2</v>
      </c>
      <c r="E166" s="14">
        <v>1.940625</v>
      </c>
      <c r="F166" s="14">
        <v>0.17415000000000003</v>
      </c>
      <c r="G166" s="14">
        <v>0</v>
      </c>
      <c r="H166" s="15">
        <v>2.2410000000000001</v>
      </c>
      <c r="I166" s="15">
        <v>0</v>
      </c>
      <c r="J166" s="14">
        <v>0</v>
      </c>
      <c r="K166" s="12">
        <v>0</v>
      </c>
    </row>
    <row r="167" spans="2:11" ht="27.75" customHeight="1">
      <c r="B167" s="11" t="s">
        <v>95</v>
      </c>
      <c r="C167" s="12">
        <v>0</v>
      </c>
      <c r="D167" s="12">
        <v>2</v>
      </c>
      <c r="E167" s="14">
        <v>0.16942500000000002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>
        <v>0</v>
      </c>
    </row>
    <row r="168" spans="2:11" ht="27.75" customHeight="1">
      <c r="B168" s="11" t="s">
        <v>96</v>
      </c>
      <c r="C168" s="12">
        <v>0</v>
      </c>
      <c r="D168" s="12">
        <v>3</v>
      </c>
      <c r="E168" s="14">
        <v>1.3878000000000001</v>
      </c>
      <c r="F168" s="14">
        <v>0</v>
      </c>
      <c r="G168" s="14">
        <v>0</v>
      </c>
      <c r="H168" s="15">
        <v>2.2410000000000001</v>
      </c>
      <c r="I168" s="15">
        <v>0</v>
      </c>
      <c r="J168" s="14">
        <v>0</v>
      </c>
      <c r="K168" s="12">
        <v>0</v>
      </c>
    </row>
    <row r="169" spans="2:11" ht="27.75" customHeight="1">
      <c r="B169" s="11" t="s">
        <v>97</v>
      </c>
      <c r="C169" s="12">
        <v>0</v>
      </c>
      <c r="D169" s="12">
        <v>4</v>
      </c>
      <c r="E169" s="14">
        <v>1.5403500000000001</v>
      </c>
      <c r="F169" s="14">
        <v>0.142425</v>
      </c>
      <c r="G169" s="14">
        <v>0</v>
      </c>
      <c r="H169" s="15">
        <v>2.2410000000000001</v>
      </c>
      <c r="I169" s="15">
        <v>0</v>
      </c>
      <c r="J169" s="14">
        <v>0</v>
      </c>
      <c r="K169" s="12">
        <v>0</v>
      </c>
    </row>
    <row r="170" spans="2:11" ht="27.75" customHeight="1">
      <c r="B170" s="11" t="s">
        <v>98</v>
      </c>
      <c r="C170" s="12">
        <v>0</v>
      </c>
      <c r="D170" s="12">
        <v>4</v>
      </c>
      <c r="E170" s="14">
        <v>0.1512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>
        <v>0</v>
      </c>
    </row>
    <row r="171" spans="2:11" ht="27.75" customHeight="1">
      <c r="B171" s="11" t="s">
        <v>99</v>
      </c>
      <c r="C171" s="12">
        <v>0</v>
      </c>
      <c r="D171" s="12" t="s">
        <v>66</v>
      </c>
      <c r="E171" s="14">
        <v>1.3311000000000002</v>
      </c>
      <c r="F171" s="14">
        <v>0.11475000000000002</v>
      </c>
      <c r="G171" s="14">
        <v>0</v>
      </c>
      <c r="H171" s="15">
        <v>16.895250000000001</v>
      </c>
      <c r="I171" s="15">
        <v>0</v>
      </c>
      <c r="J171" s="14">
        <v>0</v>
      </c>
      <c r="K171" s="12">
        <v>0</v>
      </c>
    </row>
    <row r="172" spans="2:11" ht="27.75" customHeight="1">
      <c r="B172" s="11" t="s">
        <v>100</v>
      </c>
      <c r="C172" s="12">
        <v>0</v>
      </c>
      <c r="D172" s="12">
        <v>0</v>
      </c>
      <c r="E172" s="14">
        <v>6.0196499999999995</v>
      </c>
      <c r="F172" s="14">
        <v>0.41985</v>
      </c>
      <c r="G172" s="14">
        <v>6.4125000000000001E-2</v>
      </c>
      <c r="H172" s="15">
        <v>7.7625000000000002</v>
      </c>
      <c r="I172" s="15">
        <v>2.2814999999999999</v>
      </c>
      <c r="J172" s="14">
        <v>0.16335</v>
      </c>
      <c r="K172" s="12">
        <v>0</v>
      </c>
    </row>
    <row r="173" spans="2:11" ht="27.75" customHeight="1">
      <c r="B173" s="11" t="s">
        <v>101</v>
      </c>
      <c r="C173" s="12">
        <v>0</v>
      </c>
      <c r="D173" s="12" t="s">
        <v>81</v>
      </c>
      <c r="E173" s="14">
        <v>2.0648250000000004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>
        <v>0</v>
      </c>
    </row>
    <row r="174" spans="2:11" ht="27.75" customHeight="1">
      <c r="B174" s="11" t="s">
        <v>102</v>
      </c>
      <c r="C174" s="12">
        <v>0</v>
      </c>
      <c r="D174" s="12">
        <v>0</v>
      </c>
      <c r="E174" s="14">
        <v>18.561150000000001</v>
      </c>
      <c r="F174" s="14">
        <v>2.4097499999999998</v>
      </c>
      <c r="G174" s="14">
        <v>1.2676499999999999</v>
      </c>
      <c r="H174" s="15">
        <v>0</v>
      </c>
      <c r="I174" s="15">
        <v>0</v>
      </c>
      <c r="J174" s="14">
        <v>0</v>
      </c>
      <c r="K174" s="12">
        <v>0</v>
      </c>
    </row>
    <row r="175" spans="2:11" ht="27.75" customHeight="1">
      <c r="B175" s="11" t="s">
        <v>103</v>
      </c>
      <c r="C175" s="12">
        <v>0</v>
      </c>
      <c r="D175" s="12">
        <v>8</v>
      </c>
      <c r="E175" s="14">
        <v>-0.90300000000000002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>
        <v>0</v>
      </c>
    </row>
    <row r="176" spans="2:11" ht="27.75" customHeight="1">
      <c r="B176" s="11" t="s">
        <v>104</v>
      </c>
      <c r="C176" s="12">
        <v>0</v>
      </c>
      <c r="D176" s="12">
        <v>0</v>
      </c>
      <c r="E176" s="14">
        <v>-0.90300000000000002</v>
      </c>
      <c r="F176" s="14">
        <v>0</v>
      </c>
      <c r="G176" s="14">
        <v>0</v>
      </c>
      <c r="H176" s="15">
        <v>0</v>
      </c>
      <c r="I176" s="15">
        <v>0</v>
      </c>
      <c r="J176" s="14">
        <v>0.23100000000000001</v>
      </c>
      <c r="K176" s="12">
        <v>0</v>
      </c>
    </row>
    <row r="177" spans="2:11" ht="27.75" customHeight="1">
      <c r="B177" s="11" t="s">
        <v>105</v>
      </c>
      <c r="C177" s="12">
        <v>0</v>
      </c>
      <c r="D177" s="12">
        <v>0</v>
      </c>
      <c r="E177" s="14">
        <v>-9.2629999999999999</v>
      </c>
      <c r="F177" s="14">
        <v>-0.88100000000000001</v>
      </c>
      <c r="G177" s="14">
        <v>-0.13200000000000001</v>
      </c>
      <c r="H177" s="15">
        <v>0</v>
      </c>
      <c r="I177" s="15">
        <v>0</v>
      </c>
      <c r="J177" s="14">
        <v>0.23100000000000001</v>
      </c>
      <c r="K177" s="12">
        <v>0</v>
      </c>
    </row>
    <row r="178" spans="2:11" ht="27.75" customHeight="1">
      <c r="B178" s="11" t="s">
        <v>106</v>
      </c>
      <c r="C178" s="12">
        <v>0</v>
      </c>
      <c r="D178" s="12">
        <v>1</v>
      </c>
      <c r="E178" s="14">
        <v>1.1201399999999999</v>
      </c>
      <c r="F178" s="14">
        <v>0</v>
      </c>
      <c r="G178" s="14">
        <v>0</v>
      </c>
      <c r="H178" s="15">
        <v>1.4641199999999999</v>
      </c>
      <c r="I178" s="15">
        <v>0</v>
      </c>
      <c r="J178" s="14">
        <v>0</v>
      </c>
      <c r="K178" s="12">
        <v>0</v>
      </c>
    </row>
    <row r="179" spans="2:11" ht="27.75" customHeight="1">
      <c r="B179" s="11" t="s">
        <v>107</v>
      </c>
      <c r="C179" s="12">
        <v>0</v>
      </c>
      <c r="D179" s="12">
        <v>2</v>
      </c>
      <c r="E179" s="14">
        <v>1.2678749999999999</v>
      </c>
      <c r="F179" s="14">
        <v>0.11377799999999999</v>
      </c>
      <c r="G179" s="14">
        <v>0</v>
      </c>
      <c r="H179" s="15">
        <v>1.4641199999999999</v>
      </c>
      <c r="I179" s="15">
        <v>0</v>
      </c>
      <c r="J179" s="14">
        <v>0</v>
      </c>
      <c r="K179" s="12">
        <v>0</v>
      </c>
    </row>
    <row r="180" spans="2:11" ht="27.75" customHeight="1">
      <c r="B180" s="11" t="s">
        <v>108</v>
      </c>
      <c r="C180" s="12">
        <v>0</v>
      </c>
      <c r="D180" s="12">
        <v>2</v>
      </c>
      <c r="E180" s="14">
        <v>0.11069099999999998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>
        <v>0</v>
      </c>
    </row>
    <row r="181" spans="2:11" ht="27.75" customHeight="1">
      <c r="B181" s="11" t="s">
        <v>109</v>
      </c>
      <c r="C181" s="12">
        <v>0</v>
      </c>
      <c r="D181" s="12">
        <v>3</v>
      </c>
      <c r="E181" s="14">
        <v>0.90669599999999995</v>
      </c>
      <c r="F181" s="14">
        <v>0</v>
      </c>
      <c r="G181" s="14">
        <v>0</v>
      </c>
      <c r="H181" s="15">
        <v>1.4641199999999999</v>
      </c>
      <c r="I181" s="15">
        <v>0</v>
      </c>
      <c r="J181" s="14">
        <v>0</v>
      </c>
      <c r="K181" s="12">
        <v>0</v>
      </c>
    </row>
    <row r="182" spans="2:11" ht="27.75" customHeight="1">
      <c r="B182" s="11" t="s">
        <v>110</v>
      </c>
      <c r="C182" s="12">
        <v>0</v>
      </c>
      <c r="D182" s="12">
        <v>4</v>
      </c>
      <c r="E182" s="14">
        <v>1.006362</v>
      </c>
      <c r="F182" s="14">
        <v>9.3050999999999981E-2</v>
      </c>
      <c r="G182" s="14">
        <v>0</v>
      </c>
      <c r="H182" s="15">
        <v>1.4641199999999999</v>
      </c>
      <c r="I182" s="15">
        <v>0</v>
      </c>
      <c r="J182" s="14">
        <v>0</v>
      </c>
      <c r="K182" s="12">
        <v>0</v>
      </c>
    </row>
    <row r="183" spans="2:11" ht="27.75" customHeight="1">
      <c r="B183" s="11" t="s">
        <v>111</v>
      </c>
      <c r="C183" s="12">
        <v>0</v>
      </c>
      <c r="D183" s="12">
        <v>4</v>
      </c>
      <c r="E183" s="14">
        <v>9.8783999999999997E-2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>
        <v>0</v>
      </c>
    </row>
    <row r="184" spans="2:11" ht="27.75" customHeight="1">
      <c r="B184" s="11" t="s">
        <v>112</v>
      </c>
      <c r="C184" s="12">
        <v>0</v>
      </c>
      <c r="D184" s="12" t="s">
        <v>66</v>
      </c>
      <c r="E184" s="14">
        <v>0.86965199999999987</v>
      </c>
      <c r="F184" s="14">
        <v>7.4969999999999995E-2</v>
      </c>
      <c r="G184" s="14">
        <v>0</v>
      </c>
      <c r="H184" s="15">
        <v>11.038229999999999</v>
      </c>
      <c r="I184" s="15">
        <v>0</v>
      </c>
      <c r="J184" s="14">
        <v>0</v>
      </c>
      <c r="K184" s="12">
        <v>0</v>
      </c>
    </row>
    <row r="185" spans="2:11" ht="27.75" customHeight="1">
      <c r="B185" s="11" t="s">
        <v>113</v>
      </c>
      <c r="C185" s="12">
        <v>0</v>
      </c>
      <c r="D185" s="12">
        <v>0</v>
      </c>
      <c r="E185" s="14">
        <v>3.9328379999999994</v>
      </c>
      <c r="F185" s="14">
        <v>0.27430199999999999</v>
      </c>
      <c r="G185" s="14">
        <v>4.1894999999999995E-2</v>
      </c>
      <c r="H185" s="15">
        <v>5.0714999999999995</v>
      </c>
      <c r="I185" s="15">
        <v>1.4905799999999998</v>
      </c>
      <c r="J185" s="14">
        <v>0.10672199999999998</v>
      </c>
      <c r="K185" s="12">
        <v>0</v>
      </c>
    </row>
    <row r="186" spans="2:11" ht="27.75" customHeight="1">
      <c r="B186" s="11" t="s">
        <v>114</v>
      </c>
      <c r="C186" s="12">
        <v>0</v>
      </c>
      <c r="D186" s="12">
        <v>0</v>
      </c>
      <c r="E186" s="14">
        <v>6.5233889999999999</v>
      </c>
      <c r="F186" s="14">
        <v>0.41187600000000002</v>
      </c>
      <c r="G186" s="14">
        <v>6.3261999999999999E-2</v>
      </c>
      <c r="H186" s="15">
        <v>22.673369999999998</v>
      </c>
      <c r="I186" s="15">
        <v>2.2141700000000002</v>
      </c>
      <c r="J186" s="14">
        <v>0.164885</v>
      </c>
      <c r="K186" s="12">
        <v>0</v>
      </c>
    </row>
    <row r="187" spans="2:11" ht="27.75" customHeight="1">
      <c r="B187" s="11" t="s">
        <v>115</v>
      </c>
      <c r="C187" s="12">
        <v>0</v>
      </c>
      <c r="D187" s="12">
        <v>0</v>
      </c>
      <c r="E187" s="14">
        <v>5.8494120000000001</v>
      </c>
      <c r="F187" s="14">
        <v>0.29710800000000004</v>
      </c>
      <c r="G187" s="14">
        <v>4.7160000000000001E-2</v>
      </c>
      <c r="H187" s="15">
        <v>77.758980000000008</v>
      </c>
      <c r="I187" s="15">
        <v>2.4680400000000002</v>
      </c>
      <c r="J187" s="14">
        <v>0.13283400000000001</v>
      </c>
      <c r="K187" s="12">
        <v>0</v>
      </c>
    </row>
    <row r="188" spans="2:11" ht="27.75" customHeight="1">
      <c r="B188" s="11" t="s">
        <v>116</v>
      </c>
      <c r="C188" s="12">
        <v>0</v>
      </c>
      <c r="D188" s="12" t="s">
        <v>81</v>
      </c>
      <c r="E188" s="14">
        <v>1.349019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>
        <v>0</v>
      </c>
    </row>
    <row r="189" spans="2:11" ht="27.75" customHeight="1">
      <c r="B189" s="11" t="s">
        <v>117</v>
      </c>
      <c r="C189" s="12">
        <v>0</v>
      </c>
      <c r="D189" s="12">
        <v>0</v>
      </c>
      <c r="E189" s="14">
        <v>12.126617999999999</v>
      </c>
      <c r="F189" s="14">
        <v>1.5743699999999998</v>
      </c>
      <c r="G189" s="14">
        <v>0.82819799999999988</v>
      </c>
      <c r="H189" s="15">
        <v>0</v>
      </c>
      <c r="I189" s="15">
        <v>0</v>
      </c>
      <c r="J189" s="14">
        <v>0</v>
      </c>
      <c r="K189" s="12">
        <v>0</v>
      </c>
    </row>
    <row r="190" spans="2:11" ht="27.75" customHeight="1">
      <c r="B190" s="11" t="s">
        <v>118</v>
      </c>
      <c r="C190" s="12">
        <v>0</v>
      </c>
      <c r="D190" s="12">
        <v>8</v>
      </c>
      <c r="E190" s="14">
        <v>-0.90300000000000002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>
        <v>0</v>
      </c>
    </row>
    <row r="191" spans="2:11" ht="27.75" customHeight="1">
      <c r="B191" s="11" t="s">
        <v>119</v>
      </c>
      <c r="C191" s="12">
        <v>0</v>
      </c>
      <c r="D191" s="12">
        <v>8</v>
      </c>
      <c r="E191" s="14">
        <v>-0.69799999999999995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>
        <v>0</v>
      </c>
    </row>
    <row r="192" spans="2:11" ht="27.75" customHeight="1">
      <c r="B192" s="11" t="s">
        <v>120</v>
      </c>
      <c r="C192" s="12">
        <v>0</v>
      </c>
      <c r="D192" s="12">
        <v>0</v>
      </c>
      <c r="E192" s="14">
        <v>-0.90300000000000002</v>
      </c>
      <c r="F192" s="14">
        <v>0</v>
      </c>
      <c r="G192" s="14">
        <v>0</v>
      </c>
      <c r="H192" s="15">
        <v>0</v>
      </c>
      <c r="I192" s="15">
        <v>0</v>
      </c>
      <c r="J192" s="14">
        <v>0.23100000000000001</v>
      </c>
      <c r="K192" s="12">
        <v>0</v>
      </c>
    </row>
    <row r="193" spans="2:11" ht="27.75" customHeight="1">
      <c r="B193" s="11" t="s">
        <v>121</v>
      </c>
      <c r="C193" s="12">
        <v>0</v>
      </c>
      <c r="D193" s="12">
        <v>0</v>
      </c>
      <c r="E193" s="14">
        <v>-9.2629999999999999</v>
      </c>
      <c r="F193" s="14">
        <v>-0.88100000000000001</v>
      </c>
      <c r="G193" s="14">
        <v>-0.13200000000000001</v>
      </c>
      <c r="H193" s="15">
        <v>0</v>
      </c>
      <c r="I193" s="15">
        <v>0</v>
      </c>
      <c r="J193" s="14">
        <v>0.23100000000000001</v>
      </c>
      <c r="K193" s="12">
        <v>0</v>
      </c>
    </row>
    <row r="194" spans="2:11" ht="27.75" customHeight="1">
      <c r="B194" s="11" t="s">
        <v>122</v>
      </c>
      <c r="C194" s="12">
        <v>0</v>
      </c>
      <c r="D194" s="12">
        <v>0</v>
      </c>
      <c r="E194" s="14">
        <v>-0.69799999999999995</v>
      </c>
      <c r="F194" s="14">
        <v>0</v>
      </c>
      <c r="G194" s="14">
        <v>0</v>
      </c>
      <c r="H194" s="15">
        <v>0</v>
      </c>
      <c r="I194" s="15">
        <v>0</v>
      </c>
      <c r="J194" s="14">
        <v>0.185</v>
      </c>
      <c r="K194" s="12">
        <v>0</v>
      </c>
    </row>
    <row r="195" spans="2:11" ht="27.75" customHeight="1">
      <c r="B195" s="11" t="s">
        <v>123</v>
      </c>
      <c r="C195" s="12">
        <v>0</v>
      </c>
      <c r="D195" s="12">
        <v>0</v>
      </c>
      <c r="E195" s="14">
        <v>-7.2460000000000004</v>
      </c>
      <c r="F195" s="14">
        <v>-0.66600000000000004</v>
      </c>
      <c r="G195" s="14">
        <v>-0.1</v>
      </c>
      <c r="H195" s="15">
        <v>0</v>
      </c>
      <c r="I195" s="15">
        <v>0</v>
      </c>
      <c r="J195" s="14">
        <v>0.185</v>
      </c>
      <c r="K195" s="12">
        <v>0</v>
      </c>
    </row>
    <row r="196" spans="2:11" ht="27.75" customHeight="1">
      <c r="B196" s="11" t="s">
        <v>124</v>
      </c>
      <c r="C196" s="12">
        <v>0</v>
      </c>
      <c r="D196" s="12">
        <v>0</v>
      </c>
      <c r="E196" s="14">
        <v>-0.44</v>
      </c>
      <c r="F196" s="14">
        <v>0</v>
      </c>
      <c r="G196" s="14">
        <v>0</v>
      </c>
      <c r="H196" s="15">
        <v>0</v>
      </c>
      <c r="I196" s="15">
        <v>0</v>
      </c>
      <c r="J196" s="14">
        <v>0.125</v>
      </c>
      <c r="K196" s="12">
        <v>0</v>
      </c>
    </row>
    <row r="197" spans="2:11" ht="27.75" customHeight="1">
      <c r="B197" s="11" t="s">
        <v>125</v>
      </c>
      <c r="C197" s="12">
        <v>0</v>
      </c>
      <c r="D197" s="12">
        <v>0</v>
      </c>
      <c r="E197" s="14">
        <v>-4.75</v>
      </c>
      <c r="F197" s="14">
        <v>-0.39200000000000002</v>
      </c>
      <c r="G197" s="14">
        <v>-0.06</v>
      </c>
      <c r="H197" s="15">
        <v>0</v>
      </c>
      <c r="I197" s="15">
        <v>0</v>
      </c>
      <c r="J197" s="14">
        <v>0.125</v>
      </c>
      <c r="K197" s="12">
        <v>0</v>
      </c>
    </row>
    <row r="198" spans="2:11" ht="27.75" customHeight="1" thickBo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>
      <c r="B203" s="35" t="s">
        <v>128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12" t="s">
        <v>49</v>
      </c>
      <c r="D207" s="12">
        <v>1</v>
      </c>
      <c r="E207" s="14">
        <v>2.496</v>
      </c>
      <c r="F207" s="14">
        <v>0</v>
      </c>
      <c r="G207" s="14">
        <v>0</v>
      </c>
      <c r="H207" s="15">
        <v>3.81</v>
      </c>
      <c r="I207" s="15">
        <v>0</v>
      </c>
      <c r="J207" s="14">
        <v>0</v>
      </c>
      <c r="K207" s="12">
        <v>541</v>
      </c>
    </row>
    <row r="208" spans="2:11" ht="27.75" customHeight="1">
      <c r="B208" s="11" t="s">
        <v>50</v>
      </c>
      <c r="C208" s="12" t="s">
        <v>51</v>
      </c>
      <c r="D208" s="12">
        <v>2</v>
      </c>
      <c r="E208" s="14">
        <v>2.8450000000000002</v>
      </c>
      <c r="F208" s="14">
        <v>0.23899999999999999</v>
      </c>
      <c r="G208" s="14">
        <v>0</v>
      </c>
      <c r="H208" s="15">
        <v>3.81</v>
      </c>
      <c r="I208" s="15">
        <v>0</v>
      </c>
      <c r="J208" s="14">
        <v>0</v>
      </c>
      <c r="K208" s="12" t="s">
        <v>52</v>
      </c>
    </row>
    <row r="209" spans="2:11" ht="27.75" customHeight="1">
      <c r="B209" s="11" t="s">
        <v>53</v>
      </c>
      <c r="C209" s="12" t="s">
        <v>54</v>
      </c>
      <c r="D209" s="12">
        <v>2</v>
      </c>
      <c r="E209" s="14">
        <v>0.23599999999999999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">
        <v>55</v>
      </c>
    </row>
    <row r="210" spans="2:11" ht="27.75" customHeight="1">
      <c r="B210" s="11" t="s">
        <v>56</v>
      </c>
      <c r="C210" s="12" t="s">
        <v>57</v>
      </c>
      <c r="D210" s="12">
        <v>3</v>
      </c>
      <c r="E210" s="14">
        <v>2.0209999999999999</v>
      </c>
      <c r="F210" s="14">
        <v>0</v>
      </c>
      <c r="G210" s="14">
        <v>0</v>
      </c>
      <c r="H210" s="15">
        <v>3.81</v>
      </c>
      <c r="I210" s="15">
        <v>0</v>
      </c>
      <c r="J210" s="14">
        <v>0</v>
      </c>
      <c r="K210" s="12">
        <v>691</v>
      </c>
    </row>
    <row r="211" spans="2:11" ht="27.75" customHeight="1">
      <c r="B211" s="11" t="s">
        <v>58</v>
      </c>
      <c r="C211" s="12" t="s">
        <v>59</v>
      </c>
      <c r="D211" s="12">
        <v>4</v>
      </c>
      <c r="E211" s="14">
        <v>2.2429999999999999</v>
      </c>
      <c r="F211" s="14">
        <v>0.19500000000000001</v>
      </c>
      <c r="G211" s="14">
        <v>0</v>
      </c>
      <c r="H211" s="15">
        <v>3.81</v>
      </c>
      <c r="I211" s="15">
        <v>0</v>
      </c>
      <c r="J211" s="14">
        <v>0</v>
      </c>
      <c r="K211" s="12" t="s">
        <v>60</v>
      </c>
    </row>
    <row r="212" spans="2:11" ht="27.75" customHeight="1">
      <c r="B212" s="11" t="s">
        <v>61</v>
      </c>
      <c r="C212" s="12" t="s">
        <v>62</v>
      </c>
      <c r="D212" s="12">
        <v>4</v>
      </c>
      <c r="E212" s="14">
        <v>0.21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 t="s">
        <v>63</v>
      </c>
    </row>
    <row r="213" spans="2:11" ht="27.75" customHeight="1">
      <c r="B213" s="11" t="s">
        <v>64</v>
      </c>
      <c r="C213" s="12" t="s">
        <v>65</v>
      </c>
      <c r="D213" s="12" t="s">
        <v>66</v>
      </c>
      <c r="E213" s="14">
        <v>1.94</v>
      </c>
      <c r="F213" s="14">
        <v>0.158</v>
      </c>
      <c r="G213" s="14">
        <v>0</v>
      </c>
      <c r="H213" s="15">
        <v>30.82</v>
      </c>
      <c r="I213" s="15">
        <v>0</v>
      </c>
      <c r="J213" s="14">
        <v>0</v>
      </c>
      <c r="K213" s="12" t="s">
        <v>67</v>
      </c>
    </row>
    <row r="214" spans="2:11" ht="27.75" customHeight="1">
      <c r="B214" s="11" t="s">
        <v>68</v>
      </c>
      <c r="C214" s="12" t="s">
        <v>69</v>
      </c>
      <c r="D214" s="12" t="s">
        <v>66</v>
      </c>
      <c r="E214" s="14">
        <v>1.617</v>
      </c>
      <c r="F214" s="14">
        <v>0.124</v>
      </c>
      <c r="G214" s="14">
        <v>0</v>
      </c>
      <c r="H214" s="15">
        <v>61.89</v>
      </c>
      <c r="I214" s="15">
        <v>0</v>
      </c>
      <c r="J214" s="14">
        <v>0</v>
      </c>
      <c r="K214" s="12" t="s">
        <v>70</v>
      </c>
    </row>
    <row r="215" spans="2:11" ht="27.75" customHeight="1">
      <c r="B215" s="11" t="s">
        <v>71</v>
      </c>
      <c r="C215" s="12" t="s">
        <v>72</v>
      </c>
      <c r="D215" s="12" t="s">
        <v>66</v>
      </c>
      <c r="E215" s="14">
        <v>1.1140000000000001</v>
      </c>
      <c r="F215" s="14">
        <v>6.9000000000000006E-2</v>
      </c>
      <c r="G215" s="14">
        <v>0</v>
      </c>
      <c r="H215" s="15">
        <v>227.99</v>
      </c>
      <c r="I215" s="15">
        <v>0</v>
      </c>
      <c r="J215" s="14">
        <v>0</v>
      </c>
      <c r="K215" s="12" t="s">
        <v>73</v>
      </c>
    </row>
    <row r="216" spans="2:11" ht="27.75" customHeight="1">
      <c r="B216" s="11" t="s">
        <v>74</v>
      </c>
      <c r="C216" s="12">
        <v>801</v>
      </c>
      <c r="D216" s="12">
        <v>0</v>
      </c>
      <c r="E216" s="14">
        <v>9.1639999999999997</v>
      </c>
      <c r="F216" s="14">
        <v>0.57199999999999995</v>
      </c>
      <c r="G216" s="14">
        <v>8.6999999999999994E-2</v>
      </c>
      <c r="H216" s="15">
        <v>12.51</v>
      </c>
      <c r="I216" s="15">
        <v>3.37</v>
      </c>
      <c r="J216" s="14">
        <v>0.24199999999999999</v>
      </c>
      <c r="K216" s="12">
        <v>251271401</v>
      </c>
    </row>
    <row r="217" spans="2:11" ht="27.75" customHeight="1">
      <c r="B217" s="11" t="s">
        <v>75</v>
      </c>
      <c r="C217" s="12">
        <v>802</v>
      </c>
      <c r="D217" s="12">
        <v>0</v>
      </c>
      <c r="E217" s="14">
        <v>10.148</v>
      </c>
      <c r="F217" s="14">
        <v>0.56499999999999995</v>
      </c>
      <c r="G217" s="14">
        <v>8.7999999999999995E-2</v>
      </c>
      <c r="H217" s="15">
        <v>36.630000000000003</v>
      </c>
      <c r="I217" s="15">
        <v>3.05</v>
      </c>
      <c r="J217" s="14">
        <v>0.25</v>
      </c>
      <c r="K217" s="12">
        <v>252272402</v>
      </c>
    </row>
    <row r="218" spans="2:11" ht="27.75" customHeight="1">
      <c r="B218" s="11" t="s">
        <v>76</v>
      </c>
      <c r="C218" s="12">
        <v>803</v>
      </c>
      <c r="D218" s="12">
        <v>0</v>
      </c>
      <c r="E218" s="14">
        <v>8.2929999999999993</v>
      </c>
      <c r="F218" s="14">
        <v>0.378</v>
      </c>
      <c r="G218" s="14">
        <v>0.06</v>
      </c>
      <c r="H218" s="15">
        <v>107.55</v>
      </c>
      <c r="I218" s="15">
        <v>2.67</v>
      </c>
      <c r="J218" s="14">
        <v>0.186</v>
      </c>
      <c r="K218" s="12" t="s">
        <v>77</v>
      </c>
    </row>
    <row r="219" spans="2:11" ht="27.75" customHeight="1">
      <c r="B219" s="11" t="s">
        <v>78</v>
      </c>
      <c r="C219" s="12">
        <v>804</v>
      </c>
      <c r="D219" s="12">
        <v>0</v>
      </c>
      <c r="E219" s="14">
        <v>6.67</v>
      </c>
      <c r="F219" s="14">
        <v>0.247</v>
      </c>
      <c r="G219" s="14">
        <v>4.1000000000000002E-2</v>
      </c>
      <c r="H219" s="15">
        <v>141.15</v>
      </c>
      <c r="I219" s="15">
        <v>1.91</v>
      </c>
      <c r="J219" s="14">
        <v>0.159</v>
      </c>
      <c r="K219" s="12" t="s">
        <v>79</v>
      </c>
    </row>
    <row r="220" spans="2:11" ht="27.75" customHeight="1">
      <c r="B220" s="11" t="s">
        <v>80</v>
      </c>
      <c r="C220" s="12">
        <v>721</v>
      </c>
      <c r="D220" s="12" t="s">
        <v>81</v>
      </c>
      <c r="E220" s="14">
        <v>3.1859999999999999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>
        <v>341351371381</v>
      </c>
    </row>
    <row r="221" spans="2:11" ht="27.75" customHeight="1">
      <c r="B221" s="11" t="s">
        <v>82</v>
      </c>
      <c r="C221" s="12">
        <v>811</v>
      </c>
      <c r="D221" s="12">
        <v>0</v>
      </c>
      <c r="E221" s="14">
        <v>28.187000000000001</v>
      </c>
      <c r="F221" s="14">
        <v>3.5830000000000002</v>
      </c>
      <c r="G221" s="14">
        <v>1.9970000000000001</v>
      </c>
      <c r="H221" s="15">
        <v>0</v>
      </c>
      <c r="I221" s="15">
        <v>0</v>
      </c>
      <c r="J221" s="14">
        <v>0</v>
      </c>
      <c r="K221" s="12">
        <v>351</v>
      </c>
    </row>
    <row r="222" spans="2:11" ht="27.75" customHeight="1">
      <c r="B222" s="11" t="s">
        <v>83</v>
      </c>
      <c r="C222" s="12">
        <v>961</v>
      </c>
      <c r="D222" s="12">
        <v>8</v>
      </c>
      <c r="E222" s="14">
        <v>-0.79900000000000004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>
        <v>911921931941</v>
      </c>
    </row>
    <row r="223" spans="2:11" ht="27.75" customHeight="1">
      <c r="B223" s="11" t="s">
        <v>84</v>
      </c>
      <c r="C223" s="12">
        <v>962</v>
      </c>
      <c r="D223" s="12">
        <v>8</v>
      </c>
      <c r="E223" s="14">
        <v>-0.60899999999999999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>
        <v>0</v>
      </c>
    </row>
    <row r="224" spans="2:11" ht="27.75" customHeight="1">
      <c r="B224" s="11" t="s">
        <v>85</v>
      </c>
      <c r="C224" s="12">
        <v>971</v>
      </c>
      <c r="D224" s="12">
        <v>0</v>
      </c>
      <c r="E224" s="14">
        <v>-0.79900000000000004</v>
      </c>
      <c r="F224" s="14">
        <v>0</v>
      </c>
      <c r="G224" s="14">
        <v>0</v>
      </c>
      <c r="H224" s="15">
        <v>0</v>
      </c>
      <c r="I224" s="15">
        <v>0</v>
      </c>
      <c r="J224" s="14">
        <v>0.20799999999999999</v>
      </c>
      <c r="K224" s="12">
        <v>0</v>
      </c>
    </row>
    <row r="225" spans="2:11" ht="27.75" customHeight="1">
      <c r="B225" s="11" t="s">
        <v>86</v>
      </c>
      <c r="C225" s="12">
        <v>981</v>
      </c>
      <c r="D225" s="12">
        <v>0</v>
      </c>
      <c r="E225" s="14">
        <v>-8.2260000000000009</v>
      </c>
      <c r="F225" s="14">
        <v>-0.77600000000000002</v>
      </c>
      <c r="G225" s="14">
        <v>-0.11600000000000001</v>
      </c>
      <c r="H225" s="15">
        <v>0</v>
      </c>
      <c r="I225" s="15">
        <v>0</v>
      </c>
      <c r="J225" s="14">
        <v>0.20799999999999999</v>
      </c>
      <c r="K225" s="12">
        <v>0</v>
      </c>
    </row>
    <row r="226" spans="2:11" ht="27.75" customHeight="1">
      <c r="B226" s="11" t="s">
        <v>87</v>
      </c>
      <c r="C226" s="12">
        <v>972</v>
      </c>
      <c r="D226" s="12">
        <v>0</v>
      </c>
      <c r="E226" s="14">
        <v>-0.60899999999999999</v>
      </c>
      <c r="F226" s="14">
        <v>0</v>
      </c>
      <c r="G226" s="14">
        <v>0</v>
      </c>
      <c r="H226" s="15">
        <v>0</v>
      </c>
      <c r="I226" s="15">
        <v>0</v>
      </c>
      <c r="J226" s="14">
        <v>0.16300000000000001</v>
      </c>
      <c r="K226" s="12">
        <v>0</v>
      </c>
    </row>
    <row r="227" spans="2:11" ht="27.75" customHeight="1">
      <c r="B227" s="11" t="s">
        <v>88</v>
      </c>
      <c r="C227" s="12">
        <v>982</v>
      </c>
      <c r="D227" s="12">
        <v>0</v>
      </c>
      <c r="E227" s="14">
        <v>-6.3559999999999999</v>
      </c>
      <c r="F227" s="14">
        <v>-0.57699999999999996</v>
      </c>
      <c r="G227" s="14">
        <v>-8.6999999999999994E-2</v>
      </c>
      <c r="H227" s="15">
        <v>0</v>
      </c>
      <c r="I227" s="15">
        <v>0</v>
      </c>
      <c r="J227" s="14">
        <v>0.16300000000000001</v>
      </c>
      <c r="K227" s="12">
        <v>0</v>
      </c>
    </row>
    <row r="228" spans="2:11" ht="27.75" customHeight="1">
      <c r="B228" s="11" t="s">
        <v>89</v>
      </c>
      <c r="C228" s="12">
        <v>973</v>
      </c>
      <c r="D228" s="12">
        <v>0</v>
      </c>
      <c r="E228" s="14">
        <v>-0.38600000000000001</v>
      </c>
      <c r="F228" s="14">
        <v>0</v>
      </c>
      <c r="G228" s="14">
        <v>0</v>
      </c>
      <c r="H228" s="15">
        <v>6.67</v>
      </c>
      <c r="I228" s="15">
        <v>0</v>
      </c>
      <c r="J228" s="14">
        <v>0.111</v>
      </c>
      <c r="K228" s="12">
        <v>0</v>
      </c>
    </row>
    <row r="229" spans="2:11" ht="27.75" customHeight="1">
      <c r="B229" s="11" t="s">
        <v>90</v>
      </c>
      <c r="C229" s="12">
        <v>983</v>
      </c>
      <c r="D229" s="12">
        <v>0</v>
      </c>
      <c r="E229" s="14">
        <v>-4.194</v>
      </c>
      <c r="F229" s="14">
        <v>-0.34</v>
      </c>
      <c r="G229" s="14">
        <v>-5.1999999999999998E-2</v>
      </c>
      <c r="H229" s="15">
        <v>6.67</v>
      </c>
      <c r="I229" s="15">
        <v>0</v>
      </c>
      <c r="J229" s="14">
        <v>0.111</v>
      </c>
      <c r="K229" s="12">
        <v>0</v>
      </c>
    </row>
    <row r="230" spans="2:11" ht="27.75" customHeight="1">
      <c r="B230" s="11" t="s">
        <v>91</v>
      </c>
      <c r="C230" s="12">
        <v>984</v>
      </c>
      <c r="D230" s="12">
        <v>0</v>
      </c>
      <c r="E230" s="14">
        <v>-2.9980000000000002</v>
      </c>
      <c r="F230" s="14">
        <v>-0.20899999999999999</v>
      </c>
      <c r="G230" s="14">
        <v>-3.3000000000000002E-2</v>
      </c>
      <c r="H230" s="15">
        <v>6.67</v>
      </c>
      <c r="I230" s="15">
        <v>0</v>
      </c>
      <c r="J230" s="14">
        <v>6.4000000000000001E-2</v>
      </c>
      <c r="K230" s="12">
        <v>0</v>
      </c>
    </row>
    <row r="231" spans="2:11" ht="27.75" customHeight="1">
      <c r="B231" s="11" t="s">
        <v>92</v>
      </c>
      <c r="C231" s="12">
        <v>974</v>
      </c>
      <c r="D231" s="12">
        <v>0</v>
      </c>
      <c r="E231" s="14">
        <v>-0.26300000000000001</v>
      </c>
      <c r="F231" s="14">
        <v>0</v>
      </c>
      <c r="G231" s="14">
        <v>0</v>
      </c>
      <c r="H231" s="15">
        <v>6.67</v>
      </c>
      <c r="I231" s="15">
        <v>0</v>
      </c>
      <c r="J231" s="14">
        <v>6.4000000000000001E-2</v>
      </c>
      <c r="K231" s="12">
        <v>0</v>
      </c>
    </row>
    <row r="232" spans="2:11" ht="27.75" customHeight="1">
      <c r="B232" s="11" t="s">
        <v>93</v>
      </c>
      <c r="C232" s="12">
        <v>0</v>
      </c>
      <c r="D232" s="12">
        <v>1</v>
      </c>
      <c r="E232" s="14">
        <v>1.6848000000000001</v>
      </c>
      <c r="F232" s="14">
        <v>0</v>
      </c>
      <c r="G232" s="14">
        <v>0</v>
      </c>
      <c r="H232" s="15">
        <v>2.5717500000000002</v>
      </c>
      <c r="I232" s="15">
        <v>0</v>
      </c>
      <c r="J232" s="14">
        <v>0</v>
      </c>
      <c r="K232" s="12">
        <v>0</v>
      </c>
    </row>
    <row r="233" spans="2:11" ht="27.75" customHeight="1">
      <c r="B233" s="11" t="s">
        <v>94</v>
      </c>
      <c r="C233" s="12">
        <v>0</v>
      </c>
      <c r="D233" s="12">
        <v>2</v>
      </c>
      <c r="E233" s="14">
        <v>1.9203750000000002</v>
      </c>
      <c r="F233" s="14">
        <v>0.161325</v>
      </c>
      <c r="G233" s="14">
        <v>0</v>
      </c>
      <c r="H233" s="15">
        <v>2.5717500000000002</v>
      </c>
      <c r="I233" s="15">
        <v>0</v>
      </c>
      <c r="J233" s="14">
        <v>0</v>
      </c>
      <c r="K233" s="12">
        <v>0</v>
      </c>
    </row>
    <row r="234" spans="2:11" ht="27.75" customHeight="1">
      <c r="B234" s="11" t="s">
        <v>95</v>
      </c>
      <c r="C234" s="12">
        <v>0</v>
      </c>
      <c r="D234" s="12">
        <v>2</v>
      </c>
      <c r="E234" s="14">
        <v>0.1593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>
        <v>0</v>
      </c>
    </row>
    <row r="235" spans="2:11" ht="27.75" customHeight="1">
      <c r="B235" s="11" t="s">
        <v>96</v>
      </c>
      <c r="C235" s="12">
        <v>0</v>
      </c>
      <c r="D235" s="12">
        <v>3</v>
      </c>
      <c r="E235" s="14">
        <v>1.3641750000000001</v>
      </c>
      <c r="F235" s="14">
        <v>0</v>
      </c>
      <c r="G235" s="14">
        <v>0</v>
      </c>
      <c r="H235" s="15">
        <v>2.5717500000000002</v>
      </c>
      <c r="I235" s="15">
        <v>0</v>
      </c>
      <c r="J235" s="14">
        <v>0</v>
      </c>
      <c r="K235" s="12">
        <v>0</v>
      </c>
    </row>
    <row r="236" spans="2:11" ht="27.75" customHeight="1">
      <c r="B236" s="11" t="s">
        <v>97</v>
      </c>
      <c r="C236" s="12">
        <v>0</v>
      </c>
      <c r="D236" s="12">
        <v>4</v>
      </c>
      <c r="E236" s="14">
        <v>1.514025</v>
      </c>
      <c r="F236" s="14">
        <v>0.13162500000000002</v>
      </c>
      <c r="G236" s="14">
        <v>0</v>
      </c>
      <c r="H236" s="15">
        <v>2.5717500000000002</v>
      </c>
      <c r="I236" s="15">
        <v>0</v>
      </c>
      <c r="J236" s="14">
        <v>0</v>
      </c>
      <c r="K236" s="12">
        <v>0</v>
      </c>
    </row>
    <row r="237" spans="2:11" ht="27.75" customHeight="1">
      <c r="B237" s="11" t="s">
        <v>98</v>
      </c>
      <c r="C237" s="12">
        <v>0</v>
      </c>
      <c r="D237" s="12">
        <v>4</v>
      </c>
      <c r="E237" s="14">
        <v>0.14175000000000001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>
        <v>0</v>
      </c>
    </row>
    <row r="238" spans="2:11" ht="27.75" customHeight="1">
      <c r="B238" s="11" t="s">
        <v>99</v>
      </c>
      <c r="C238" s="12">
        <v>0</v>
      </c>
      <c r="D238" s="12" t="s">
        <v>66</v>
      </c>
      <c r="E238" s="14">
        <v>1.3095000000000001</v>
      </c>
      <c r="F238" s="14">
        <v>0.10665000000000001</v>
      </c>
      <c r="G238" s="14">
        <v>0</v>
      </c>
      <c r="H238" s="15">
        <v>20.803500000000003</v>
      </c>
      <c r="I238" s="15">
        <v>0</v>
      </c>
      <c r="J238" s="14">
        <v>0</v>
      </c>
      <c r="K238" s="12">
        <v>0</v>
      </c>
    </row>
    <row r="239" spans="2:11" ht="27.75" customHeight="1">
      <c r="B239" s="11" t="s">
        <v>100</v>
      </c>
      <c r="C239" s="12">
        <v>0</v>
      </c>
      <c r="D239" s="12">
        <v>0</v>
      </c>
      <c r="E239" s="14">
        <v>6.1857000000000006</v>
      </c>
      <c r="F239" s="14">
        <v>0.3861</v>
      </c>
      <c r="G239" s="14">
        <v>5.8724999999999999E-2</v>
      </c>
      <c r="H239" s="15">
        <v>8.4442500000000003</v>
      </c>
      <c r="I239" s="15">
        <v>2.27475</v>
      </c>
      <c r="J239" s="14">
        <v>0.16335</v>
      </c>
      <c r="K239" s="12">
        <v>0</v>
      </c>
    </row>
    <row r="240" spans="2:11" ht="27.75" customHeight="1">
      <c r="B240" s="11" t="s">
        <v>101</v>
      </c>
      <c r="C240" s="12">
        <v>0</v>
      </c>
      <c r="D240" s="12" t="s">
        <v>81</v>
      </c>
      <c r="E240" s="14">
        <v>2.15055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>
        <v>0</v>
      </c>
    </row>
    <row r="241" spans="2:11" ht="27.75" customHeight="1">
      <c r="B241" s="11" t="s">
        <v>102</v>
      </c>
      <c r="C241" s="12">
        <v>0</v>
      </c>
      <c r="D241" s="12">
        <v>0</v>
      </c>
      <c r="E241" s="14">
        <v>19.026225000000004</v>
      </c>
      <c r="F241" s="14">
        <v>2.4185250000000003</v>
      </c>
      <c r="G241" s="14">
        <v>1.3479750000000001</v>
      </c>
      <c r="H241" s="15">
        <v>0</v>
      </c>
      <c r="I241" s="15">
        <v>0</v>
      </c>
      <c r="J241" s="14">
        <v>0</v>
      </c>
      <c r="K241" s="12">
        <v>0</v>
      </c>
    </row>
    <row r="242" spans="2:11" ht="27.75" customHeight="1">
      <c r="B242" s="11" t="s">
        <v>103</v>
      </c>
      <c r="C242" s="12">
        <v>0</v>
      </c>
      <c r="D242" s="12">
        <v>8</v>
      </c>
      <c r="E242" s="14">
        <v>-0.79900000000000004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>
        <v>0</v>
      </c>
    </row>
    <row r="243" spans="2:11" ht="27.75" customHeight="1">
      <c r="B243" s="11" t="s">
        <v>104</v>
      </c>
      <c r="C243" s="12">
        <v>0</v>
      </c>
      <c r="D243" s="12">
        <v>0</v>
      </c>
      <c r="E243" s="14">
        <v>-0.79900000000000004</v>
      </c>
      <c r="F243" s="14">
        <v>0</v>
      </c>
      <c r="G243" s="14">
        <v>0</v>
      </c>
      <c r="H243" s="15">
        <v>0</v>
      </c>
      <c r="I243" s="15">
        <v>0</v>
      </c>
      <c r="J243" s="14">
        <v>0.20799999999999999</v>
      </c>
      <c r="K243" s="12">
        <v>0</v>
      </c>
    </row>
    <row r="244" spans="2:11" ht="27.75" customHeight="1">
      <c r="B244" s="11" t="s">
        <v>105</v>
      </c>
      <c r="C244" s="12">
        <v>0</v>
      </c>
      <c r="D244" s="12">
        <v>0</v>
      </c>
      <c r="E244" s="14">
        <v>-8.2260000000000009</v>
      </c>
      <c r="F244" s="14">
        <v>-0.77600000000000002</v>
      </c>
      <c r="G244" s="14">
        <v>-0.11600000000000001</v>
      </c>
      <c r="H244" s="15">
        <v>0</v>
      </c>
      <c r="I244" s="15">
        <v>0</v>
      </c>
      <c r="J244" s="14">
        <v>0.20799999999999999</v>
      </c>
      <c r="K244" s="12">
        <v>0</v>
      </c>
    </row>
    <row r="245" spans="2:11" ht="27.75" customHeight="1">
      <c r="B245" s="11" t="s">
        <v>106</v>
      </c>
      <c r="C245" s="12">
        <v>0</v>
      </c>
      <c r="D245" s="12">
        <v>1</v>
      </c>
      <c r="E245" s="14">
        <v>1.1007359999999999</v>
      </c>
      <c r="F245" s="14">
        <v>0</v>
      </c>
      <c r="G245" s="14">
        <v>0</v>
      </c>
      <c r="H245" s="15">
        <v>1.6802099999999998</v>
      </c>
      <c r="I245" s="15">
        <v>0</v>
      </c>
      <c r="J245" s="14">
        <v>0</v>
      </c>
      <c r="K245" s="12">
        <v>0</v>
      </c>
    </row>
    <row r="246" spans="2:11" ht="27.75" customHeight="1">
      <c r="B246" s="11" t="s">
        <v>107</v>
      </c>
      <c r="C246" s="12">
        <v>0</v>
      </c>
      <c r="D246" s="12">
        <v>2</v>
      </c>
      <c r="E246" s="14">
        <v>1.254645</v>
      </c>
      <c r="F246" s="14">
        <v>0.10539899999999998</v>
      </c>
      <c r="G246" s="14">
        <v>0</v>
      </c>
      <c r="H246" s="15">
        <v>1.6802099999999998</v>
      </c>
      <c r="I246" s="15">
        <v>0</v>
      </c>
      <c r="J246" s="14">
        <v>0</v>
      </c>
      <c r="K246" s="12">
        <v>0</v>
      </c>
    </row>
    <row r="247" spans="2:11" ht="27.75" customHeight="1">
      <c r="B247" s="11" t="s">
        <v>108</v>
      </c>
      <c r="C247" s="12">
        <v>0</v>
      </c>
      <c r="D247" s="12">
        <v>2</v>
      </c>
      <c r="E247" s="14">
        <v>0.10407599999999999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>
        <v>0</v>
      </c>
    </row>
    <row r="248" spans="2:11" ht="27.75" customHeight="1">
      <c r="B248" s="11" t="s">
        <v>109</v>
      </c>
      <c r="C248" s="12">
        <v>0</v>
      </c>
      <c r="D248" s="12">
        <v>3</v>
      </c>
      <c r="E248" s="14">
        <v>0.89126099999999986</v>
      </c>
      <c r="F248" s="14">
        <v>0</v>
      </c>
      <c r="G248" s="14">
        <v>0</v>
      </c>
      <c r="H248" s="15">
        <v>1.6802099999999998</v>
      </c>
      <c r="I248" s="15">
        <v>0</v>
      </c>
      <c r="J248" s="14">
        <v>0</v>
      </c>
      <c r="K248" s="12">
        <v>0</v>
      </c>
    </row>
    <row r="249" spans="2:11" ht="27.75" customHeight="1">
      <c r="B249" s="11" t="s">
        <v>110</v>
      </c>
      <c r="C249" s="12">
        <v>0</v>
      </c>
      <c r="D249" s="12">
        <v>4</v>
      </c>
      <c r="E249" s="14">
        <v>0.98916299999999979</v>
      </c>
      <c r="F249" s="14">
        <v>8.5994999999999988E-2</v>
      </c>
      <c r="G249" s="14">
        <v>0</v>
      </c>
      <c r="H249" s="15">
        <v>1.6802099999999998</v>
      </c>
      <c r="I249" s="15">
        <v>0</v>
      </c>
      <c r="J249" s="14">
        <v>0</v>
      </c>
      <c r="K249" s="12">
        <v>0</v>
      </c>
    </row>
    <row r="250" spans="2:11" ht="27.75" customHeight="1">
      <c r="B250" s="11" t="s">
        <v>111</v>
      </c>
      <c r="C250" s="12">
        <v>0</v>
      </c>
      <c r="D250" s="12">
        <v>4</v>
      </c>
      <c r="E250" s="14">
        <v>9.2609999999999984E-2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>
        <v>0</v>
      </c>
    </row>
    <row r="251" spans="2:11" ht="27.75" customHeight="1">
      <c r="B251" s="11" t="s">
        <v>112</v>
      </c>
      <c r="C251" s="12">
        <v>0</v>
      </c>
      <c r="D251" s="12" t="s">
        <v>66</v>
      </c>
      <c r="E251" s="14">
        <v>0.85553999999999986</v>
      </c>
      <c r="F251" s="14">
        <v>6.967799999999999E-2</v>
      </c>
      <c r="G251" s="14">
        <v>0</v>
      </c>
      <c r="H251" s="15">
        <v>13.591619999999999</v>
      </c>
      <c r="I251" s="15">
        <v>0</v>
      </c>
      <c r="J251" s="14">
        <v>0</v>
      </c>
      <c r="K251" s="12">
        <v>0</v>
      </c>
    </row>
    <row r="252" spans="2:11" ht="27.75" customHeight="1">
      <c r="B252" s="11" t="s">
        <v>113</v>
      </c>
      <c r="C252" s="12">
        <v>0</v>
      </c>
      <c r="D252" s="12">
        <v>0</v>
      </c>
      <c r="E252" s="14">
        <v>4.0413239999999995</v>
      </c>
      <c r="F252" s="14">
        <v>0.25225199999999998</v>
      </c>
      <c r="G252" s="14">
        <v>3.8366999999999991E-2</v>
      </c>
      <c r="H252" s="15">
        <v>5.5169099999999993</v>
      </c>
      <c r="I252" s="15">
        <v>1.4861699999999998</v>
      </c>
      <c r="J252" s="14">
        <v>0.10672199999999998</v>
      </c>
      <c r="K252" s="12">
        <v>0</v>
      </c>
    </row>
    <row r="253" spans="2:11" ht="27.75" customHeight="1">
      <c r="B253" s="11" t="s">
        <v>114</v>
      </c>
      <c r="C253" s="12">
        <v>0</v>
      </c>
      <c r="D253" s="12">
        <v>0</v>
      </c>
      <c r="E253" s="14">
        <v>6.8296039999999998</v>
      </c>
      <c r="F253" s="14">
        <v>0.380245</v>
      </c>
      <c r="G253" s="14">
        <v>5.9223999999999999E-2</v>
      </c>
      <c r="H253" s="15">
        <v>24.651990000000005</v>
      </c>
      <c r="I253" s="15">
        <v>2.0526499999999999</v>
      </c>
      <c r="J253" s="14">
        <v>0.16825000000000001</v>
      </c>
      <c r="K253" s="12">
        <v>0</v>
      </c>
    </row>
    <row r="254" spans="2:11" ht="27.75" customHeight="1">
      <c r="B254" s="11" t="s">
        <v>115</v>
      </c>
      <c r="C254" s="12">
        <v>0</v>
      </c>
      <c r="D254" s="12">
        <v>0</v>
      </c>
      <c r="E254" s="14">
        <v>6.5182979999999997</v>
      </c>
      <c r="F254" s="14">
        <v>0.29710800000000004</v>
      </c>
      <c r="G254" s="14">
        <v>4.7160000000000001E-2</v>
      </c>
      <c r="H254" s="15">
        <v>84.534300000000002</v>
      </c>
      <c r="I254" s="15">
        <v>2.0986199999999999</v>
      </c>
      <c r="J254" s="14">
        <v>0.14619599999999999</v>
      </c>
      <c r="K254" s="12">
        <v>0</v>
      </c>
    </row>
    <row r="255" spans="2:11" ht="27.75" customHeight="1">
      <c r="B255" s="11" t="s">
        <v>116</v>
      </c>
      <c r="C255" s="12">
        <v>0</v>
      </c>
      <c r="D255" s="12" t="s">
        <v>81</v>
      </c>
      <c r="E255" s="14">
        <v>1.4050259999999999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>
        <v>0</v>
      </c>
    </row>
    <row r="256" spans="2:11" ht="27.75" customHeight="1">
      <c r="B256" s="11" t="s">
        <v>117</v>
      </c>
      <c r="C256" s="12">
        <v>0</v>
      </c>
      <c r="D256" s="12">
        <v>0</v>
      </c>
      <c r="E256" s="14">
        <v>12.430466999999998</v>
      </c>
      <c r="F256" s="14">
        <v>1.5801029999999998</v>
      </c>
      <c r="G256" s="14">
        <v>0.88067699999999993</v>
      </c>
      <c r="H256" s="15">
        <v>0</v>
      </c>
      <c r="I256" s="15">
        <v>0</v>
      </c>
      <c r="J256" s="14">
        <v>0</v>
      </c>
      <c r="K256" s="12">
        <v>0</v>
      </c>
    </row>
    <row r="257" spans="2:11" ht="27.75" customHeight="1">
      <c r="B257" s="11" t="s">
        <v>118</v>
      </c>
      <c r="C257" s="12">
        <v>0</v>
      </c>
      <c r="D257" s="12">
        <v>8</v>
      </c>
      <c r="E257" s="14">
        <v>-0.79900000000000004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>
        <v>0</v>
      </c>
    </row>
    <row r="258" spans="2:11" ht="27.75" customHeight="1">
      <c r="B258" s="11" t="s">
        <v>119</v>
      </c>
      <c r="C258" s="12">
        <v>0</v>
      </c>
      <c r="D258" s="12">
        <v>8</v>
      </c>
      <c r="E258" s="14">
        <v>-0.60899999999999999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>
        <v>0</v>
      </c>
    </row>
    <row r="259" spans="2:11" ht="27.75" customHeight="1">
      <c r="B259" s="11" t="s">
        <v>120</v>
      </c>
      <c r="C259" s="12">
        <v>0</v>
      </c>
      <c r="D259" s="12">
        <v>0</v>
      </c>
      <c r="E259" s="14">
        <v>-0.79900000000000004</v>
      </c>
      <c r="F259" s="14">
        <v>0</v>
      </c>
      <c r="G259" s="14">
        <v>0</v>
      </c>
      <c r="H259" s="15">
        <v>0</v>
      </c>
      <c r="I259" s="15">
        <v>0</v>
      </c>
      <c r="J259" s="14">
        <v>0.20799999999999999</v>
      </c>
      <c r="K259" s="12">
        <v>0</v>
      </c>
    </row>
    <row r="260" spans="2:11" ht="27.75" customHeight="1">
      <c r="B260" s="11" t="s">
        <v>121</v>
      </c>
      <c r="C260" s="12">
        <v>0</v>
      </c>
      <c r="D260" s="12">
        <v>0</v>
      </c>
      <c r="E260" s="14">
        <v>-8.2260000000000009</v>
      </c>
      <c r="F260" s="14">
        <v>-0.77600000000000002</v>
      </c>
      <c r="G260" s="14">
        <v>-0.11600000000000001</v>
      </c>
      <c r="H260" s="15">
        <v>0</v>
      </c>
      <c r="I260" s="15">
        <v>0</v>
      </c>
      <c r="J260" s="14">
        <v>0.20799999999999999</v>
      </c>
      <c r="K260" s="12">
        <v>0</v>
      </c>
    </row>
    <row r="261" spans="2:11" ht="27.75" customHeight="1">
      <c r="B261" s="11" t="s">
        <v>122</v>
      </c>
      <c r="C261" s="12">
        <v>0</v>
      </c>
      <c r="D261" s="12">
        <v>0</v>
      </c>
      <c r="E261" s="14">
        <v>-0.60899999999999999</v>
      </c>
      <c r="F261" s="14">
        <v>0</v>
      </c>
      <c r="G261" s="14">
        <v>0</v>
      </c>
      <c r="H261" s="15">
        <v>0</v>
      </c>
      <c r="I261" s="15">
        <v>0</v>
      </c>
      <c r="J261" s="14">
        <v>0.16300000000000001</v>
      </c>
      <c r="K261" s="12">
        <v>0</v>
      </c>
    </row>
    <row r="262" spans="2:11" ht="27.75" customHeight="1">
      <c r="B262" s="11" t="s">
        <v>123</v>
      </c>
      <c r="C262" s="12">
        <v>0</v>
      </c>
      <c r="D262" s="12">
        <v>0</v>
      </c>
      <c r="E262" s="14">
        <v>-6.3559999999999999</v>
      </c>
      <c r="F262" s="14">
        <v>-0.57699999999999996</v>
      </c>
      <c r="G262" s="14">
        <v>-8.6999999999999994E-2</v>
      </c>
      <c r="H262" s="15">
        <v>0</v>
      </c>
      <c r="I262" s="15">
        <v>0</v>
      </c>
      <c r="J262" s="14">
        <v>0.16300000000000001</v>
      </c>
      <c r="K262" s="12">
        <v>0</v>
      </c>
    </row>
    <row r="263" spans="2:11" ht="27.75" customHeight="1">
      <c r="B263" s="11" t="s">
        <v>124</v>
      </c>
      <c r="C263" s="12">
        <v>0</v>
      </c>
      <c r="D263" s="12">
        <v>0</v>
      </c>
      <c r="E263" s="14">
        <v>-0.38600000000000001</v>
      </c>
      <c r="F263" s="14">
        <v>0</v>
      </c>
      <c r="G263" s="14">
        <v>0</v>
      </c>
      <c r="H263" s="15">
        <v>0</v>
      </c>
      <c r="I263" s="15">
        <v>0</v>
      </c>
      <c r="J263" s="14">
        <v>0.111</v>
      </c>
      <c r="K263" s="12">
        <v>0</v>
      </c>
    </row>
    <row r="264" spans="2:11" ht="27.75" customHeight="1">
      <c r="B264" s="11" t="s">
        <v>125</v>
      </c>
      <c r="C264" s="12">
        <v>0</v>
      </c>
      <c r="D264" s="12">
        <v>0</v>
      </c>
      <c r="E264" s="14">
        <v>-4.194</v>
      </c>
      <c r="F264" s="14">
        <v>-0.34</v>
      </c>
      <c r="G264" s="14">
        <v>-5.1999999999999998E-2</v>
      </c>
      <c r="H264" s="15">
        <v>0</v>
      </c>
      <c r="I264" s="15">
        <v>0</v>
      </c>
      <c r="J264" s="14">
        <v>0.111</v>
      </c>
      <c r="K264" s="12">
        <v>0</v>
      </c>
    </row>
    <row r="265" spans="2:11" ht="27.75" customHeight="1" thickBo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>
      <c r="B270" s="35" t="s">
        <v>129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12" t="s">
        <v>49</v>
      </c>
      <c r="D274" s="12">
        <v>1</v>
      </c>
      <c r="E274" s="14">
        <v>2.5049999999999999</v>
      </c>
      <c r="F274" s="14">
        <v>0</v>
      </c>
      <c r="G274" s="14">
        <v>0</v>
      </c>
      <c r="H274" s="15">
        <v>3.74</v>
      </c>
      <c r="I274" s="15">
        <v>0</v>
      </c>
      <c r="J274" s="14">
        <v>0</v>
      </c>
      <c r="K274" s="12">
        <v>541</v>
      </c>
    </row>
    <row r="275" spans="2:11" ht="27.75" customHeight="1">
      <c r="B275" s="11" t="s">
        <v>50</v>
      </c>
      <c r="C275" s="12" t="s">
        <v>51</v>
      </c>
      <c r="D275" s="12">
        <v>2</v>
      </c>
      <c r="E275" s="14">
        <v>2.85</v>
      </c>
      <c r="F275" s="14">
        <v>0.24399999999999999</v>
      </c>
      <c r="G275" s="14">
        <v>0</v>
      </c>
      <c r="H275" s="15">
        <v>3.74</v>
      </c>
      <c r="I275" s="15">
        <v>0</v>
      </c>
      <c r="J275" s="14">
        <v>0</v>
      </c>
      <c r="K275" s="12" t="s">
        <v>52</v>
      </c>
    </row>
    <row r="276" spans="2:11" ht="27.75" customHeight="1">
      <c r="B276" s="11" t="s">
        <v>53</v>
      </c>
      <c r="C276" s="12" t="s">
        <v>54</v>
      </c>
      <c r="D276" s="12">
        <v>2</v>
      </c>
      <c r="E276" s="14">
        <v>0.24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">
        <v>55</v>
      </c>
    </row>
    <row r="277" spans="2:11" ht="27.75" customHeight="1">
      <c r="B277" s="11" t="s">
        <v>56</v>
      </c>
      <c r="C277" s="12" t="s">
        <v>57</v>
      </c>
      <c r="D277" s="12">
        <v>3</v>
      </c>
      <c r="E277" s="14">
        <v>2.028</v>
      </c>
      <c r="F277" s="14">
        <v>0</v>
      </c>
      <c r="G277" s="14">
        <v>0</v>
      </c>
      <c r="H277" s="15">
        <v>3.74</v>
      </c>
      <c r="I277" s="15">
        <v>0</v>
      </c>
      <c r="J277" s="14">
        <v>0</v>
      </c>
      <c r="K277" s="12">
        <v>691</v>
      </c>
    </row>
    <row r="278" spans="2:11" ht="27.75" customHeight="1">
      <c r="B278" s="11" t="s">
        <v>58</v>
      </c>
      <c r="C278" s="12" t="s">
        <v>59</v>
      </c>
      <c r="D278" s="12">
        <v>4</v>
      </c>
      <c r="E278" s="14">
        <v>2.2509999999999999</v>
      </c>
      <c r="F278" s="14">
        <v>0.2</v>
      </c>
      <c r="G278" s="14">
        <v>0</v>
      </c>
      <c r="H278" s="15">
        <v>3.74</v>
      </c>
      <c r="I278" s="15">
        <v>0</v>
      </c>
      <c r="J278" s="14">
        <v>0</v>
      </c>
      <c r="K278" s="12" t="s">
        <v>60</v>
      </c>
    </row>
    <row r="279" spans="2:11" ht="27.75" customHeight="1">
      <c r="B279" s="11" t="s">
        <v>61</v>
      </c>
      <c r="C279" s="12" t="s">
        <v>62</v>
      </c>
      <c r="D279" s="12">
        <v>4</v>
      </c>
      <c r="E279" s="14">
        <v>0.214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 t="s">
        <v>63</v>
      </c>
    </row>
    <row r="280" spans="2:11" ht="27.75" customHeight="1">
      <c r="B280" s="11" t="s">
        <v>64</v>
      </c>
      <c r="C280" s="12" t="s">
        <v>65</v>
      </c>
      <c r="D280" s="12" t="s">
        <v>66</v>
      </c>
      <c r="E280" s="14">
        <v>1.946</v>
      </c>
      <c r="F280" s="14">
        <v>0.161</v>
      </c>
      <c r="G280" s="14">
        <v>0</v>
      </c>
      <c r="H280" s="15">
        <v>30.72</v>
      </c>
      <c r="I280" s="15">
        <v>0</v>
      </c>
      <c r="J280" s="14">
        <v>0</v>
      </c>
      <c r="K280" s="12" t="s">
        <v>67</v>
      </c>
    </row>
    <row r="281" spans="2:11" ht="27.75" customHeight="1">
      <c r="B281" s="11" t="s">
        <v>68</v>
      </c>
      <c r="C281" s="12" t="s">
        <v>69</v>
      </c>
      <c r="D281" s="12" t="s">
        <v>66</v>
      </c>
      <c r="E281" s="14">
        <v>1.615</v>
      </c>
      <c r="F281" s="14">
        <v>0.126</v>
      </c>
      <c r="G281" s="14">
        <v>0</v>
      </c>
      <c r="H281" s="15">
        <v>61.04</v>
      </c>
      <c r="I281" s="15">
        <v>0</v>
      </c>
      <c r="J281" s="14">
        <v>0</v>
      </c>
      <c r="K281" s="12" t="s">
        <v>70</v>
      </c>
    </row>
    <row r="282" spans="2:11" ht="27.75" customHeight="1">
      <c r="B282" s="11" t="s">
        <v>71</v>
      </c>
      <c r="C282" s="12" t="s">
        <v>72</v>
      </c>
      <c r="D282" s="12" t="s">
        <v>66</v>
      </c>
      <c r="E282" s="14">
        <v>1.0900000000000001</v>
      </c>
      <c r="F282" s="14">
        <v>6.9000000000000006E-2</v>
      </c>
      <c r="G282" s="14">
        <v>0</v>
      </c>
      <c r="H282" s="15">
        <v>227.76</v>
      </c>
      <c r="I282" s="15">
        <v>0</v>
      </c>
      <c r="J282" s="14">
        <v>0</v>
      </c>
      <c r="K282" s="12" t="s">
        <v>73</v>
      </c>
    </row>
    <row r="283" spans="2:11" ht="27.75" customHeight="1">
      <c r="B283" s="11" t="s">
        <v>74</v>
      </c>
      <c r="C283" s="12">
        <v>801</v>
      </c>
      <c r="D283" s="12">
        <v>0</v>
      </c>
      <c r="E283" s="14">
        <v>9.06</v>
      </c>
      <c r="F283" s="14">
        <v>0.58199999999999996</v>
      </c>
      <c r="G283" s="14">
        <v>8.8999999999999996E-2</v>
      </c>
      <c r="H283" s="15">
        <v>12.09</v>
      </c>
      <c r="I283" s="15">
        <v>3.47</v>
      </c>
      <c r="J283" s="14">
        <v>0.24099999999999999</v>
      </c>
      <c r="K283" s="12">
        <v>251271401</v>
      </c>
    </row>
    <row r="284" spans="2:11" ht="27.75" customHeight="1">
      <c r="B284" s="11" t="s">
        <v>75</v>
      </c>
      <c r="C284" s="12">
        <v>802</v>
      </c>
      <c r="D284" s="12">
        <v>0</v>
      </c>
      <c r="E284" s="14">
        <v>9.9659999999999993</v>
      </c>
      <c r="F284" s="14">
        <v>0.57299999999999995</v>
      </c>
      <c r="G284" s="14">
        <v>8.8999999999999996E-2</v>
      </c>
      <c r="H284" s="15">
        <v>35.4</v>
      </c>
      <c r="I284" s="15">
        <v>3.14</v>
      </c>
      <c r="J284" s="14">
        <v>0.247</v>
      </c>
      <c r="K284" s="12">
        <v>252272402</v>
      </c>
    </row>
    <row r="285" spans="2:11" ht="27.75" customHeight="1">
      <c r="B285" s="11" t="s">
        <v>76</v>
      </c>
      <c r="C285" s="12">
        <v>803</v>
      </c>
      <c r="D285" s="12">
        <v>0</v>
      </c>
      <c r="E285" s="14">
        <v>8.0589999999999993</v>
      </c>
      <c r="F285" s="14">
        <v>0.379</v>
      </c>
      <c r="G285" s="14">
        <v>0.06</v>
      </c>
      <c r="H285" s="15">
        <v>103.95</v>
      </c>
      <c r="I285" s="15">
        <v>2.75</v>
      </c>
      <c r="J285" s="14">
        <v>0.18099999999999999</v>
      </c>
      <c r="K285" s="12" t="s">
        <v>77</v>
      </c>
    </row>
    <row r="286" spans="2:11" ht="27.75" customHeight="1">
      <c r="B286" s="11" t="s">
        <v>78</v>
      </c>
      <c r="C286" s="12">
        <v>804</v>
      </c>
      <c r="D286" s="12">
        <v>0</v>
      </c>
      <c r="E286" s="14">
        <v>6.4240000000000004</v>
      </c>
      <c r="F286" s="14">
        <v>0.24399999999999999</v>
      </c>
      <c r="G286" s="14">
        <v>0.04</v>
      </c>
      <c r="H286" s="15">
        <v>136.41999999999999</v>
      </c>
      <c r="I286" s="15">
        <v>1.96</v>
      </c>
      <c r="J286" s="14">
        <v>0.154</v>
      </c>
      <c r="K286" s="12" t="s">
        <v>79</v>
      </c>
    </row>
    <row r="287" spans="2:11" ht="27.75" customHeight="1">
      <c r="B287" s="11" t="s">
        <v>80</v>
      </c>
      <c r="C287" s="12">
        <v>721</v>
      </c>
      <c r="D287" s="12" t="s">
        <v>81</v>
      </c>
      <c r="E287" s="14">
        <v>3.1339999999999999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>
        <v>341351371381</v>
      </c>
    </row>
    <row r="288" spans="2:11" ht="27.75" customHeight="1">
      <c r="B288" s="11" t="s">
        <v>82</v>
      </c>
      <c r="C288" s="12">
        <v>811</v>
      </c>
      <c r="D288" s="12">
        <v>0</v>
      </c>
      <c r="E288" s="14">
        <v>28.021000000000001</v>
      </c>
      <c r="F288" s="14">
        <v>3.5659999999999998</v>
      </c>
      <c r="G288" s="14">
        <v>1.9450000000000001</v>
      </c>
      <c r="H288" s="15">
        <v>0</v>
      </c>
      <c r="I288" s="15">
        <v>0</v>
      </c>
      <c r="J288" s="14">
        <v>0</v>
      </c>
      <c r="K288" s="12">
        <v>351</v>
      </c>
    </row>
    <row r="289" spans="2:11" ht="27.75" customHeight="1">
      <c r="B289" s="11" t="s">
        <v>83</v>
      </c>
      <c r="C289" s="12">
        <v>961</v>
      </c>
      <c r="D289" s="12">
        <v>8</v>
      </c>
      <c r="E289" s="14">
        <v>-0.82699999999999996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>
        <v>911921931941</v>
      </c>
    </row>
    <row r="290" spans="2:11" ht="27.75" customHeight="1">
      <c r="B290" s="11" t="s">
        <v>84</v>
      </c>
      <c r="C290" s="12">
        <v>962</v>
      </c>
      <c r="D290" s="12">
        <v>8</v>
      </c>
      <c r="E290" s="14">
        <v>-0.63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>
        <v>0</v>
      </c>
    </row>
    <row r="291" spans="2:11" ht="27.75" customHeight="1">
      <c r="B291" s="11" t="s">
        <v>85</v>
      </c>
      <c r="C291" s="12">
        <v>971</v>
      </c>
      <c r="D291" s="12">
        <v>0</v>
      </c>
      <c r="E291" s="14">
        <v>-0.82699999999999996</v>
      </c>
      <c r="F291" s="14">
        <v>0</v>
      </c>
      <c r="G291" s="14">
        <v>0</v>
      </c>
      <c r="H291" s="15">
        <v>0</v>
      </c>
      <c r="I291" s="15">
        <v>0</v>
      </c>
      <c r="J291" s="14">
        <v>0.215</v>
      </c>
      <c r="K291" s="12">
        <v>0</v>
      </c>
    </row>
    <row r="292" spans="2:11" ht="27.75" customHeight="1">
      <c r="B292" s="11" t="s">
        <v>86</v>
      </c>
      <c r="C292" s="12">
        <v>981</v>
      </c>
      <c r="D292" s="12">
        <v>0</v>
      </c>
      <c r="E292" s="14">
        <v>-8.5030000000000001</v>
      </c>
      <c r="F292" s="14">
        <v>-0.80400000000000005</v>
      </c>
      <c r="G292" s="14">
        <v>-0.12</v>
      </c>
      <c r="H292" s="15">
        <v>0</v>
      </c>
      <c r="I292" s="15">
        <v>0</v>
      </c>
      <c r="J292" s="14">
        <v>0.215</v>
      </c>
      <c r="K292" s="12">
        <v>0</v>
      </c>
    </row>
    <row r="293" spans="2:11" ht="27.75" customHeight="1">
      <c r="B293" s="11" t="s">
        <v>87</v>
      </c>
      <c r="C293" s="12">
        <v>972</v>
      </c>
      <c r="D293" s="12">
        <v>0</v>
      </c>
      <c r="E293" s="14">
        <v>-0.63</v>
      </c>
      <c r="F293" s="14">
        <v>0</v>
      </c>
      <c r="G293" s="14">
        <v>0</v>
      </c>
      <c r="H293" s="15">
        <v>0</v>
      </c>
      <c r="I293" s="15">
        <v>0</v>
      </c>
      <c r="J293" s="14">
        <v>0.16800000000000001</v>
      </c>
      <c r="K293" s="12">
        <v>0</v>
      </c>
    </row>
    <row r="294" spans="2:11" ht="27.75" customHeight="1">
      <c r="B294" s="11" t="s">
        <v>88</v>
      </c>
      <c r="C294" s="12">
        <v>982</v>
      </c>
      <c r="D294" s="12">
        <v>0</v>
      </c>
      <c r="E294" s="14">
        <v>-6.5679999999999996</v>
      </c>
      <c r="F294" s="14">
        <v>-0.59799999999999998</v>
      </c>
      <c r="G294" s="14">
        <v>-0.09</v>
      </c>
      <c r="H294" s="15">
        <v>0</v>
      </c>
      <c r="I294" s="15">
        <v>0</v>
      </c>
      <c r="J294" s="14">
        <v>0.16800000000000001</v>
      </c>
      <c r="K294" s="12">
        <v>0</v>
      </c>
    </row>
    <row r="295" spans="2:11" ht="27.75" customHeight="1">
      <c r="B295" s="11" t="s">
        <v>89</v>
      </c>
      <c r="C295" s="12">
        <v>973</v>
      </c>
      <c r="D295" s="12">
        <v>0</v>
      </c>
      <c r="E295" s="14">
        <v>-0.39900000000000002</v>
      </c>
      <c r="F295" s="14">
        <v>0</v>
      </c>
      <c r="G295" s="14">
        <v>0</v>
      </c>
      <c r="H295" s="15">
        <v>6.45</v>
      </c>
      <c r="I295" s="15">
        <v>0</v>
      </c>
      <c r="J295" s="14">
        <v>0.114</v>
      </c>
      <c r="K295" s="12">
        <v>0</v>
      </c>
    </row>
    <row r="296" spans="2:11" ht="27.75" customHeight="1">
      <c r="B296" s="11" t="s">
        <v>90</v>
      </c>
      <c r="C296" s="12">
        <v>983</v>
      </c>
      <c r="D296" s="12">
        <v>0</v>
      </c>
      <c r="E296" s="14">
        <v>-4.3239999999999998</v>
      </c>
      <c r="F296" s="14">
        <v>-0.35199999999999998</v>
      </c>
      <c r="G296" s="14">
        <v>-5.3999999999999999E-2</v>
      </c>
      <c r="H296" s="15">
        <v>6.45</v>
      </c>
      <c r="I296" s="15">
        <v>0</v>
      </c>
      <c r="J296" s="14">
        <v>0.114</v>
      </c>
      <c r="K296" s="12">
        <v>0</v>
      </c>
    </row>
    <row r="297" spans="2:11" ht="27.75" customHeight="1">
      <c r="B297" s="11" t="s">
        <v>91</v>
      </c>
      <c r="C297" s="12">
        <v>984</v>
      </c>
      <c r="D297" s="12">
        <v>0</v>
      </c>
      <c r="E297" s="14">
        <v>-3.0830000000000002</v>
      </c>
      <c r="F297" s="14">
        <v>-0.216</v>
      </c>
      <c r="G297" s="14">
        <v>-3.4000000000000002E-2</v>
      </c>
      <c r="H297" s="15">
        <v>6.45</v>
      </c>
      <c r="I297" s="15">
        <v>0</v>
      </c>
      <c r="J297" s="14">
        <v>6.6000000000000003E-2</v>
      </c>
      <c r="K297" s="12">
        <v>0</v>
      </c>
    </row>
    <row r="298" spans="2:11" ht="27.75" customHeight="1">
      <c r="B298" s="11" t="s">
        <v>92</v>
      </c>
      <c r="C298" s="12">
        <v>974</v>
      </c>
      <c r="D298" s="12">
        <v>0</v>
      </c>
      <c r="E298" s="14">
        <v>-0.27100000000000002</v>
      </c>
      <c r="F298" s="14">
        <v>0</v>
      </c>
      <c r="G298" s="14">
        <v>0</v>
      </c>
      <c r="H298" s="15">
        <v>6.45</v>
      </c>
      <c r="I298" s="15">
        <v>0</v>
      </c>
      <c r="J298" s="14">
        <v>6.6000000000000003E-2</v>
      </c>
      <c r="K298" s="12">
        <v>0</v>
      </c>
    </row>
    <row r="299" spans="2:11" ht="27.75" customHeight="1">
      <c r="B299" s="11" t="s">
        <v>93</v>
      </c>
      <c r="C299" s="12">
        <v>0</v>
      </c>
      <c r="D299" s="12">
        <v>1</v>
      </c>
      <c r="E299" s="14">
        <v>1.6908750000000001</v>
      </c>
      <c r="F299" s="14">
        <v>0</v>
      </c>
      <c r="G299" s="14">
        <v>0</v>
      </c>
      <c r="H299" s="15">
        <v>2.5245000000000002</v>
      </c>
      <c r="I299" s="15">
        <v>0</v>
      </c>
      <c r="J299" s="14">
        <v>0</v>
      </c>
      <c r="K299" s="12">
        <v>0</v>
      </c>
    </row>
    <row r="300" spans="2:11" ht="27.75" customHeight="1">
      <c r="B300" s="11" t="s">
        <v>94</v>
      </c>
      <c r="C300" s="12">
        <v>0</v>
      </c>
      <c r="D300" s="12">
        <v>2</v>
      </c>
      <c r="E300" s="14">
        <v>1.9237500000000003</v>
      </c>
      <c r="F300" s="14">
        <v>0.16470000000000001</v>
      </c>
      <c r="G300" s="14">
        <v>0</v>
      </c>
      <c r="H300" s="15">
        <v>2.5245000000000002</v>
      </c>
      <c r="I300" s="15">
        <v>0</v>
      </c>
      <c r="J300" s="14">
        <v>0</v>
      </c>
      <c r="K300" s="12">
        <v>0</v>
      </c>
    </row>
    <row r="301" spans="2:11" ht="27.75" customHeight="1">
      <c r="B301" s="11" t="s">
        <v>95</v>
      </c>
      <c r="C301" s="12">
        <v>0</v>
      </c>
      <c r="D301" s="12">
        <v>2</v>
      </c>
      <c r="E301" s="14">
        <v>0.16200000000000001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>
        <v>0</v>
      </c>
    </row>
    <row r="302" spans="2:11" ht="27.75" customHeight="1">
      <c r="B302" s="11" t="s">
        <v>96</v>
      </c>
      <c r="C302" s="12">
        <v>0</v>
      </c>
      <c r="D302" s="12">
        <v>3</v>
      </c>
      <c r="E302" s="14">
        <v>1.3689</v>
      </c>
      <c r="F302" s="14">
        <v>0</v>
      </c>
      <c r="G302" s="14">
        <v>0</v>
      </c>
      <c r="H302" s="15">
        <v>2.5245000000000002</v>
      </c>
      <c r="I302" s="15">
        <v>0</v>
      </c>
      <c r="J302" s="14">
        <v>0</v>
      </c>
      <c r="K302" s="12">
        <v>0</v>
      </c>
    </row>
    <row r="303" spans="2:11" ht="27.75" customHeight="1">
      <c r="B303" s="11" t="s">
        <v>97</v>
      </c>
      <c r="C303" s="12">
        <v>0</v>
      </c>
      <c r="D303" s="12">
        <v>4</v>
      </c>
      <c r="E303" s="14">
        <v>1.519425</v>
      </c>
      <c r="F303" s="14">
        <v>0.13500000000000001</v>
      </c>
      <c r="G303" s="14">
        <v>0</v>
      </c>
      <c r="H303" s="15">
        <v>2.5245000000000002</v>
      </c>
      <c r="I303" s="15">
        <v>0</v>
      </c>
      <c r="J303" s="14">
        <v>0</v>
      </c>
      <c r="K303" s="12">
        <v>0</v>
      </c>
    </row>
    <row r="304" spans="2:11" ht="27.75" customHeight="1">
      <c r="B304" s="11" t="s">
        <v>98</v>
      </c>
      <c r="C304" s="12">
        <v>0</v>
      </c>
      <c r="D304" s="12">
        <v>4</v>
      </c>
      <c r="E304" s="14">
        <v>0.14445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>
        <v>0</v>
      </c>
    </row>
    <row r="305" spans="2:11" ht="27.75" customHeight="1">
      <c r="B305" s="11" t="s">
        <v>99</v>
      </c>
      <c r="C305" s="12">
        <v>0</v>
      </c>
      <c r="D305" s="12" t="s">
        <v>66</v>
      </c>
      <c r="E305" s="14">
        <v>1.31355</v>
      </c>
      <c r="F305" s="14">
        <v>0.10867500000000001</v>
      </c>
      <c r="G305" s="14">
        <v>0</v>
      </c>
      <c r="H305" s="15">
        <v>20.736000000000001</v>
      </c>
      <c r="I305" s="15">
        <v>0</v>
      </c>
      <c r="J305" s="14">
        <v>0</v>
      </c>
      <c r="K305" s="12">
        <v>0</v>
      </c>
    </row>
    <row r="306" spans="2:11" ht="27.75" customHeight="1">
      <c r="B306" s="11" t="s">
        <v>100</v>
      </c>
      <c r="C306" s="12">
        <v>0</v>
      </c>
      <c r="D306" s="12">
        <v>0</v>
      </c>
      <c r="E306" s="14">
        <v>6.1155000000000008</v>
      </c>
      <c r="F306" s="14">
        <v>0.39284999999999998</v>
      </c>
      <c r="G306" s="14">
        <v>6.0075000000000003E-2</v>
      </c>
      <c r="H306" s="15">
        <v>8.1607500000000002</v>
      </c>
      <c r="I306" s="15">
        <v>2.3422500000000004</v>
      </c>
      <c r="J306" s="14">
        <v>0.16267500000000001</v>
      </c>
      <c r="K306" s="12">
        <v>0</v>
      </c>
    </row>
    <row r="307" spans="2:11" ht="27.75" customHeight="1">
      <c r="B307" s="11" t="s">
        <v>101</v>
      </c>
      <c r="C307" s="12">
        <v>0</v>
      </c>
      <c r="D307" s="12" t="s">
        <v>81</v>
      </c>
      <c r="E307" s="14">
        <v>2.1154500000000001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>
        <v>0</v>
      </c>
    </row>
    <row r="308" spans="2:11" ht="27.75" customHeight="1">
      <c r="B308" s="11" t="s">
        <v>102</v>
      </c>
      <c r="C308" s="12">
        <v>0</v>
      </c>
      <c r="D308" s="12">
        <v>0</v>
      </c>
      <c r="E308" s="14">
        <v>18.914175</v>
      </c>
      <c r="F308" s="14">
        <v>2.4070499999999999</v>
      </c>
      <c r="G308" s="14">
        <v>1.3128750000000002</v>
      </c>
      <c r="H308" s="15">
        <v>0</v>
      </c>
      <c r="I308" s="15">
        <v>0</v>
      </c>
      <c r="J308" s="14">
        <v>0</v>
      </c>
      <c r="K308" s="12">
        <v>0</v>
      </c>
    </row>
    <row r="309" spans="2:11" ht="27.75" customHeight="1">
      <c r="B309" s="11" t="s">
        <v>103</v>
      </c>
      <c r="C309" s="12">
        <v>0</v>
      </c>
      <c r="D309" s="12">
        <v>8</v>
      </c>
      <c r="E309" s="14">
        <v>-0.82699999999999996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>
        <v>0</v>
      </c>
    </row>
    <row r="310" spans="2:11" ht="27.75" customHeight="1">
      <c r="B310" s="11" t="s">
        <v>104</v>
      </c>
      <c r="C310" s="12">
        <v>0</v>
      </c>
      <c r="D310" s="12">
        <v>0</v>
      </c>
      <c r="E310" s="14">
        <v>-0.82699999999999996</v>
      </c>
      <c r="F310" s="14">
        <v>0</v>
      </c>
      <c r="G310" s="14">
        <v>0</v>
      </c>
      <c r="H310" s="15">
        <v>0</v>
      </c>
      <c r="I310" s="15">
        <v>0</v>
      </c>
      <c r="J310" s="14">
        <v>0.215</v>
      </c>
      <c r="K310" s="12">
        <v>0</v>
      </c>
    </row>
    <row r="311" spans="2:11" ht="27.75" customHeight="1">
      <c r="B311" s="11" t="s">
        <v>105</v>
      </c>
      <c r="C311" s="12">
        <v>0</v>
      </c>
      <c r="D311" s="12">
        <v>0</v>
      </c>
      <c r="E311" s="14">
        <v>-8.5030000000000001</v>
      </c>
      <c r="F311" s="14">
        <v>-0.80400000000000005</v>
      </c>
      <c r="G311" s="14">
        <v>-0.12</v>
      </c>
      <c r="H311" s="15">
        <v>0</v>
      </c>
      <c r="I311" s="15">
        <v>0</v>
      </c>
      <c r="J311" s="14">
        <v>0.215</v>
      </c>
      <c r="K311" s="12">
        <v>0</v>
      </c>
    </row>
    <row r="312" spans="2:11" ht="27.75" customHeight="1">
      <c r="B312" s="11" t="s">
        <v>106</v>
      </c>
      <c r="C312" s="12">
        <v>0</v>
      </c>
      <c r="D312" s="12">
        <v>1</v>
      </c>
      <c r="E312" s="14">
        <v>1.1047049999999998</v>
      </c>
      <c r="F312" s="14">
        <v>0</v>
      </c>
      <c r="G312" s="14">
        <v>0</v>
      </c>
      <c r="H312" s="15">
        <v>1.6493399999999998</v>
      </c>
      <c r="I312" s="15">
        <v>0</v>
      </c>
      <c r="J312" s="14">
        <v>0</v>
      </c>
      <c r="K312" s="12">
        <v>0</v>
      </c>
    </row>
    <row r="313" spans="2:11" ht="27.75" customHeight="1">
      <c r="B313" s="11" t="s">
        <v>107</v>
      </c>
      <c r="C313" s="12">
        <v>0</v>
      </c>
      <c r="D313" s="12">
        <v>2</v>
      </c>
      <c r="E313" s="14">
        <v>1.2568499999999998</v>
      </c>
      <c r="F313" s="14">
        <v>0.10760399999999999</v>
      </c>
      <c r="G313" s="14">
        <v>0</v>
      </c>
      <c r="H313" s="15">
        <v>1.6493399999999998</v>
      </c>
      <c r="I313" s="15">
        <v>0</v>
      </c>
      <c r="J313" s="14">
        <v>0</v>
      </c>
      <c r="K313" s="12">
        <v>0</v>
      </c>
    </row>
    <row r="314" spans="2:11" ht="27.75" customHeight="1">
      <c r="B314" s="11" t="s">
        <v>108</v>
      </c>
      <c r="C314" s="12">
        <v>0</v>
      </c>
      <c r="D314" s="12">
        <v>2</v>
      </c>
      <c r="E314" s="14">
        <v>0.10583999999999999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>
        <v>0</v>
      </c>
    </row>
    <row r="315" spans="2:11" ht="27.75" customHeight="1">
      <c r="B315" s="11" t="s">
        <v>109</v>
      </c>
      <c r="C315" s="12">
        <v>0</v>
      </c>
      <c r="D315" s="12">
        <v>3</v>
      </c>
      <c r="E315" s="14">
        <v>0.89434799999999992</v>
      </c>
      <c r="F315" s="14">
        <v>0</v>
      </c>
      <c r="G315" s="14">
        <v>0</v>
      </c>
      <c r="H315" s="15">
        <v>1.6493399999999998</v>
      </c>
      <c r="I315" s="15">
        <v>0</v>
      </c>
      <c r="J315" s="14">
        <v>0</v>
      </c>
      <c r="K315" s="12">
        <v>0</v>
      </c>
    </row>
    <row r="316" spans="2:11" ht="27.75" customHeight="1">
      <c r="B316" s="11" t="s">
        <v>110</v>
      </c>
      <c r="C316" s="12">
        <v>0</v>
      </c>
      <c r="D316" s="12">
        <v>4</v>
      </c>
      <c r="E316" s="14">
        <v>0.99269099999999988</v>
      </c>
      <c r="F316" s="14">
        <v>8.8200000000000001E-2</v>
      </c>
      <c r="G316" s="14">
        <v>0</v>
      </c>
      <c r="H316" s="15">
        <v>1.6493399999999998</v>
      </c>
      <c r="I316" s="15">
        <v>0</v>
      </c>
      <c r="J316" s="14">
        <v>0</v>
      </c>
      <c r="K316" s="12">
        <v>0</v>
      </c>
    </row>
    <row r="317" spans="2:11" ht="27.75" customHeight="1">
      <c r="B317" s="11" t="s">
        <v>111</v>
      </c>
      <c r="C317" s="12">
        <v>0</v>
      </c>
      <c r="D317" s="12">
        <v>4</v>
      </c>
      <c r="E317" s="14">
        <v>9.4373999999999986E-2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>
        <v>0</v>
      </c>
    </row>
    <row r="318" spans="2:11" ht="27.75" customHeight="1">
      <c r="B318" s="11" t="s">
        <v>112</v>
      </c>
      <c r="C318" s="12">
        <v>0</v>
      </c>
      <c r="D318" s="12" t="s">
        <v>66</v>
      </c>
      <c r="E318" s="14">
        <v>0.85818599999999989</v>
      </c>
      <c r="F318" s="14">
        <v>7.1000999999999995E-2</v>
      </c>
      <c r="G318" s="14">
        <v>0</v>
      </c>
      <c r="H318" s="15">
        <v>13.547519999999999</v>
      </c>
      <c r="I318" s="15">
        <v>0</v>
      </c>
      <c r="J318" s="14">
        <v>0</v>
      </c>
      <c r="K318" s="12">
        <v>0</v>
      </c>
    </row>
    <row r="319" spans="2:11" ht="27.75" customHeight="1">
      <c r="B319" s="11" t="s">
        <v>113</v>
      </c>
      <c r="C319" s="12">
        <v>0</v>
      </c>
      <c r="D319" s="12">
        <v>0</v>
      </c>
      <c r="E319" s="14">
        <v>3.9954599999999996</v>
      </c>
      <c r="F319" s="14">
        <v>0.25666199999999995</v>
      </c>
      <c r="G319" s="14">
        <v>3.9248999999999992E-2</v>
      </c>
      <c r="H319" s="15">
        <v>5.3316899999999992</v>
      </c>
      <c r="I319" s="15">
        <v>1.5302699999999998</v>
      </c>
      <c r="J319" s="14">
        <v>0.10628099999999999</v>
      </c>
      <c r="K319" s="12">
        <v>0</v>
      </c>
    </row>
    <row r="320" spans="2:11" ht="27.75" customHeight="1">
      <c r="B320" s="11" t="s">
        <v>114</v>
      </c>
      <c r="C320" s="12">
        <v>0</v>
      </c>
      <c r="D320" s="12">
        <v>0</v>
      </c>
      <c r="E320" s="14">
        <v>6.7071180000000004</v>
      </c>
      <c r="F320" s="14">
        <v>0.385629</v>
      </c>
      <c r="G320" s="14">
        <v>5.9896999999999999E-2</v>
      </c>
      <c r="H320" s="15">
        <v>23.824200000000001</v>
      </c>
      <c r="I320" s="15">
        <v>2.1132200000000001</v>
      </c>
      <c r="J320" s="14">
        <v>0.16623100000000002</v>
      </c>
      <c r="K320" s="12">
        <v>0</v>
      </c>
    </row>
    <row r="321" spans="2:11" ht="27.75" customHeight="1">
      <c r="B321" s="11" t="s">
        <v>115</v>
      </c>
      <c r="C321" s="12">
        <v>0</v>
      </c>
      <c r="D321" s="12">
        <v>0</v>
      </c>
      <c r="E321" s="14">
        <v>6.3343739999999995</v>
      </c>
      <c r="F321" s="14">
        <v>0.29789399999999999</v>
      </c>
      <c r="G321" s="14">
        <v>4.7160000000000001E-2</v>
      </c>
      <c r="H321" s="15">
        <v>81.704700000000003</v>
      </c>
      <c r="I321" s="15">
        <v>2.1615000000000002</v>
      </c>
      <c r="J321" s="14">
        <v>0.142266</v>
      </c>
      <c r="K321" s="12">
        <v>0</v>
      </c>
    </row>
    <row r="322" spans="2:11" ht="27.75" customHeight="1">
      <c r="B322" s="11" t="s">
        <v>116</v>
      </c>
      <c r="C322" s="12">
        <v>0</v>
      </c>
      <c r="D322" s="12" t="s">
        <v>81</v>
      </c>
      <c r="E322" s="14">
        <v>1.3820939999999997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>
        <v>0</v>
      </c>
    </row>
    <row r="323" spans="2:11" ht="27.75" customHeight="1">
      <c r="B323" s="11" t="s">
        <v>117</v>
      </c>
      <c r="C323" s="12">
        <v>0</v>
      </c>
      <c r="D323" s="12">
        <v>0</v>
      </c>
      <c r="E323" s="14">
        <v>12.357260999999999</v>
      </c>
      <c r="F323" s="14">
        <v>1.5726059999999997</v>
      </c>
      <c r="G323" s="14">
        <v>0.85774499999999998</v>
      </c>
      <c r="H323" s="15">
        <v>0</v>
      </c>
      <c r="I323" s="15">
        <v>0</v>
      </c>
      <c r="J323" s="14">
        <v>0</v>
      </c>
      <c r="K323" s="12">
        <v>0</v>
      </c>
    </row>
    <row r="324" spans="2:11" ht="27.75" customHeight="1">
      <c r="B324" s="11" t="s">
        <v>118</v>
      </c>
      <c r="C324" s="12">
        <v>0</v>
      </c>
      <c r="D324" s="12">
        <v>8</v>
      </c>
      <c r="E324" s="14">
        <v>-0.82699999999999996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>
        <v>0</v>
      </c>
    </row>
    <row r="325" spans="2:11" ht="27.75" customHeight="1">
      <c r="B325" s="11" t="s">
        <v>119</v>
      </c>
      <c r="C325" s="12">
        <v>0</v>
      </c>
      <c r="D325" s="12">
        <v>8</v>
      </c>
      <c r="E325" s="14">
        <v>-0.63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>
        <v>0</v>
      </c>
    </row>
    <row r="326" spans="2:11" ht="27.75" customHeight="1">
      <c r="B326" s="11" t="s">
        <v>120</v>
      </c>
      <c r="C326" s="12">
        <v>0</v>
      </c>
      <c r="D326" s="12">
        <v>0</v>
      </c>
      <c r="E326" s="14">
        <v>-0.82699999999999996</v>
      </c>
      <c r="F326" s="14">
        <v>0</v>
      </c>
      <c r="G326" s="14">
        <v>0</v>
      </c>
      <c r="H326" s="15">
        <v>0</v>
      </c>
      <c r="I326" s="15">
        <v>0</v>
      </c>
      <c r="J326" s="14">
        <v>0.215</v>
      </c>
      <c r="K326" s="12">
        <v>0</v>
      </c>
    </row>
    <row r="327" spans="2:11" ht="27.75" customHeight="1">
      <c r="B327" s="11" t="s">
        <v>121</v>
      </c>
      <c r="C327" s="12">
        <v>0</v>
      </c>
      <c r="D327" s="12">
        <v>0</v>
      </c>
      <c r="E327" s="14">
        <v>-8.5030000000000001</v>
      </c>
      <c r="F327" s="14">
        <v>-0.80400000000000005</v>
      </c>
      <c r="G327" s="14">
        <v>-0.12</v>
      </c>
      <c r="H327" s="15">
        <v>0</v>
      </c>
      <c r="I327" s="15">
        <v>0</v>
      </c>
      <c r="J327" s="14">
        <v>0.215</v>
      </c>
      <c r="K327" s="12">
        <v>0</v>
      </c>
    </row>
    <row r="328" spans="2:11" ht="27.75" customHeight="1">
      <c r="B328" s="11" t="s">
        <v>122</v>
      </c>
      <c r="C328" s="12">
        <v>0</v>
      </c>
      <c r="D328" s="12">
        <v>0</v>
      </c>
      <c r="E328" s="14">
        <v>-0.63</v>
      </c>
      <c r="F328" s="14">
        <v>0</v>
      </c>
      <c r="G328" s="14">
        <v>0</v>
      </c>
      <c r="H328" s="15">
        <v>0</v>
      </c>
      <c r="I328" s="15">
        <v>0</v>
      </c>
      <c r="J328" s="14">
        <v>0.16800000000000001</v>
      </c>
      <c r="K328" s="12">
        <v>0</v>
      </c>
    </row>
    <row r="329" spans="2:11" ht="27.75" customHeight="1">
      <c r="B329" s="11" t="s">
        <v>123</v>
      </c>
      <c r="C329" s="12">
        <v>0</v>
      </c>
      <c r="D329" s="12">
        <v>0</v>
      </c>
      <c r="E329" s="14">
        <v>-6.5679999999999996</v>
      </c>
      <c r="F329" s="14">
        <v>-0.59799999999999998</v>
      </c>
      <c r="G329" s="14">
        <v>-0.09</v>
      </c>
      <c r="H329" s="15">
        <v>0</v>
      </c>
      <c r="I329" s="15">
        <v>0</v>
      </c>
      <c r="J329" s="14">
        <v>0.16800000000000001</v>
      </c>
      <c r="K329" s="12">
        <v>0</v>
      </c>
    </row>
    <row r="330" spans="2:11" ht="27.75" customHeight="1">
      <c r="B330" s="11" t="s">
        <v>124</v>
      </c>
      <c r="C330" s="12">
        <v>0</v>
      </c>
      <c r="D330" s="12">
        <v>0</v>
      </c>
      <c r="E330" s="14">
        <v>-0.39900000000000002</v>
      </c>
      <c r="F330" s="14">
        <v>0</v>
      </c>
      <c r="G330" s="14">
        <v>0</v>
      </c>
      <c r="H330" s="15">
        <v>0</v>
      </c>
      <c r="I330" s="15">
        <v>0</v>
      </c>
      <c r="J330" s="14">
        <v>0.114</v>
      </c>
      <c r="K330" s="12">
        <v>0</v>
      </c>
    </row>
    <row r="331" spans="2:11" ht="27.75" customHeight="1">
      <c r="B331" s="11" t="s">
        <v>125</v>
      </c>
      <c r="C331" s="12">
        <v>0</v>
      </c>
      <c r="D331" s="12">
        <v>0</v>
      </c>
      <c r="E331" s="14">
        <v>-4.3239999999999998</v>
      </c>
      <c r="F331" s="14">
        <v>-0.35199999999999998</v>
      </c>
      <c r="G331" s="14">
        <v>-5.3999999999999999E-2</v>
      </c>
      <c r="H331" s="15">
        <v>0</v>
      </c>
      <c r="I331" s="15">
        <v>0</v>
      </c>
      <c r="J331" s="14">
        <v>0.114</v>
      </c>
      <c r="K331" s="12">
        <v>0</v>
      </c>
    </row>
  </sheetData>
  <mergeCells count="1"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B2:G86"/>
  <sheetViews>
    <sheetView showGridLines="0" zoomScale="50" zoomScaleNormal="50" workbookViewId="0">
      <selection activeCell="C4" sqref="C4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20"/>
      <c r="C2" s="21" t="s">
        <v>157</v>
      </c>
      <c r="D2" s="21" t="s">
        <v>158</v>
      </c>
      <c r="E2" s="21" t="s">
        <v>159</v>
      </c>
      <c r="F2" s="21" t="s">
        <v>160</v>
      </c>
      <c r="G2" s="21" t="s">
        <v>161</v>
      </c>
    </row>
    <row r="3" spans="2:7" ht="93.75" customHeight="1">
      <c r="B3" s="22" t="s">
        <v>130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>
      <c r="B4" s="24" t="s">
        <v>131</v>
      </c>
      <c r="C4" s="25"/>
      <c r="D4" s="25"/>
      <c r="E4" s="25"/>
      <c r="F4" s="25"/>
      <c r="G4" s="25"/>
    </row>
    <row r="5" spans="2:7" ht="30" customHeight="1">
      <c r="B5" s="26" t="s">
        <v>48</v>
      </c>
      <c r="C5" s="27">
        <v>108.77985172854726</v>
      </c>
      <c r="D5" s="27">
        <v>108.54914404767838</v>
      </c>
      <c r="E5" s="27">
        <v>108.6251339169043</v>
      </c>
      <c r="F5" s="27">
        <v>108.7418567939343</v>
      </c>
      <c r="G5" s="27">
        <v>108.8283112054509</v>
      </c>
    </row>
    <row r="6" spans="2:7" ht="30" customHeight="1">
      <c r="B6" s="26" t="s">
        <v>93</v>
      </c>
      <c r="C6" s="27">
        <v>40.878069525182873</v>
      </c>
      <c r="D6" s="27">
        <v>40.187907901447389</v>
      </c>
      <c r="E6" s="27">
        <v>40.213131114923712</v>
      </c>
      <c r="F6" s="27">
        <v>40.865457918444712</v>
      </c>
      <c r="G6" s="27">
        <v>40.80649987908815</v>
      </c>
    </row>
    <row r="7" spans="2:7" ht="30" customHeight="1">
      <c r="B7" s="26" t="s">
        <v>106</v>
      </c>
      <c r="C7" s="27">
        <v>42.757269623735404</v>
      </c>
      <c r="D7" s="27">
        <v>42.56990461114956</v>
      </c>
      <c r="E7" s="27">
        <v>42.59923941541367</v>
      </c>
      <c r="F7" s="27">
        <v>42.742602221603356</v>
      </c>
      <c r="G7" s="27">
        <v>42.761933340791828</v>
      </c>
    </row>
    <row r="8" spans="2:7" ht="30" customHeight="1">
      <c r="B8" s="24" t="s">
        <v>132</v>
      </c>
      <c r="C8" s="27"/>
      <c r="D8" s="27"/>
      <c r="E8" s="27"/>
      <c r="F8" s="27"/>
      <c r="G8" s="27"/>
    </row>
    <row r="9" spans="2:7" ht="30" customHeight="1">
      <c r="B9" s="26" t="s">
        <v>50</v>
      </c>
      <c r="C9" s="27">
        <v>112.65353589403284</v>
      </c>
      <c r="D9" s="27">
        <v>112.38055081001902</v>
      </c>
      <c r="E9" s="27">
        <v>112.44605530615495</v>
      </c>
      <c r="F9" s="27">
        <v>112.65353589403284</v>
      </c>
      <c r="G9" s="27">
        <v>112.72158491751112</v>
      </c>
    </row>
    <row r="10" spans="2:7" ht="30" customHeight="1">
      <c r="B10" s="26" t="s">
        <v>94</v>
      </c>
      <c r="C10" s="27">
        <v>50.87799129633477</v>
      </c>
      <c r="D10" s="27">
        <v>50.258203414335263</v>
      </c>
      <c r="E10" s="27">
        <v>50.278912774661578</v>
      </c>
      <c r="F10" s="27">
        <v>50.87799129633477</v>
      </c>
      <c r="G10" s="27">
        <v>50.825872206355029</v>
      </c>
    </row>
    <row r="11" spans="2:7" ht="30" customHeight="1">
      <c r="B11" s="26" t="s">
        <v>107</v>
      </c>
      <c r="C11" s="27">
        <v>44.853896351090263</v>
      </c>
      <c r="D11" s="27">
        <v>44.640786703530949</v>
      </c>
      <c r="E11" s="27">
        <v>44.663896388670466</v>
      </c>
      <c r="F11" s="27">
        <v>44.853896351090263</v>
      </c>
      <c r="G11" s="27">
        <v>44.862192818731515</v>
      </c>
    </row>
    <row r="12" spans="2:7" ht="30" customHeight="1">
      <c r="B12" s="24" t="s">
        <v>133</v>
      </c>
      <c r="C12" s="27"/>
      <c r="D12" s="27"/>
      <c r="E12" s="27"/>
      <c r="F12" s="27"/>
      <c r="G12" s="27"/>
    </row>
    <row r="13" spans="2:7" ht="30" customHeight="1">
      <c r="B13" s="26" t="s">
        <v>53</v>
      </c>
      <c r="C13" s="27">
        <v>10.024820921217598</v>
      </c>
      <c r="D13" s="27">
        <v>10.619513687730505</v>
      </c>
      <c r="E13" s="27">
        <v>10.661991742481428</v>
      </c>
      <c r="F13" s="27">
        <v>10.024820921217598</v>
      </c>
      <c r="G13" s="27">
        <v>10.194733140221286</v>
      </c>
    </row>
    <row r="14" spans="2:7" ht="30" customHeight="1">
      <c r="B14" s="26" t="s">
        <v>95</v>
      </c>
      <c r="C14" s="27" t="s">
        <v>134</v>
      </c>
      <c r="D14" s="27" t="s">
        <v>134</v>
      </c>
      <c r="E14" s="27" t="s">
        <v>134</v>
      </c>
      <c r="F14" s="27" t="s">
        <v>134</v>
      </c>
      <c r="G14" s="27" t="s">
        <v>134</v>
      </c>
    </row>
    <row r="15" spans="2:7" ht="30" customHeight="1">
      <c r="B15" s="26" t="s">
        <v>108</v>
      </c>
      <c r="C15" s="27" t="s">
        <v>134</v>
      </c>
      <c r="D15" s="27" t="s">
        <v>134</v>
      </c>
      <c r="E15" s="27" t="s">
        <v>134</v>
      </c>
      <c r="F15" s="27" t="s">
        <v>134</v>
      </c>
      <c r="G15" s="27" t="s">
        <v>134</v>
      </c>
    </row>
    <row r="16" spans="2:7" ht="30" customHeight="1">
      <c r="B16" s="24" t="s">
        <v>135</v>
      </c>
      <c r="C16" s="27"/>
      <c r="D16" s="27"/>
      <c r="E16" s="27"/>
      <c r="F16" s="27"/>
      <c r="G16" s="27"/>
    </row>
    <row r="17" spans="2:7" ht="30" customHeight="1">
      <c r="B17" s="26" t="s">
        <v>56</v>
      </c>
      <c r="C17" s="27">
        <v>319.11369372513343</v>
      </c>
      <c r="D17" s="27">
        <v>322.30632003222013</v>
      </c>
      <c r="E17" s="27">
        <v>322.457263253647</v>
      </c>
      <c r="F17" s="27">
        <v>318.96275050370656</v>
      </c>
      <c r="G17" s="27">
        <v>319.76385305369462</v>
      </c>
    </row>
    <row r="18" spans="2:7" ht="30" customHeight="1">
      <c r="B18" s="26" t="s">
        <v>96</v>
      </c>
      <c r="C18" s="27">
        <v>88.94964227740887</v>
      </c>
      <c r="D18" s="27">
        <v>89.040906709977875</v>
      </c>
      <c r="E18" s="27">
        <v>89.080255253389069</v>
      </c>
      <c r="F18" s="27">
        <v>88.91029373399769</v>
      </c>
      <c r="G18" s="27">
        <v>89.013271037875981</v>
      </c>
    </row>
    <row r="19" spans="2:7" ht="30" customHeight="1">
      <c r="B19" s="26" t="s">
        <v>109</v>
      </c>
      <c r="C19" s="27">
        <v>124.084723390072</v>
      </c>
      <c r="D19" s="27">
        <v>125.22102682744708</v>
      </c>
      <c r="E19" s="27">
        <v>125.27936112857968</v>
      </c>
      <c r="F19" s="27">
        <v>124.02638908893942</v>
      </c>
      <c r="G19" s="27">
        <v>124.32205369686748</v>
      </c>
    </row>
    <row r="20" spans="2:7" ht="30" customHeight="1">
      <c r="B20" s="24" t="s">
        <v>136</v>
      </c>
      <c r="C20" s="27"/>
      <c r="D20" s="27"/>
      <c r="E20" s="27"/>
      <c r="F20" s="27"/>
      <c r="G20" s="27"/>
    </row>
    <row r="21" spans="2:7" ht="30" customHeight="1">
      <c r="B21" s="26" t="s">
        <v>58</v>
      </c>
      <c r="C21" s="27">
        <v>431.59677567955833</v>
      </c>
      <c r="D21" s="27">
        <v>437.46064229625415</v>
      </c>
      <c r="E21" s="27">
        <v>437.71164256485054</v>
      </c>
      <c r="F21" s="27">
        <v>431.34577541096183</v>
      </c>
      <c r="G21" s="27">
        <v>432.88506321346728</v>
      </c>
    </row>
    <row r="22" spans="2:7" ht="30" customHeight="1">
      <c r="B22" s="26" t="s">
        <v>97</v>
      </c>
      <c r="C22" s="27">
        <v>58.385953491410362</v>
      </c>
      <c r="D22" s="27">
        <v>57.986632854905103</v>
      </c>
      <c r="E22" s="27">
        <v>58.008468445810365</v>
      </c>
      <c r="F22" s="27">
        <v>58.364117900505093</v>
      </c>
      <c r="G22" s="27">
        <v>58.366340127747193</v>
      </c>
    </row>
    <row r="23" spans="2:7" ht="30" customHeight="1">
      <c r="B23" s="26" t="s">
        <v>110</v>
      </c>
      <c r="C23" s="27">
        <v>234.69349365032355</v>
      </c>
      <c r="D23" s="27">
        <v>237.92752692816063</v>
      </c>
      <c r="E23" s="27">
        <v>238.05092203644375</v>
      </c>
      <c r="F23" s="27">
        <v>234.57009854204043</v>
      </c>
      <c r="G23" s="27">
        <v>235.37377644370036</v>
      </c>
    </row>
    <row r="24" spans="2:7" ht="30" customHeight="1">
      <c r="B24" s="24" t="s">
        <v>137</v>
      </c>
      <c r="C24" s="27"/>
      <c r="D24" s="27"/>
      <c r="E24" s="27"/>
      <c r="F24" s="27"/>
      <c r="G24" s="27"/>
    </row>
    <row r="25" spans="2:7" ht="30" customHeight="1">
      <c r="B25" s="26" t="s">
        <v>61</v>
      </c>
      <c r="C25" s="27">
        <v>15.100827249714754</v>
      </c>
      <c r="D25" s="27">
        <v>16.035640365173286</v>
      </c>
      <c r="E25" s="27">
        <v>16.107549066362406</v>
      </c>
      <c r="F25" s="27">
        <v>15.100827249714754</v>
      </c>
      <c r="G25" s="27">
        <v>15.388462054471225</v>
      </c>
    </row>
    <row r="26" spans="2:7" ht="30" customHeight="1">
      <c r="B26" s="26" t="s">
        <v>98</v>
      </c>
      <c r="C26" s="27" t="s">
        <v>134</v>
      </c>
      <c r="D26" s="27" t="s">
        <v>134</v>
      </c>
      <c r="E26" s="27" t="s">
        <v>134</v>
      </c>
      <c r="F26" s="27" t="s">
        <v>134</v>
      </c>
      <c r="G26" s="27" t="s">
        <v>134</v>
      </c>
    </row>
    <row r="27" spans="2:7" ht="30" customHeight="1">
      <c r="B27" s="26" t="s">
        <v>111</v>
      </c>
      <c r="C27" s="27" t="s">
        <v>134</v>
      </c>
      <c r="D27" s="27" t="s">
        <v>134</v>
      </c>
      <c r="E27" s="27" t="s">
        <v>134</v>
      </c>
      <c r="F27" s="27" t="s">
        <v>134</v>
      </c>
      <c r="G27" s="27" t="s">
        <v>134</v>
      </c>
    </row>
    <row r="28" spans="2:7" ht="30" customHeight="1">
      <c r="B28" s="24" t="s">
        <v>138</v>
      </c>
      <c r="C28" s="27"/>
      <c r="D28" s="27"/>
      <c r="E28" s="27"/>
      <c r="F28" s="27"/>
      <c r="G28" s="27"/>
    </row>
    <row r="29" spans="2:7" ht="30" customHeight="1">
      <c r="B29" s="26" t="s">
        <v>64</v>
      </c>
      <c r="C29" s="27">
        <v>1950.8585962185591</v>
      </c>
      <c r="D29" s="27">
        <v>1959.9870058780377</v>
      </c>
      <c r="E29" s="27">
        <v>1962.1998596725164</v>
      </c>
      <c r="F29" s="27">
        <v>1950.8950962185593</v>
      </c>
      <c r="G29" s="27">
        <v>1956.7810602900272</v>
      </c>
    </row>
    <row r="30" spans="2:7" ht="30" customHeight="1">
      <c r="B30" s="26" t="s">
        <v>99</v>
      </c>
      <c r="C30" s="27">
        <v>397.55673488705804</v>
      </c>
      <c r="D30" s="27">
        <v>388.06276918127077</v>
      </c>
      <c r="E30" s="27">
        <v>388.97787244209951</v>
      </c>
      <c r="F30" s="27">
        <v>397.58137238705802</v>
      </c>
      <c r="G30" s="27">
        <v>398.42497818330867</v>
      </c>
    </row>
    <row r="31" spans="2:7" ht="30" customHeight="1">
      <c r="B31" s="26" t="s">
        <v>112</v>
      </c>
      <c r="C31" s="27" t="s">
        <v>134</v>
      </c>
      <c r="D31" s="27" t="s">
        <v>134</v>
      </c>
      <c r="E31" s="27" t="s">
        <v>134</v>
      </c>
      <c r="F31" s="27" t="s">
        <v>134</v>
      </c>
      <c r="G31" s="27" t="s">
        <v>134</v>
      </c>
    </row>
    <row r="32" spans="2:7" ht="30" customHeight="1">
      <c r="B32" s="24" t="s">
        <v>139</v>
      </c>
      <c r="C32" s="27"/>
      <c r="D32" s="27"/>
      <c r="E32" s="27"/>
      <c r="F32" s="27"/>
      <c r="G32" s="27"/>
    </row>
    <row r="33" spans="2:7" ht="30" customHeight="1">
      <c r="B33" s="26" t="s">
        <v>68</v>
      </c>
      <c r="C33" s="27">
        <v>2037.8038528705106</v>
      </c>
      <c r="D33" s="27">
        <v>2058.3633328854348</v>
      </c>
      <c r="E33" s="27">
        <v>2049.0708982359733</v>
      </c>
      <c r="F33" s="27">
        <v>2038.0593528705106</v>
      </c>
      <c r="G33" s="27">
        <v>2033.3822292002212</v>
      </c>
    </row>
    <row r="34" spans="2:7" ht="30" customHeight="1">
      <c r="B34" s="24" t="s">
        <v>140</v>
      </c>
      <c r="C34" s="27"/>
      <c r="D34" s="27"/>
      <c r="E34" s="27"/>
      <c r="F34" s="27"/>
      <c r="G34" s="27"/>
    </row>
    <row r="35" spans="2:7" ht="30" customHeight="1">
      <c r="B35" s="26" t="s">
        <v>71</v>
      </c>
      <c r="C35" s="27">
        <v>2163.0227340271235</v>
      </c>
      <c r="D35" s="27">
        <v>2107.0910146628216</v>
      </c>
      <c r="E35" s="27">
        <v>2107.4912670996027</v>
      </c>
      <c r="F35" s="27">
        <v>2165.4405704672986</v>
      </c>
      <c r="G35" s="27">
        <v>2136.4630331851999</v>
      </c>
    </row>
    <row r="36" spans="2:7" ht="30" customHeight="1">
      <c r="B36" s="24" t="s">
        <v>141</v>
      </c>
      <c r="C36" s="27"/>
      <c r="D36" s="27"/>
      <c r="E36" s="27"/>
      <c r="F36" s="27"/>
      <c r="G36" s="27"/>
    </row>
    <row r="37" spans="2:7" ht="30" customHeight="1">
      <c r="B37" s="26" t="s">
        <v>74</v>
      </c>
      <c r="C37" s="27">
        <v>4997.3505852475173</v>
      </c>
      <c r="D37" s="27">
        <v>4994.2735612232646</v>
      </c>
      <c r="E37" s="27">
        <v>5021.9062448826817</v>
      </c>
      <c r="F37" s="27">
        <v>4997.7514149266417</v>
      </c>
      <c r="G37" s="27">
        <v>5041.5868720281451</v>
      </c>
    </row>
    <row r="38" spans="2:7" ht="30" customHeight="1">
      <c r="B38" s="26" t="s">
        <v>100</v>
      </c>
      <c r="C38" s="27" t="s">
        <v>134</v>
      </c>
      <c r="D38" s="27" t="s">
        <v>134</v>
      </c>
      <c r="E38" s="27" t="s">
        <v>134</v>
      </c>
      <c r="F38" s="27" t="s">
        <v>134</v>
      </c>
      <c r="G38" s="27" t="s">
        <v>134</v>
      </c>
    </row>
    <row r="39" spans="2:7" ht="30" customHeight="1">
      <c r="B39" s="26" t="s">
        <v>113</v>
      </c>
      <c r="C39" s="27">
        <v>2875.2560591345073</v>
      </c>
      <c r="D39" s="27">
        <v>2896.5998101427576</v>
      </c>
      <c r="E39" s="27">
        <v>2887.1417094613689</v>
      </c>
      <c r="F39" s="27">
        <v>2875.8524621075085</v>
      </c>
      <c r="G39" s="27">
        <v>2865.8562526488759</v>
      </c>
    </row>
    <row r="40" spans="2:7" ht="30" customHeight="1">
      <c r="B40" s="24" t="s">
        <v>142</v>
      </c>
      <c r="C40" s="27"/>
      <c r="D40" s="27"/>
      <c r="E40" s="27"/>
      <c r="F40" s="27"/>
      <c r="G40" s="27"/>
    </row>
    <row r="41" spans="2:7" ht="30" customHeight="1">
      <c r="B41" s="26" t="s">
        <v>75</v>
      </c>
      <c r="C41" s="27">
        <v>11317.711348121184</v>
      </c>
      <c r="D41" s="27">
        <v>11674.26782224489</v>
      </c>
      <c r="E41" s="27">
        <v>11520.016799733665</v>
      </c>
      <c r="F41" s="27">
        <v>11310.625510060137</v>
      </c>
      <c r="G41" s="27">
        <v>11348.165945616058</v>
      </c>
    </row>
    <row r="42" spans="2:7" ht="30" customHeight="1">
      <c r="B42" s="26" t="s">
        <v>114</v>
      </c>
      <c r="C42" s="27" t="s">
        <v>134</v>
      </c>
      <c r="D42" s="27" t="s">
        <v>134</v>
      </c>
      <c r="E42" s="27" t="s">
        <v>134</v>
      </c>
      <c r="F42" s="27" t="s">
        <v>134</v>
      </c>
      <c r="G42" s="27" t="s">
        <v>134</v>
      </c>
    </row>
    <row r="43" spans="2:7" ht="30" customHeight="1">
      <c r="B43" s="24" t="s">
        <v>143</v>
      </c>
      <c r="C43" s="27"/>
      <c r="D43" s="27"/>
      <c r="E43" s="27"/>
      <c r="F43" s="27"/>
      <c r="G43" s="27"/>
    </row>
    <row r="44" spans="2:7" ht="30" customHeight="1">
      <c r="B44" s="26" t="s">
        <v>76</v>
      </c>
      <c r="C44" s="27">
        <v>29203.571730289004</v>
      </c>
      <c r="D44" s="27">
        <v>29149.843752131455</v>
      </c>
      <c r="E44" s="27">
        <v>29163.663328674491</v>
      </c>
      <c r="F44" s="27">
        <v>29205.600752643652</v>
      </c>
      <c r="G44" s="27">
        <v>29035.341038084069</v>
      </c>
    </row>
    <row r="45" spans="2:7" ht="30" customHeight="1">
      <c r="B45" s="26" t="s">
        <v>115</v>
      </c>
      <c r="C45" s="27" t="s">
        <v>134</v>
      </c>
      <c r="D45" s="27" t="s">
        <v>134</v>
      </c>
      <c r="E45" s="27" t="s">
        <v>134</v>
      </c>
      <c r="F45" s="27" t="s">
        <v>134</v>
      </c>
      <c r="G45" s="27" t="s">
        <v>134</v>
      </c>
    </row>
    <row r="46" spans="2:7" ht="30" customHeight="1">
      <c r="B46" s="24" t="s">
        <v>144</v>
      </c>
      <c r="C46" s="27"/>
      <c r="D46" s="27"/>
      <c r="E46" s="27"/>
      <c r="F46" s="27"/>
      <c r="G46" s="27"/>
    </row>
    <row r="47" spans="2:7" ht="30" customHeight="1">
      <c r="B47" s="26" t="s">
        <v>78</v>
      </c>
      <c r="C47" s="27" t="s">
        <v>134</v>
      </c>
      <c r="D47" s="27" t="s">
        <v>134</v>
      </c>
      <c r="E47" s="27" t="s">
        <v>134</v>
      </c>
      <c r="F47" s="27" t="s">
        <v>134</v>
      </c>
      <c r="G47" s="27" t="s">
        <v>134</v>
      </c>
    </row>
    <row r="48" spans="2:7" ht="30" customHeight="1">
      <c r="B48" s="24" t="s">
        <v>145</v>
      </c>
      <c r="C48" s="27"/>
      <c r="D48" s="27"/>
      <c r="E48" s="27"/>
      <c r="F48" s="27"/>
      <c r="G48" s="27"/>
    </row>
    <row r="49" spans="2:7" ht="30" customHeight="1">
      <c r="B49" s="26" t="s">
        <v>80</v>
      </c>
      <c r="C49" s="27">
        <v>3463.3098073356323</v>
      </c>
      <c r="D49" s="27">
        <v>3341.4082679196704</v>
      </c>
      <c r="E49" s="27">
        <v>3329.4357952984601</v>
      </c>
      <c r="F49" s="27">
        <v>3467.6634337433447</v>
      </c>
      <c r="G49" s="27">
        <v>3411.0662904430769</v>
      </c>
    </row>
    <row r="50" spans="2:7" ht="30" customHeight="1">
      <c r="B50" s="26" t="s">
        <v>101</v>
      </c>
      <c r="C50" s="27">
        <v>55.086753192567215</v>
      </c>
      <c r="D50" s="27">
        <v>53.147810276926883</v>
      </c>
      <c r="E50" s="27">
        <v>52.957378383426502</v>
      </c>
      <c r="F50" s="27">
        <v>55.15600115384008</v>
      </c>
      <c r="G50" s="27">
        <v>54.255777657292789</v>
      </c>
    </row>
    <row r="51" spans="2:7" ht="30" customHeight="1">
      <c r="B51" s="26" t="s">
        <v>116</v>
      </c>
      <c r="C51" s="27">
        <v>121.3369929780021</v>
      </c>
      <c r="D51" s="27">
        <v>117.06617487192534</v>
      </c>
      <c r="E51" s="27">
        <v>116.6467195222214</v>
      </c>
      <c r="F51" s="27">
        <v>121.48952219607628</v>
      </c>
      <c r="G51" s="27">
        <v>119.50664236111204</v>
      </c>
    </row>
    <row r="52" spans="2:7" ht="30" customHeight="1">
      <c r="B52" s="24" t="s">
        <v>146</v>
      </c>
      <c r="C52" s="27"/>
      <c r="D52" s="27"/>
      <c r="E52" s="27"/>
      <c r="F52" s="27"/>
      <c r="G52" s="27"/>
    </row>
    <row r="53" spans="2:7" ht="30" customHeight="1">
      <c r="B53" s="26" t="s">
        <v>82</v>
      </c>
      <c r="C53" s="27">
        <v>392265.22645760089</v>
      </c>
      <c r="D53" s="27">
        <v>378219.48288767785</v>
      </c>
      <c r="E53" s="27">
        <v>376952.43292043445</v>
      </c>
      <c r="F53" s="27">
        <v>392759.19128481904</v>
      </c>
      <c r="G53" s="27">
        <v>386361.84691658057</v>
      </c>
    </row>
    <row r="54" spans="2:7" ht="30" customHeight="1">
      <c r="B54" s="26" t="s">
        <v>102</v>
      </c>
      <c r="C54" s="27" t="s">
        <v>134</v>
      </c>
      <c r="D54" s="27" t="s">
        <v>134</v>
      </c>
      <c r="E54" s="27" t="s">
        <v>134</v>
      </c>
      <c r="F54" s="27" t="s">
        <v>134</v>
      </c>
      <c r="G54" s="27" t="s">
        <v>134</v>
      </c>
    </row>
    <row r="55" spans="2:7" ht="30" customHeight="1">
      <c r="B55" s="26" t="s">
        <v>117</v>
      </c>
      <c r="C55" s="27" t="s">
        <v>134</v>
      </c>
      <c r="D55" s="27" t="s">
        <v>134</v>
      </c>
      <c r="E55" s="27" t="s">
        <v>134</v>
      </c>
      <c r="F55" s="27" t="s">
        <v>134</v>
      </c>
      <c r="G55" s="27" t="s">
        <v>134</v>
      </c>
    </row>
    <row r="56" spans="2:7" ht="30" customHeight="1">
      <c r="B56" s="24" t="s">
        <v>147</v>
      </c>
      <c r="C56" s="27"/>
      <c r="D56" s="27"/>
      <c r="E56" s="27"/>
      <c r="F56" s="27"/>
      <c r="G56" s="27"/>
    </row>
    <row r="57" spans="2:7" ht="30" customHeight="1">
      <c r="B57" s="26" t="s">
        <v>83</v>
      </c>
      <c r="C57" s="27">
        <v>-125.35273379035304</v>
      </c>
      <c r="D57" s="27">
        <v>-139.41974880423305</v>
      </c>
      <c r="E57" s="27">
        <v>-141.13905063926282</v>
      </c>
      <c r="F57" s="27">
        <v>-124.88383328989038</v>
      </c>
      <c r="G57" s="27">
        <v>-129.26023796087526</v>
      </c>
    </row>
    <row r="58" spans="2:7" ht="30" customHeight="1">
      <c r="B58" s="26" t="s">
        <v>103</v>
      </c>
      <c r="C58" s="27" t="s">
        <v>134</v>
      </c>
      <c r="D58" s="27" t="s">
        <v>134</v>
      </c>
      <c r="E58" s="27" t="s">
        <v>134</v>
      </c>
      <c r="F58" s="27" t="s">
        <v>134</v>
      </c>
      <c r="G58" s="27" t="s">
        <v>134</v>
      </c>
    </row>
    <row r="59" spans="2:7" ht="30" customHeight="1">
      <c r="B59" s="26" t="s">
        <v>118</v>
      </c>
      <c r="C59" s="27" t="s">
        <v>134</v>
      </c>
      <c r="D59" s="27" t="s">
        <v>134</v>
      </c>
      <c r="E59" s="27" t="s">
        <v>134</v>
      </c>
      <c r="F59" s="27" t="s">
        <v>134</v>
      </c>
      <c r="G59" s="27" t="s">
        <v>134</v>
      </c>
    </row>
    <row r="60" spans="2:7" ht="30" customHeight="1">
      <c r="B60" s="24" t="s">
        <v>148</v>
      </c>
      <c r="C60" s="27"/>
      <c r="D60" s="27"/>
      <c r="E60" s="27"/>
      <c r="F60" s="27"/>
      <c r="G60" s="27"/>
    </row>
    <row r="61" spans="2:7" ht="30" customHeight="1">
      <c r="B61" s="26" t="s">
        <v>84</v>
      </c>
      <c r="C61" s="27" t="s">
        <v>134</v>
      </c>
      <c r="D61" s="27" t="s">
        <v>134</v>
      </c>
      <c r="E61" s="27" t="s">
        <v>134</v>
      </c>
      <c r="F61" s="27" t="s">
        <v>134</v>
      </c>
      <c r="G61" s="27" t="s">
        <v>134</v>
      </c>
    </row>
    <row r="62" spans="2:7" ht="30" customHeight="1">
      <c r="B62" s="26" t="s">
        <v>119</v>
      </c>
      <c r="C62" s="27" t="s">
        <v>134</v>
      </c>
      <c r="D62" s="27" t="s">
        <v>134</v>
      </c>
      <c r="E62" s="27" t="s">
        <v>134</v>
      </c>
      <c r="F62" s="27" t="s">
        <v>134</v>
      </c>
      <c r="G62" s="27" t="s">
        <v>134</v>
      </c>
    </row>
    <row r="63" spans="2:7" ht="30" customHeight="1">
      <c r="B63" s="24" t="s">
        <v>149</v>
      </c>
      <c r="C63" s="27"/>
      <c r="D63" s="27"/>
      <c r="E63" s="27"/>
      <c r="F63" s="27"/>
      <c r="G63" s="27"/>
    </row>
    <row r="64" spans="2:7" ht="30" customHeight="1">
      <c r="B64" s="26" t="s">
        <v>85</v>
      </c>
      <c r="C64" s="27">
        <v>-700.37535344006824</v>
      </c>
      <c r="D64" s="27">
        <v>-778.97681902810575</v>
      </c>
      <c r="E64" s="27">
        <v>-788.58279319997712</v>
      </c>
      <c r="F64" s="27">
        <v>-697.75577612046709</v>
      </c>
      <c r="G64" s="27">
        <v>-722.20816510341194</v>
      </c>
    </row>
    <row r="65" spans="2:7" ht="30" customHeight="1">
      <c r="B65" s="26" t="s">
        <v>104</v>
      </c>
      <c r="C65" s="27" t="s">
        <v>134</v>
      </c>
      <c r="D65" s="27" t="s">
        <v>134</v>
      </c>
      <c r="E65" s="27" t="s">
        <v>134</v>
      </c>
      <c r="F65" s="27" t="s">
        <v>134</v>
      </c>
      <c r="G65" s="27" t="s">
        <v>134</v>
      </c>
    </row>
    <row r="66" spans="2:7" ht="30" customHeight="1">
      <c r="B66" s="26" t="s">
        <v>120</v>
      </c>
      <c r="C66" s="27" t="s">
        <v>134</v>
      </c>
      <c r="D66" s="27" t="s">
        <v>134</v>
      </c>
      <c r="E66" s="27" t="s">
        <v>134</v>
      </c>
      <c r="F66" s="27" t="s">
        <v>134</v>
      </c>
      <c r="G66" s="27" t="s">
        <v>134</v>
      </c>
    </row>
    <row r="67" spans="2:7" ht="30" customHeight="1">
      <c r="B67" s="24" t="s">
        <v>150</v>
      </c>
      <c r="C67" s="27"/>
      <c r="D67" s="27"/>
      <c r="E67" s="27"/>
      <c r="F67" s="27"/>
      <c r="G67" s="27"/>
    </row>
    <row r="68" spans="2:7" ht="30" customHeight="1">
      <c r="B68" s="26" t="s">
        <v>86</v>
      </c>
      <c r="C68" s="27">
        <v>-996.65464441930555</v>
      </c>
      <c r="D68" s="27">
        <v>-1108.1404452181478</v>
      </c>
      <c r="E68" s="27">
        <v>-1122.6282577359691</v>
      </c>
      <c r="F68" s="27">
        <v>-993.4304535007044</v>
      </c>
      <c r="G68" s="27">
        <v>-1027.6421979883833</v>
      </c>
    </row>
    <row r="69" spans="2:7" ht="30" customHeight="1">
      <c r="B69" s="26" t="s">
        <v>105</v>
      </c>
      <c r="C69" s="27" t="s">
        <v>134</v>
      </c>
      <c r="D69" s="27" t="s">
        <v>134</v>
      </c>
      <c r="E69" s="27" t="s">
        <v>134</v>
      </c>
      <c r="F69" s="27" t="s">
        <v>134</v>
      </c>
      <c r="G69" s="27" t="s">
        <v>134</v>
      </c>
    </row>
    <row r="70" spans="2:7" ht="30" customHeight="1">
      <c r="B70" s="26" t="s">
        <v>121</v>
      </c>
      <c r="C70" s="27" t="s">
        <v>134</v>
      </c>
      <c r="D70" s="27" t="s">
        <v>134</v>
      </c>
      <c r="E70" s="27" t="s">
        <v>134</v>
      </c>
      <c r="F70" s="27" t="s">
        <v>134</v>
      </c>
      <c r="G70" s="27" t="s">
        <v>134</v>
      </c>
    </row>
    <row r="71" spans="2:7" ht="30" customHeight="1">
      <c r="B71" s="24" t="s">
        <v>151</v>
      </c>
      <c r="C71" s="27"/>
      <c r="D71" s="27"/>
      <c r="E71" s="27"/>
      <c r="F71" s="27"/>
      <c r="G71" s="27"/>
    </row>
    <row r="72" spans="2:7" ht="30" customHeight="1">
      <c r="B72" s="26" t="s">
        <v>87</v>
      </c>
      <c r="C72" s="27">
        <v>-9.9299529232649082</v>
      </c>
      <c r="D72" s="27">
        <v>-11.295313456212517</v>
      </c>
      <c r="E72" s="27">
        <v>-11.353159481896737</v>
      </c>
      <c r="F72" s="27">
        <v>-9.8933529104227986</v>
      </c>
      <c r="G72" s="27">
        <v>-10.239268045264964</v>
      </c>
    </row>
    <row r="73" spans="2:7" ht="30" customHeight="1">
      <c r="B73" s="26" t="s">
        <v>122</v>
      </c>
      <c r="C73" s="27" t="s">
        <v>134</v>
      </c>
      <c r="D73" s="27" t="s">
        <v>134</v>
      </c>
      <c r="E73" s="27" t="s">
        <v>134</v>
      </c>
      <c r="F73" s="27" t="s">
        <v>134</v>
      </c>
      <c r="G73" s="27" t="s">
        <v>134</v>
      </c>
    </row>
    <row r="74" spans="2:7" ht="30" customHeight="1">
      <c r="B74" s="24" t="s">
        <v>152</v>
      </c>
      <c r="C74" s="27"/>
      <c r="D74" s="27"/>
      <c r="E74" s="27"/>
      <c r="F74" s="27"/>
      <c r="G74" s="27"/>
    </row>
    <row r="75" spans="2:7" ht="30" customHeight="1">
      <c r="B75" s="26" t="s">
        <v>88</v>
      </c>
      <c r="C75" s="27">
        <v>-20.286704420586169</v>
      </c>
      <c r="D75" s="27">
        <v>-23.06288639025145</v>
      </c>
      <c r="E75" s="27">
        <v>-23.164753039447525</v>
      </c>
      <c r="F75" s="27">
        <v>-20.240244895871125</v>
      </c>
      <c r="G75" s="27">
        <v>-20.934488512326727</v>
      </c>
    </row>
    <row r="76" spans="2:7" ht="30" customHeight="1">
      <c r="B76" s="26" t="s">
        <v>123</v>
      </c>
      <c r="C76" s="27" t="s">
        <v>134</v>
      </c>
      <c r="D76" s="27" t="s">
        <v>134</v>
      </c>
      <c r="E76" s="27" t="s">
        <v>134</v>
      </c>
      <c r="F76" s="27" t="s">
        <v>134</v>
      </c>
      <c r="G76" s="27" t="s">
        <v>134</v>
      </c>
    </row>
    <row r="77" spans="2:7" ht="30" customHeight="1">
      <c r="B77" s="24" t="s">
        <v>153</v>
      </c>
      <c r="C77" s="27"/>
      <c r="D77" s="27"/>
      <c r="E77" s="27"/>
      <c r="F77" s="27"/>
      <c r="G77" s="27"/>
    </row>
    <row r="78" spans="2:7" ht="30" customHeight="1">
      <c r="B78" s="26" t="s">
        <v>89</v>
      </c>
      <c r="C78" s="27">
        <v>-13933.186800345897</v>
      </c>
      <c r="D78" s="27">
        <v>-15268.550224879789</v>
      </c>
      <c r="E78" s="27">
        <v>-15849.008597774053</v>
      </c>
      <c r="F78" s="27">
        <v>-13896.466249142279</v>
      </c>
      <c r="G78" s="27">
        <v>-14367.602468425683</v>
      </c>
    </row>
    <row r="79" spans="2:7" ht="30" customHeight="1">
      <c r="B79" s="26" t="s">
        <v>124</v>
      </c>
      <c r="C79" s="27" t="s">
        <v>134</v>
      </c>
      <c r="D79" s="27" t="s">
        <v>134</v>
      </c>
      <c r="E79" s="27" t="s">
        <v>134</v>
      </c>
      <c r="F79" s="27" t="s">
        <v>134</v>
      </c>
      <c r="G79" s="27" t="s">
        <v>134</v>
      </c>
    </row>
    <row r="80" spans="2:7" ht="30" customHeight="1">
      <c r="B80" s="24" t="s">
        <v>154</v>
      </c>
      <c r="C80" s="27"/>
      <c r="D80" s="27"/>
      <c r="E80" s="27"/>
      <c r="F80" s="27"/>
      <c r="G80" s="27"/>
    </row>
    <row r="81" spans="2:7" ht="30" customHeight="1">
      <c r="B81" s="26" t="s">
        <v>90</v>
      </c>
      <c r="C81" s="27">
        <v>-24067.659216699412</v>
      </c>
      <c r="D81" s="27">
        <v>-26331.761917429227</v>
      </c>
      <c r="E81" s="27">
        <v>-27324.005147149666</v>
      </c>
      <c r="F81" s="27">
        <v>-23968.800494938467</v>
      </c>
      <c r="G81" s="27">
        <v>-24755.923693183584</v>
      </c>
    </row>
    <row r="82" spans="2:7" ht="30" customHeight="1">
      <c r="B82" s="26" t="s">
        <v>125</v>
      </c>
      <c r="C82" s="27" t="s">
        <v>134</v>
      </c>
      <c r="D82" s="27" t="s">
        <v>134</v>
      </c>
      <c r="E82" s="27" t="s">
        <v>134</v>
      </c>
      <c r="F82" s="27" t="s">
        <v>134</v>
      </c>
      <c r="G82" s="27" t="s">
        <v>134</v>
      </c>
    </row>
    <row r="83" spans="2:7" ht="30" customHeight="1">
      <c r="B83" s="24" t="s">
        <v>155</v>
      </c>
      <c r="C83" s="27"/>
      <c r="D83" s="27"/>
      <c r="E83" s="27"/>
      <c r="F83" s="27"/>
      <c r="G83" s="27"/>
    </row>
    <row r="84" spans="2:7" ht="30" customHeight="1">
      <c r="B84" s="26" t="s">
        <v>91</v>
      </c>
      <c r="C84" s="27">
        <v>-6612.3555762167161</v>
      </c>
      <c r="D84" s="27">
        <v>-7012.5251188243674</v>
      </c>
      <c r="E84" s="27">
        <v>-7258.128733561236</v>
      </c>
      <c r="F84" s="27">
        <v>-6596.4961517159909</v>
      </c>
      <c r="G84" s="27">
        <v>-6787.515715254216</v>
      </c>
    </row>
    <row r="85" spans="2:7" ht="30" customHeight="1">
      <c r="B85" s="24" t="s">
        <v>156</v>
      </c>
      <c r="C85" s="27"/>
      <c r="D85" s="27"/>
      <c r="E85" s="27"/>
      <c r="F85" s="27"/>
      <c r="G85" s="27"/>
    </row>
    <row r="86" spans="2:7" ht="30" customHeight="1">
      <c r="B86" s="26" t="s">
        <v>92</v>
      </c>
      <c r="C86" s="27" t="s">
        <v>134</v>
      </c>
      <c r="D86" s="27" t="s">
        <v>134</v>
      </c>
      <c r="E86" s="27" t="s">
        <v>134</v>
      </c>
      <c r="F86" s="27" t="s">
        <v>134</v>
      </c>
      <c r="G86" s="27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B2:Q159"/>
  <sheetViews>
    <sheetView showGridLines="0" topLeftCell="A121" zoomScale="60" zoomScaleNormal="60" workbookViewId="0">
      <selection activeCell="G120" sqref="G120"/>
    </sheetView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70" t="s">
        <v>176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>
      <c r="J4" s="38"/>
    </row>
    <row r="5" spans="2:17" ht="26.25">
      <c r="B5" s="35" t="s">
        <v>170</v>
      </c>
      <c r="C5" s="35"/>
      <c r="D5" s="35"/>
      <c r="E5" s="35"/>
      <c r="F5" s="8"/>
      <c r="G5" s="8"/>
      <c r="H5" s="8"/>
      <c r="J5" s="38"/>
      <c r="K5" s="35" t="s">
        <v>174</v>
      </c>
    </row>
    <row r="6" spans="2:17">
      <c r="B6" s="9"/>
      <c r="C6" s="8"/>
      <c r="D6" s="8"/>
      <c r="E6" s="8"/>
      <c r="F6" s="8"/>
      <c r="G6" s="8"/>
      <c r="H6" s="8"/>
      <c r="J6" s="38"/>
    </row>
    <row r="7" spans="2:17">
      <c r="B7" s="9"/>
      <c r="C7" s="8"/>
      <c r="D7" s="8"/>
      <c r="E7" s="8"/>
      <c r="F7" s="8"/>
      <c r="G7" s="8"/>
      <c r="H7" s="8"/>
      <c r="J7" s="38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6">
        <f>('LV SM - tariffs'!E73-'LV SM - tariffs'!E6)/'LV SM - tariffs'!E6</f>
        <v>3.9936102236417327E-4</v>
      </c>
      <c r="D9" s="36"/>
      <c r="E9" s="36"/>
      <c r="F9" s="37">
        <f>('LV SM - tariffs'!H73-'LV SM - tariffs'!H6)/'LV SM - tariffs'!H6</f>
        <v>0</v>
      </c>
      <c r="G9" s="37"/>
      <c r="H9" s="36"/>
      <c r="J9" s="38"/>
      <c r="K9" s="11" t="s">
        <v>48</v>
      </c>
      <c r="L9" s="36">
        <f>('LV SM - tariffs'!E207-'LV SM - tariffs'!E6)/'LV SM - tariffs'!E6</f>
        <v>3.9936102236417327E-4</v>
      </c>
      <c r="M9" s="36"/>
      <c r="N9" s="36"/>
      <c r="O9" s="37">
        <f>('LV SM - tariffs'!H207-'LV SM - tariffs'!H6)/'LV SM - tariffs'!H6</f>
        <v>-2.7027027027027649E-3</v>
      </c>
      <c r="P9" s="37"/>
      <c r="Q9" s="36"/>
    </row>
    <row r="10" spans="2:17" ht="27.75" customHeight="1">
      <c r="B10" s="11" t="s">
        <v>50</v>
      </c>
      <c r="C10" s="36">
        <f>('LV SM - tariffs'!E74-'LV SM - tariffs'!E7)/'LV SM - tariffs'!E7</f>
        <v>0</v>
      </c>
      <c r="D10" s="36">
        <f>('LV SM - tariffs'!F74-'LV SM - tariffs'!F7)/'LV SM - tariffs'!F7</f>
        <v>0</v>
      </c>
      <c r="E10" s="36"/>
      <c r="F10" s="37">
        <f>('LV SM - tariffs'!H74-'LV SM - tariffs'!H7)/'LV SM - tariffs'!H7</f>
        <v>0</v>
      </c>
      <c r="G10" s="37"/>
      <c r="H10" s="36"/>
      <c r="J10" s="38"/>
      <c r="K10" s="11" t="s">
        <v>50</v>
      </c>
      <c r="L10" s="36">
        <f>('LV SM - tariffs'!E208-'LV SM - tariffs'!E7)/'LV SM - tariffs'!E7</f>
        <v>0</v>
      </c>
      <c r="M10" s="36">
        <f>('LV SM - tariffs'!F208-'LV SM - tariffs'!F7)/'LV SM - tariffs'!F7</f>
        <v>0</v>
      </c>
      <c r="N10" s="36"/>
      <c r="O10" s="37">
        <f>('LV SM - tariffs'!H208-'LV SM - tariffs'!H7)/'LV SM - tariffs'!H7</f>
        <v>-2.7027027027027649E-3</v>
      </c>
      <c r="P10" s="37"/>
      <c r="Q10" s="36"/>
    </row>
    <row r="11" spans="2:17" ht="27.75" customHeight="1">
      <c r="B11" s="11" t="s">
        <v>53</v>
      </c>
      <c r="C11" s="36">
        <f>('LV SM - tariffs'!E75-'LV SM - tariffs'!E8)/'LV SM - tariffs'!E8</f>
        <v>0</v>
      </c>
      <c r="D11" s="36"/>
      <c r="E11" s="36"/>
      <c r="F11" s="37"/>
      <c r="G11" s="37"/>
      <c r="H11" s="36"/>
      <c r="J11" s="38"/>
      <c r="K11" s="11" t="s">
        <v>53</v>
      </c>
      <c r="L11" s="36">
        <f>('LV SM - tariffs'!E209-'LV SM - tariffs'!E8)/'LV SM - tariffs'!E8</f>
        <v>0</v>
      </c>
      <c r="M11" s="36"/>
      <c r="N11" s="36"/>
      <c r="O11" s="37"/>
      <c r="P11" s="37"/>
      <c r="Q11" s="36"/>
    </row>
    <row r="12" spans="2:17" ht="27.75" customHeight="1">
      <c r="B12" s="11" t="s">
        <v>56</v>
      </c>
      <c r="C12" s="36">
        <f>('LV SM - tariffs'!E76-'LV SM - tariffs'!E9)/'LV SM - tariffs'!E9</f>
        <v>0</v>
      </c>
      <c r="D12" s="36"/>
      <c r="E12" s="36"/>
      <c r="F12" s="37">
        <f>('LV SM - tariffs'!H76-'LV SM - tariffs'!H9)/'LV SM - tariffs'!H9</f>
        <v>0</v>
      </c>
      <c r="G12" s="37"/>
      <c r="H12" s="36"/>
      <c r="J12" s="38"/>
      <c r="K12" s="11" t="s">
        <v>56</v>
      </c>
      <c r="L12" s="36">
        <f>('LV SM - tariffs'!E210-'LV SM - tariffs'!E9)/'LV SM - tariffs'!E9</f>
        <v>0</v>
      </c>
      <c r="M12" s="36"/>
      <c r="N12" s="36"/>
      <c r="O12" s="37">
        <f>('LV SM - tariffs'!H210-'LV SM - tariffs'!H9)/'LV SM - tariffs'!H9</f>
        <v>-2.7027027027027649E-3</v>
      </c>
      <c r="P12" s="37"/>
      <c r="Q12" s="36"/>
    </row>
    <row r="13" spans="2:17" ht="27.75" customHeight="1">
      <c r="B13" s="11" t="s">
        <v>58</v>
      </c>
      <c r="C13" s="36">
        <f>('LV SM - tariffs'!E77-'LV SM - tariffs'!E10)/'LV SM - tariffs'!E10</f>
        <v>4.4444444444439551E-4</v>
      </c>
      <c r="D13" s="36">
        <f>('LV SM - tariffs'!F77-'LV SM - tariffs'!F10)/'LV SM - tariffs'!F10</f>
        <v>0</v>
      </c>
      <c r="E13" s="36"/>
      <c r="F13" s="37">
        <f>('LV SM - tariffs'!H77-'LV SM - tariffs'!H10)/'LV SM - tariffs'!H10</f>
        <v>0</v>
      </c>
      <c r="G13" s="37"/>
      <c r="H13" s="36"/>
      <c r="J13" s="38"/>
      <c r="K13" s="11" t="s">
        <v>58</v>
      </c>
      <c r="L13" s="36">
        <f>('LV SM - tariffs'!E211-'LV SM - tariffs'!E10)/'LV SM - tariffs'!E10</f>
        <v>4.4444444444439551E-4</v>
      </c>
      <c r="M13" s="36">
        <f>('LV SM - tariffs'!F211-'LV SM - tariffs'!F10)/'LV SM - tariffs'!F10</f>
        <v>0</v>
      </c>
      <c r="N13" s="36"/>
      <c r="O13" s="37">
        <f>('LV SM - tariffs'!H211-'LV SM - tariffs'!H10)/'LV SM - tariffs'!H10</f>
        <v>-2.7027027027027649E-3</v>
      </c>
      <c r="P13" s="37"/>
      <c r="Q13" s="36"/>
    </row>
    <row r="14" spans="2:17" ht="27.75" customHeight="1">
      <c r="B14" s="11" t="s">
        <v>61</v>
      </c>
      <c r="C14" s="36">
        <f>('LV SM - tariffs'!E78-'LV SM - tariffs'!E11)/'LV SM - tariffs'!E11</f>
        <v>0</v>
      </c>
      <c r="D14" s="36"/>
      <c r="E14" s="36"/>
      <c r="F14" s="37"/>
      <c r="G14" s="37"/>
      <c r="H14" s="36"/>
      <c r="J14" s="38"/>
      <c r="K14" s="11" t="s">
        <v>61</v>
      </c>
      <c r="L14" s="36">
        <f>('LV SM - tariffs'!E212-'LV SM - tariffs'!E11)/'LV SM - tariffs'!E11</f>
        <v>0</v>
      </c>
      <c r="M14" s="36"/>
      <c r="N14" s="36"/>
      <c r="O14" s="37"/>
      <c r="P14" s="37"/>
      <c r="Q14" s="36"/>
    </row>
    <row r="15" spans="2:17" ht="27.75" customHeight="1">
      <c r="B15" s="11" t="s">
        <v>64</v>
      </c>
      <c r="C15" s="36">
        <f>('LV SM - tariffs'!E79-'LV SM - tariffs'!E12)/'LV SM - tariffs'!E12</f>
        <v>0</v>
      </c>
      <c r="D15" s="36">
        <f>('LV SM - tariffs'!F79-'LV SM - tariffs'!F12)/'LV SM - tariffs'!F12</f>
        <v>0</v>
      </c>
      <c r="E15" s="36"/>
      <c r="F15" s="37">
        <f>('LV SM - tariffs'!H79-'LV SM - tariffs'!H12)/'LV SM - tariffs'!H12</f>
        <v>0</v>
      </c>
      <c r="G15" s="37"/>
      <c r="H15" s="36"/>
      <c r="J15" s="38"/>
      <c r="K15" s="11" t="s">
        <v>64</v>
      </c>
      <c r="L15" s="36">
        <f>('LV SM - tariffs'!E213-'LV SM - tariffs'!E12)/'LV SM - tariffs'!E12</f>
        <v>5.1387461459409653E-4</v>
      </c>
      <c r="M15" s="36">
        <f>('LV SM - tariffs'!F213-'LV SM - tariffs'!F12)/'LV SM - tariffs'!F12</f>
        <v>0</v>
      </c>
      <c r="N15" s="36"/>
      <c r="O15" s="37">
        <f>('LV SM - tariffs'!H213-'LV SM - tariffs'!H12)/'LV SM - tariffs'!H12</f>
        <v>-6.4998375040622601E-4</v>
      </c>
      <c r="P15" s="37"/>
      <c r="Q15" s="36"/>
    </row>
    <row r="16" spans="2:17" ht="27.75" customHeight="1">
      <c r="B16" s="11" t="s">
        <v>68</v>
      </c>
      <c r="C16" s="36">
        <f>('LV SM - tariffs'!E80-'LV SM - tariffs'!E13)/'LV SM - tariffs'!E13</f>
        <v>0</v>
      </c>
      <c r="D16" s="36">
        <f>('LV SM - tariffs'!F80-'LV SM - tariffs'!F13)/'LV SM - tariffs'!F13</f>
        <v>0</v>
      </c>
      <c r="E16" s="36"/>
      <c r="F16" s="37">
        <f>('LV SM - tariffs'!H80-'LV SM - tariffs'!H13)/'LV SM - tariffs'!H13</f>
        <v>-3.3178788756881947E-2</v>
      </c>
      <c r="G16" s="37"/>
      <c r="H16" s="36"/>
      <c r="J16" s="38"/>
      <c r="K16" s="11" t="s">
        <v>68</v>
      </c>
      <c r="L16" s="36">
        <f>('LV SM - tariffs'!E214-'LV SM - tariffs'!E13)/'LV SM - tariffs'!E13</f>
        <v>0</v>
      </c>
      <c r="M16" s="36">
        <f>('LV SM - tariffs'!F214-'LV SM - tariffs'!F13)/'LV SM - tariffs'!F13</f>
        <v>0</v>
      </c>
      <c r="N16" s="36"/>
      <c r="O16" s="37">
        <f>('LV SM - tariffs'!H214-'LV SM - tariffs'!H13)/'LV SM - tariffs'!H13</f>
        <v>-1.5937409446537155E-3</v>
      </c>
      <c r="P16" s="37"/>
      <c r="Q16" s="36"/>
    </row>
    <row r="17" spans="2:17" ht="27.75" customHeight="1">
      <c r="B17" s="11" t="s">
        <v>71</v>
      </c>
      <c r="C17" s="36">
        <f>('LV SM - tariffs'!E81-'LV SM - tariffs'!E14)/'LV SM - tariffs'!E14</f>
        <v>0</v>
      </c>
      <c r="D17" s="36">
        <f>('LV SM - tariffs'!F81-'LV SM - tariffs'!F14)/'LV SM - tariffs'!F14</f>
        <v>0</v>
      </c>
      <c r="E17" s="36"/>
      <c r="F17" s="37">
        <f>('LV SM - tariffs'!H81-'LV SM - tariffs'!H14)/'LV SM - tariffs'!H14</f>
        <v>1.3006156247290877E-4</v>
      </c>
      <c r="G17" s="37"/>
      <c r="H17" s="36"/>
      <c r="J17" s="38"/>
      <c r="K17" s="11" t="s">
        <v>71</v>
      </c>
      <c r="L17" s="36">
        <f>('LV SM - tariffs'!E215-'LV SM - tariffs'!E14)/'LV SM - tariffs'!E14</f>
        <v>0</v>
      </c>
      <c r="M17" s="36">
        <f>('LV SM - tariffs'!F215-'LV SM - tariffs'!F14)/'LV SM - tariffs'!F14</f>
        <v>0</v>
      </c>
      <c r="N17" s="36"/>
      <c r="O17" s="37">
        <f>('LV SM - tariffs'!H215-'LV SM - tariffs'!H14)/'LV SM - tariffs'!H14</f>
        <v>7.3701552067985746E-4</v>
      </c>
      <c r="P17" s="37"/>
      <c r="Q17" s="36"/>
    </row>
    <row r="18" spans="2:17" ht="27.75" customHeight="1">
      <c r="B18" s="11" t="s">
        <v>74</v>
      </c>
      <c r="C18" s="36">
        <f>('LV SM - tariffs'!E82-'LV SM - tariffs'!E15)/'LV SM - tariffs'!E15</f>
        <v>0</v>
      </c>
      <c r="D18" s="36">
        <f>('LV SM - tariffs'!F82-'LV SM - tariffs'!F15)/'LV SM - tariffs'!F15</f>
        <v>0</v>
      </c>
      <c r="E18" s="36">
        <f>('LV SM - tariffs'!G82-'LV SM - tariffs'!G15)/'LV SM - tariffs'!G15</f>
        <v>0</v>
      </c>
      <c r="F18" s="37">
        <f>('LV SM - tariffs'!H82-'LV SM - tariffs'!H15)/'LV SM - tariffs'!H15</f>
        <v>0</v>
      </c>
      <c r="G18" s="37">
        <f>('LV SM - tariffs'!I82-'LV SM - tariffs'!I15)/'LV SM - tariffs'!I15</f>
        <v>0</v>
      </c>
      <c r="H18" s="36">
        <f>('LV SM - tariffs'!J82-'LV SM - tariffs'!J15)/'LV SM - tariffs'!J15</f>
        <v>0</v>
      </c>
      <c r="J18" s="38"/>
      <c r="K18" s="11" t="s">
        <v>74</v>
      </c>
      <c r="L18" s="36">
        <f>('LV SM - tariffs'!E216-'LV SM - tariffs'!E15)/'LV SM - tariffs'!E15</f>
        <v>1.0897994768956471E-4</v>
      </c>
      <c r="M18" s="36">
        <f>('LV SM - tariffs'!F216-'LV SM - tariffs'!F15)/'LV SM - tariffs'!F15</f>
        <v>1.7421602787456463E-3</v>
      </c>
      <c r="N18" s="36">
        <f>('LV SM - tariffs'!G216-'LV SM - tariffs'!G15)/'LV SM - tariffs'!G15</f>
        <v>0</v>
      </c>
      <c r="O18" s="37">
        <f>('LV SM - tariffs'!H216-'LV SM - tariffs'!H15)/'LV SM - tariffs'!H15</f>
        <v>-3.2976092333059292E-3</v>
      </c>
      <c r="P18" s="37">
        <f>('LV SM - tariffs'!I216-'LV SM - tariffs'!I15)/'LV SM - tariffs'!I15</f>
        <v>0</v>
      </c>
      <c r="Q18" s="36">
        <f>('LV SM - tariffs'!J216-'LV SM - tariffs'!J15)/'LV SM - tariffs'!J15</f>
        <v>0</v>
      </c>
    </row>
    <row r="19" spans="2:17" ht="27.75" customHeight="1">
      <c r="B19" s="11" t="s">
        <v>75</v>
      </c>
      <c r="C19" s="36">
        <f>('LV SM - tariffs'!E83-'LV SM - tariffs'!E16)/'LV SM - tariffs'!E16</f>
        <v>0</v>
      </c>
      <c r="D19" s="36">
        <f>('LV SM - tariffs'!F83-'LV SM - tariffs'!F16)/'LV SM - tariffs'!F16</f>
        <v>0</v>
      </c>
      <c r="E19" s="36">
        <f>('LV SM - tariffs'!G83-'LV SM - tariffs'!G16)/'LV SM - tariffs'!G16</f>
        <v>0</v>
      </c>
      <c r="F19" s="37">
        <f>('LV SM - tariffs'!H83-'LV SM - tariffs'!H16)/'LV SM - tariffs'!H16</f>
        <v>-5.2825836216839658E-2</v>
      </c>
      <c r="G19" s="37">
        <f>('LV SM - tariffs'!I83-'LV SM - tariffs'!I16)/'LV SM - tariffs'!I16</f>
        <v>0</v>
      </c>
      <c r="H19" s="36">
        <f>('LV SM - tariffs'!J83-'LV SM - tariffs'!J16)/'LV SM - tariffs'!J16</f>
        <v>0</v>
      </c>
      <c r="J19" s="38"/>
      <c r="K19" s="11" t="s">
        <v>75</v>
      </c>
      <c r="L19" s="36">
        <f>('LV SM - tariffs'!E217-'LV SM - tariffs'!E16)/'LV SM - tariffs'!E16</f>
        <v>9.851246182636645E-5</v>
      </c>
      <c r="M19" s="36">
        <f>('LV SM - tariffs'!F217-'LV SM - tariffs'!F16)/'LV SM - tariffs'!F16</f>
        <v>0</v>
      </c>
      <c r="N19" s="36">
        <f>('LV SM - tariffs'!G217-'LV SM - tariffs'!G16)/'LV SM - tariffs'!G16</f>
        <v>0</v>
      </c>
      <c r="O19" s="37">
        <f>('LV SM - tariffs'!H217-'LV SM - tariffs'!H16)/'LV SM - tariffs'!H16</f>
        <v>-2.7681660899655028E-3</v>
      </c>
      <c r="P19" s="37">
        <f>('LV SM - tariffs'!I217-'LV SM - tariffs'!I16)/'LV SM - tariffs'!I16</f>
        <v>0</v>
      </c>
      <c r="Q19" s="36">
        <f>('LV SM - tariffs'!J217-'LV SM - tariffs'!J16)/'LV SM - tariffs'!J16</f>
        <v>0</v>
      </c>
    </row>
    <row r="20" spans="2:17" ht="27.75" customHeight="1">
      <c r="B20" s="11" t="s">
        <v>76</v>
      </c>
      <c r="C20" s="36">
        <f>('LV SM - tariffs'!E84-'LV SM - tariffs'!E17)/'LV SM - tariffs'!E17</f>
        <v>0</v>
      </c>
      <c r="D20" s="36">
        <f>('LV SM - tariffs'!F84-'LV SM - tariffs'!F17)/'LV SM - tariffs'!F17</f>
        <v>0</v>
      </c>
      <c r="E20" s="36">
        <f>('LV SM - tariffs'!G84-'LV SM - tariffs'!G17)/'LV SM - tariffs'!G17</f>
        <v>0</v>
      </c>
      <c r="F20" s="37">
        <f>('LV SM - tariffs'!H84-'LV SM - tariffs'!H17)/'LV SM - tariffs'!H17</f>
        <v>9.1810503121604074E-5</v>
      </c>
      <c r="G20" s="37">
        <f>('LV SM - tariffs'!I84-'LV SM - tariffs'!I17)/'LV SM - tariffs'!I17</f>
        <v>0</v>
      </c>
      <c r="H20" s="36">
        <f>('LV SM - tariffs'!J84-'LV SM - tariffs'!J17)/'LV SM - tariffs'!J17</f>
        <v>0</v>
      </c>
      <c r="J20" s="38"/>
      <c r="K20" s="11" t="s">
        <v>76</v>
      </c>
      <c r="L20" s="36">
        <f>('LV SM - tariffs'!E218-'LV SM - tariffs'!E17)/'LV SM - tariffs'!E17</f>
        <v>1.2070006034996327E-4</v>
      </c>
      <c r="M20" s="36">
        <f>('LV SM - tariffs'!F218-'LV SM - tariffs'!F17)/'LV SM - tariffs'!F17</f>
        <v>0</v>
      </c>
      <c r="N20" s="36">
        <f>('LV SM - tariffs'!G218-'LV SM - tariffs'!G17)/'LV SM - tariffs'!G17</f>
        <v>0</v>
      </c>
      <c r="O20" s="37">
        <f>('LV SM - tariffs'!H218-'LV SM - tariffs'!H17)/'LV SM - tariffs'!H17</f>
        <v>9.1810503121551889E-4</v>
      </c>
      <c r="P20" s="37">
        <f>('LV SM - tariffs'!I218-'LV SM - tariffs'!I17)/'LV SM - tariffs'!I17</f>
        <v>0</v>
      </c>
      <c r="Q20" s="36">
        <f>('LV SM - tariffs'!J218-'LV SM - tariffs'!J17)/'LV SM - tariffs'!J17</f>
        <v>0</v>
      </c>
    </row>
    <row r="21" spans="2:17" ht="27.75" customHeight="1">
      <c r="B21" s="11" t="s">
        <v>78</v>
      </c>
      <c r="C21" s="36">
        <f>('LV SM - tariffs'!E85-'LV SM - tariffs'!E18)/'LV SM - tariffs'!E18</f>
        <v>0</v>
      </c>
      <c r="D21" s="36">
        <f>('LV SM - tariffs'!F85-'LV SM - tariffs'!F18)/'LV SM - tariffs'!F18</f>
        <v>0</v>
      </c>
      <c r="E21" s="36">
        <f>('LV SM - tariffs'!G85-'LV SM - tariffs'!G18)/'LV SM - tariffs'!G18</f>
        <v>0</v>
      </c>
      <c r="F21" s="37">
        <f>('LV SM - tariffs'!H85-'LV SM - tariffs'!H18)/'LV SM - tariffs'!H18</f>
        <v>1.3990905911164905E-4</v>
      </c>
      <c r="G21" s="37">
        <f>('LV SM - tariffs'!I85-'LV SM - tariffs'!I18)/'LV SM - tariffs'!I18</f>
        <v>0</v>
      </c>
      <c r="H21" s="36">
        <f>('LV SM - tariffs'!J85-'LV SM - tariffs'!J18)/'LV SM - tariffs'!J18</f>
        <v>0</v>
      </c>
      <c r="J21" s="38"/>
      <c r="K21" s="11" t="s">
        <v>78</v>
      </c>
      <c r="L21" s="36">
        <f>('LV SM - tariffs'!E219-'LV SM - tariffs'!E18)/'LV SM - tariffs'!E18</f>
        <v>0</v>
      </c>
      <c r="M21" s="36">
        <f>('LV SM - tariffs'!F219-'LV SM - tariffs'!F18)/'LV SM - tariffs'!F18</f>
        <v>4.0485829959514205E-3</v>
      </c>
      <c r="N21" s="36">
        <f>('LV SM - tariffs'!G219-'LV SM - tariffs'!G18)/'LV SM - tariffs'!G18</f>
        <v>0</v>
      </c>
      <c r="O21" s="37">
        <f>('LV SM - tariffs'!H219-'LV SM - tariffs'!H18)/'LV SM - tariffs'!H18</f>
        <v>9.0940888422542064E-4</v>
      </c>
      <c r="P21" s="37">
        <f>('LV SM - tariffs'!I219-'LV SM - tariffs'!I18)/'LV SM - tariffs'!I18</f>
        <v>0</v>
      </c>
      <c r="Q21" s="36">
        <f>('LV SM - tariffs'!J219-'LV SM - tariffs'!J18)/'LV SM - tariffs'!J18</f>
        <v>0</v>
      </c>
    </row>
    <row r="22" spans="2:17" ht="27.75" customHeight="1">
      <c r="B22" s="11" t="s">
        <v>80</v>
      </c>
      <c r="C22" s="36">
        <f>('LV SM - tariffs'!E86-'LV SM - tariffs'!E19)/'LV SM - tariffs'!E19</f>
        <v>0</v>
      </c>
      <c r="D22" s="36"/>
      <c r="E22" s="36"/>
      <c r="F22" s="37"/>
      <c r="G22" s="37"/>
      <c r="H22" s="36"/>
      <c r="J22" s="38"/>
      <c r="K22" s="11" t="s">
        <v>80</v>
      </c>
      <c r="L22" s="36">
        <f>('LV SM - tariffs'!E220-'LV SM - tariffs'!E19)/'LV SM - tariffs'!E19</f>
        <v>-1.2970168612191969E-3</v>
      </c>
      <c r="M22" s="36"/>
      <c r="N22" s="36"/>
      <c r="O22" s="37"/>
      <c r="P22" s="37"/>
      <c r="Q22" s="36"/>
    </row>
    <row r="23" spans="2:17" ht="27.75" customHeight="1">
      <c r="B23" s="11" t="s">
        <v>82</v>
      </c>
      <c r="C23" s="36">
        <f>('LV SM - tariffs'!E87-'LV SM - tariffs'!E20)/'LV SM - tariffs'!E20</f>
        <v>3.5522716777422548E-5</v>
      </c>
      <c r="D23" s="36">
        <f>('LV SM - tariffs'!F87-'LV SM - tariffs'!F20)/'LV SM - tariffs'!F20</f>
        <v>0</v>
      </c>
      <c r="E23" s="36">
        <f>('LV SM - tariffs'!G87-'LV SM - tariffs'!G20)/'LV SM - tariffs'!G20</f>
        <v>0</v>
      </c>
      <c r="F23" s="37"/>
      <c r="G23" s="37"/>
      <c r="H23" s="36"/>
      <c r="J23" s="38"/>
      <c r="K23" s="11" t="s">
        <v>82</v>
      </c>
      <c r="L23" s="36">
        <f>('LV SM - tariffs'!E221-'LV SM - tariffs'!E20)/'LV SM - tariffs'!E20</f>
        <v>0</v>
      </c>
      <c r="M23" s="36">
        <f>('LV SM - tariffs'!F221-'LV SM - tariffs'!F20)/'LV SM - tariffs'!F20</f>
        <v>-1.4334862385320796E-3</v>
      </c>
      <c r="N23" s="36">
        <f>('LV SM - tariffs'!G221-'LV SM - tariffs'!G20)/'LV SM - tariffs'!G20</f>
        <v>-2.6427061310781677E-3</v>
      </c>
      <c r="O23" s="37"/>
      <c r="P23" s="37"/>
      <c r="Q23" s="36"/>
    </row>
    <row r="24" spans="2:17">
      <c r="J24" s="38"/>
    </row>
    <row r="25" spans="2:17" ht="26.25">
      <c r="B25" s="35" t="s">
        <v>171</v>
      </c>
      <c r="J25" s="38"/>
      <c r="K25" s="35" t="s">
        <v>175</v>
      </c>
    </row>
    <row r="26" spans="2:17">
      <c r="J26" s="38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6">
        <f>('LV SM - tariffs'!E140-'LV SM - tariffs'!E6)/'LV SM - tariffs'!E6</f>
        <v>-2.7955271565495675E-3</v>
      </c>
      <c r="D28" s="36"/>
      <c r="E28" s="36"/>
      <c r="F28" s="37">
        <f>('LV SM - tariffs'!H140-'LV SM - tariffs'!H6)/'LV SM - tariffs'!H6</f>
        <v>2.9729729729729693E-2</v>
      </c>
      <c r="G28" s="37"/>
      <c r="H28" s="36"/>
      <c r="J28" s="38"/>
      <c r="K28" s="11" t="s">
        <v>48</v>
      </c>
      <c r="L28" s="36">
        <f>('LV SM - tariffs'!E274-'LV SM - tariffs'!E6)/'LV SM - tariffs'!E6</f>
        <v>-1.9968051118210437E-3</v>
      </c>
      <c r="M28" s="36"/>
      <c r="N28" s="36"/>
      <c r="O28" s="37">
        <f>('LV SM - tariffs'!H274-'LV SM - tariffs'!H6)/'LV SM - tariffs'!H6</f>
        <v>1.8918918918918875E-2</v>
      </c>
      <c r="P28" s="37"/>
      <c r="Q28" s="36"/>
    </row>
    <row r="29" spans="2:17" ht="27" customHeight="1">
      <c r="B29" s="11" t="s">
        <v>50</v>
      </c>
      <c r="C29" s="36">
        <f>('LV SM - tariffs'!E141-'LV SM - tariffs'!E7)/'LV SM - tariffs'!E7</f>
        <v>-3.1534688156972307E-3</v>
      </c>
      <c r="D29" s="36">
        <f>('LV SM - tariffs'!F141-'LV SM - tariffs'!F7)/'LV SM - tariffs'!F7</f>
        <v>-4.1666666666666709E-3</v>
      </c>
      <c r="E29" s="36"/>
      <c r="F29" s="37">
        <f>('LV SM - tariffs'!H141-'LV SM - tariffs'!H7)/'LV SM - tariffs'!H7</f>
        <v>2.9729729729729693E-2</v>
      </c>
      <c r="G29" s="37"/>
      <c r="H29" s="36"/>
      <c r="J29" s="38"/>
      <c r="K29" s="11" t="s">
        <v>50</v>
      </c>
      <c r="L29" s="36">
        <f>('LV SM - tariffs'!E275-'LV SM - tariffs'!E7)/'LV SM - tariffs'!E7</f>
        <v>-2.1023125437982576E-3</v>
      </c>
      <c r="M29" s="36">
        <f>('LV SM - tariffs'!F275-'LV SM - tariffs'!F7)/'LV SM - tariffs'!F7</f>
        <v>0</v>
      </c>
      <c r="N29" s="36"/>
      <c r="O29" s="37">
        <f>('LV SM - tariffs'!H275-'LV SM - tariffs'!H7)/'LV SM - tariffs'!H7</f>
        <v>1.8918918918918875E-2</v>
      </c>
      <c r="P29" s="37"/>
      <c r="Q29" s="36"/>
    </row>
    <row r="30" spans="2:17" ht="27" customHeight="1">
      <c r="B30" s="11" t="s">
        <v>53</v>
      </c>
      <c r="C30" s="36">
        <f>('LV SM - tariffs'!E142-'LV SM - tariffs'!E8)/'LV SM - tariffs'!E8</f>
        <v>-4.2194092827004259E-3</v>
      </c>
      <c r="D30" s="36"/>
      <c r="E30" s="36"/>
      <c r="F30" s="37"/>
      <c r="G30" s="37"/>
      <c r="H30" s="36"/>
      <c r="J30" s="38"/>
      <c r="K30" s="11" t="s">
        <v>53</v>
      </c>
      <c r="L30" s="36">
        <f>('LV SM - tariffs'!E276-'LV SM - tariffs'!E8)/'LV SM - tariffs'!E8</f>
        <v>-4.2194092827004259E-3</v>
      </c>
      <c r="M30" s="36"/>
      <c r="N30" s="36"/>
      <c r="O30" s="37"/>
      <c r="P30" s="37"/>
      <c r="Q30" s="36"/>
    </row>
    <row r="31" spans="2:17" ht="27" customHeight="1">
      <c r="B31" s="11" t="s">
        <v>56</v>
      </c>
      <c r="C31" s="36">
        <f>('LV SM - tariffs'!E143-'LV SM - tariffs'!E9)/'LV SM - tariffs'!E9</f>
        <v>-2.958579881656917E-3</v>
      </c>
      <c r="D31" s="36"/>
      <c r="E31" s="36"/>
      <c r="F31" s="37">
        <f>('LV SM - tariffs'!H143-'LV SM - tariffs'!H9)/'LV SM - tariffs'!H9</f>
        <v>2.9729729729729693E-2</v>
      </c>
      <c r="G31" s="37"/>
      <c r="H31" s="36"/>
      <c r="J31" s="38"/>
      <c r="K31" s="11" t="s">
        <v>56</v>
      </c>
      <c r="L31" s="36">
        <f>('LV SM - tariffs'!E277-'LV SM - tariffs'!E9)/'LV SM - tariffs'!E9</f>
        <v>-1.972386587771205E-3</v>
      </c>
      <c r="M31" s="36"/>
      <c r="N31" s="36"/>
      <c r="O31" s="37">
        <f>('LV SM - tariffs'!H277-'LV SM - tariffs'!H9)/'LV SM - tariffs'!H9</f>
        <v>1.8918918918918875E-2</v>
      </c>
      <c r="P31" s="37"/>
      <c r="Q31" s="36"/>
    </row>
    <row r="32" spans="2:17" ht="27" customHeight="1">
      <c r="B32" s="11" t="s">
        <v>58</v>
      </c>
      <c r="C32" s="36">
        <f>('LV SM - tariffs'!E144-'LV SM - tariffs'!E10)/'LV SM - tariffs'!E10</f>
        <v>-2.6666666666665703E-3</v>
      </c>
      <c r="D32" s="36">
        <f>('LV SM - tariffs'!F144-'LV SM - tariffs'!F10)/'LV SM - tariffs'!F10</f>
        <v>-5.0761421319796994E-3</v>
      </c>
      <c r="E32" s="36"/>
      <c r="F32" s="37">
        <f>('LV SM - tariffs'!H144-'LV SM - tariffs'!H10)/'LV SM - tariffs'!H10</f>
        <v>2.9729729729729693E-2</v>
      </c>
      <c r="G32" s="37"/>
      <c r="H32" s="36"/>
      <c r="J32" s="38"/>
      <c r="K32" s="11" t="s">
        <v>58</v>
      </c>
      <c r="L32" s="36">
        <f>('LV SM - tariffs'!E278-'LV SM - tariffs'!E10)/'LV SM - tariffs'!E10</f>
        <v>-1.7777777777777794E-3</v>
      </c>
      <c r="M32" s="36">
        <f>('LV SM - tariffs'!F278-'LV SM - tariffs'!F10)/'LV SM - tariffs'!F10</f>
        <v>-5.0761421319796994E-3</v>
      </c>
      <c r="N32" s="36"/>
      <c r="O32" s="37">
        <f>('LV SM - tariffs'!H278-'LV SM - tariffs'!H10)/'LV SM - tariffs'!H10</f>
        <v>1.8918918918918875E-2</v>
      </c>
      <c r="P32" s="37"/>
      <c r="Q32" s="36"/>
    </row>
    <row r="33" spans="2:17" ht="27" customHeight="1">
      <c r="B33" s="11" t="s">
        <v>61</v>
      </c>
      <c r="C33" s="36">
        <f>('LV SM - tariffs'!E145-'LV SM - tariffs'!E11)/'LV SM - tariffs'!E11</f>
        <v>-4.739336492891E-3</v>
      </c>
      <c r="D33" s="36"/>
      <c r="E33" s="36"/>
      <c r="F33" s="37"/>
      <c r="G33" s="37"/>
      <c r="H33" s="36"/>
      <c r="J33" s="38"/>
      <c r="K33" s="11" t="s">
        <v>61</v>
      </c>
      <c r="L33" s="36">
        <f>('LV SM - tariffs'!E279-'LV SM - tariffs'!E11)/'LV SM - tariffs'!E11</f>
        <v>-4.739336492891E-3</v>
      </c>
      <c r="M33" s="36"/>
      <c r="N33" s="36"/>
      <c r="O33" s="37"/>
      <c r="P33" s="37"/>
      <c r="Q33" s="36"/>
    </row>
    <row r="34" spans="2:17" ht="27" customHeight="1">
      <c r="B34" s="11" t="s">
        <v>64</v>
      </c>
      <c r="C34" s="36">
        <f>('LV SM - tariffs'!E146-'LV SM - tariffs'!E12)/'LV SM - tariffs'!E12</f>
        <v>-3.0832476875642372E-3</v>
      </c>
      <c r="D34" s="36">
        <f>('LV SM - tariffs'!F146-'LV SM - tariffs'!F12)/'LV SM - tariffs'!F12</f>
        <v>-6.2893081761006345E-3</v>
      </c>
      <c r="E34" s="36"/>
      <c r="F34" s="37">
        <f>('LV SM - tariffs'!H146-'LV SM - tariffs'!H12)/'LV SM - tariffs'!H12</f>
        <v>1.299967500812452E-3</v>
      </c>
      <c r="G34" s="37"/>
      <c r="H34" s="36"/>
      <c r="J34" s="38"/>
      <c r="K34" s="11" t="s">
        <v>64</v>
      </c>
      <c r="L34" s="36">
        <f>('LV SM - tariffs'!E280-'LV SM - tariffs'!E12)/'LV SM - tariffs'!E12</f>
        <v>-2.055498458376158E-3</v>
      </c>
      <c r="M34" s="36">
        <f>('LV SM - tariffs'!F280-'LV SM - tariffs'!F12)/'LV SM - tariffs'!F12</f>
        <v>-6.2893081761006345E-3</v>
      </c>
      <c r="N34" s="36"/>
      <c r="O34" s="37">
        <f>('LV SM - tariffs'!H280-'LV SM - tariffs'!H12)/'LV SM - tariffs'!H12</f>
        <v>5.524861878453094E-3</v>
      </c>
      <c r="P34" s="37"/>
      <c r="Q34" s="36"/>
    </row>
    <row r="35" spans="2:17" ht="27" customHeight="1">
      <c r="B35" s="11" t="s">
        <v>68</v>
      </c>
      <c r="C35" s="36">
        <f>('LV SM - tariffs'!E147-'LV SM - tariffs'!E13)/'LV SM - tariffs'!E13</f>
        <v>-3.0826140567201698E-3</v>
      </c>
      <c r="D35" s="36">
        <f>('LV SM - tariffs'!F147-'LV SM - tariffs'!F13)/'LV SM - tariffs'!F13</f>
        <v>0</v>
      </c>
      <c r="E35" s="36"/>
      <c r="F35" s="37">
        <f>('LV SM - tariffs'!H147-'LV SM - tariffs'!H13)/'LV SM - tariffs'!H13</f>
        <v>-0.10431758910460731</v>
      </c>
      <c r="G35" s="37"/>
      <c r="H35" s="36"/>
      <c r="J35" s="38"/>
      <c r="K35" s="11" t="s">
        <v>68</v>
      </c>
      <c r="L35" s="36">
        <f>('LV SM - tariffs'!E281-'LV SM - tariffs'!E13)/'LV SM - tariffs'!E13</f>
        <v>-1.8495684340321292E-3</v>
      </c>
      <c r="M35" s="36">
        <f>('LV SM - tariffs'!F281-'LV SM - tariffs'!F13)/'LV SM - tariffs'!F13</f>
        <v>0</v>
      </c>
      <c r="N35" s="36"/>
      <c r="O35" s="37">
        <f>('LV SM - tariffs'!H281-'LV SM - tariffs'!H13)/'LV SM - tariffs'!H13</f>
        <v>1.6661837148652648E-2</v>
      </c>
      <c r="P35" s="37"/>
      <c r="Q35" s="36"/>
    </row>
    <row r="36" spans="2:17" ht="27" customHeight="1">
      <c r="B36" s="11" t="s">
        <v>71</v>
      </c>
      <c r="C36" s="36">
        <f>('LV SM - tariffs'!E148-'LV SM - tariffs'!E14)/'LV SM - tariffs'!E14</f>
        <v>-1.7953321364452437E-3</v>
      </c>
      <c r="D36" s="36">
        <f>('LV SM - tariffs'!F148-'LV SM - tariffs'!F14)/'LV SM - tariffs'!F14</f>
        <v>0</v>
      </c>
      <c r="E36" s="36"/>
      <c r="F36" s="37">
        <f>('LV SM - tariffs'!H148-'LV SM - tariffs'!H14)/'LV SM - tariffs'!H14</f>
        <v>-1.1662186768403702E-2</v>
      </c>
      <c r="G36" s="37"/>
      <c r="H36" s="36"/>
      <c r="J36" s="38"/>
      <c r="K36" s="11" t="s">
        <v>71</v>
      </c>
      <c r="L36" s="36">
        <f>('LV SM - tariffs'!E282-'LV SM - tariffs'!E14)/'LV SM - tariffs'!E14</f>
        <v>-1.7953321364452437E-3</v>
      </c>
      <c r="M36" s="36">
        <f>('LV SM - tariffs'!F282-'LV SM - tariffs'!F14)/'LV SM - tariffs'!F14</f>
        <v>0</v>
      </c>
      <c r="N36" s="36"/>
      <c r="O36" s="37">
        <f>('LV SM - tariffs'!H282-'LV SM - tariffs'!H14)/'LV SM - tariffs'!H14</f>
        <v>-7.7603398942165617E-3</v>
      </c>
      <c r="P36" s="37"/>
      <c r="Q36" s="36"/>
    </row>
    <row r="37" spans="2:17" ht="27" customHeight="1">
      <c r="B37" s="11" t="s">
        <v>74</v>
      </c>
      <c r="C37" s="36">
        <f>('LV SM - tariffs'!E149-'LV SM - tariffs'!E15)/'LV SM - tariffs'!E15</f>
        <v>-2.1795989537924556E-3</v>
      </c>
      <c r="D37" s="36">
        <f>('LV SM - tariffs'!F149-'LV SM - tariffs'!F15)/'LV SM - tariffs'!F15</f>
        <v>-3.4843205574912927E-3</v>
      </c>
      <c r="E37" s="36">
        <f>('LV SM - tariffs'!G149-'LV SM - tariffs'!G15)/'LV SM - tariffs'!G15</f>
        <v>0</v>
      </c>
      <c r="F37" s="37">
        <f>('LV SM - tariffs'!H149-'LV SM - tariffs'!H15)/'LV SM - tariffs'!H15</f>
        <v>2.802967848309974E-2</v>
      </c>
      <c r="G37" s="37">
        <f>('LV SM - tariffs'!I149-'LV SM - tariffs'!I15)/'LV SM - tariffs'!I15</f>
        <v>-8.8235294117646485E-3</v>
      </c>
      <c r="H37" s="36">
        <f>('LV SM - tariffs'!J149-'LV SM - tariffs'!J15)/'LV SM - tariffs'!J15</f>
        <v>-4.1152263374485635E-3</v>
      </c>
      <c r="J37" s="38"/>
      <c r="K37" s="11" t="s">
        <v>74</v>
      </c>
      <c r="L37" s="36">
        <f>('LV SM - tariffs'!E283-'LV SM - tariffs'!E15)/'LV SM - tariffs'!E15</f>
        <v>-1.5257192676546804E-3</v>
      </c>
      <c r="M37" s="36">
        <f>('LV SM - tariffs'!F283-'LV SM - tariffs'!F15)/'LV SM - tariffs'!F15</f>
        <v>-1.7421602787456463E-3</v>
      </c>
      <c r="N37" s="36">
        <f>('LV SM - tariffs'!G283-'LV SM - tariffs'!G15)/'LV SM - tariffs'!G15</f>
        <v>0</v>
      </c>
      <c r="O37" s="37">
        <f>('LV SM - tariffs'!H283-'LV SM - tariffs'!H15)/'LV SM - tariffs'!H15</f>
        <v>3.215169002473197E-2</v>
      </c>
      <c r="P37" s="37">
        <f>('LV SM - tariffs'!I283-'LV SM - tariffs'!I15)/'LV SM - tariffs'!I15</f>
        <v>-5.8823529411764757E-3</v>
      </c>
      <c r="Q37" s="36">
        <f>('LV SM - tariffs'!J283-'LV SM - tariffs'!J15)/'LV SM - tariffs'!J15</f>
        <v>-4.1152263374485635E-3</v>
      </c>
    </row>
    <row r="38" spans="2:17" ht="27" customHeight="1">
      <c r="B38" s="11" t="s">
        <v>75</v>
      </c>
      <c r="C38" s="36">
        <f>('LV SM - tariffs'!E150-'LV SM - tariffs'!E16)/'LV SM - tariffs'!E16</f>
        <v>-1.7732243128756461E-3</v>
      </c>
      <c r="D38" s="36">
        <f>('LV SM - tariffs'!F150-'LV SM - tariffs'!F16)/'LV SM - tariffs'!F16</f>
        <v>-3.5211267605633838E-3</v>
      </c>
      <c r="E38" s="36">
        <f>('LV SM - tariffs'!G150-'LV SM - tariffs'!G16)/'LV SM - tariffs'!G16</f>
        <v>0</v>
      </c>
      <c r="F38" s="37">
        <f>('LV SM - tariffs'!H150-'LV SM - tariffs'!H16)/'LV SM - tariffs'!H16</f>
        <v>-0.15755478662053052</v>
      </c>
      <c r="G38" s="37">
        <f>('LV SM - tariffs'!I150-'LV SM - tariffs'!I16)/'LV SM - tariffs'!I16</f>
        <v>-6.4935064935064991E-3</v>
      </c>
      <c r="H38" s="36">
        <f>('LV SM - tariffs'!J150-'LV SM - tariffs'!J16)/'LV SM - tariffs'!J16</f>
        <v>0</v>
      </c>
      <c r="J38" s="38"/>
      <c r="K38" s="11" t="s">
        <v>75</v>
      </c>
      <c r="L38" s="36">
        <f>('LV SM - tariffs'!E284-'LV SM - tariffs'!E16)/'LV SM - tariffs'!E16</f>
        <v>-1.1821495419170973E-3</v>
      </c>
      <c r="M38" s="36">
        <f>('LV SM - tariffs'!F284-'LV SM - tariffs'!F16)/'LV SM - tariffs'!F16</f>
        <v>-1.7605633802816919E-3</v>
      </c>
      <c r="N38" s="36">
        <f>('LV SM - tariffs'!G284-'LV SM - tariffs'!G16)/'LV SM - tariffs'!G16</f>
        <v>0</v>
      </c>
      <c r="O38" s="37">
        <f>('LV SM - tariffs'!H284-'LV SM - tariffs'!H16)/'LV SM - tariffs'!H16</f>
        <v>3.2295271049596272E-2</v>
      </c>
      <c r="P38" s="37">
        <f>('LV SM - tariffs'!I284-'LV SM - tariffs'!I16)/'LV SM - tariffs'!I16</f>
        <v>-6.4935064935064991E-3</v>
      </c>
      <c r="Q38" s="36">
        <f>('LV SM - tariffs'!J284-'LV SM - tariffs'!J16)/'LV SM - tariffs'!J16</f>
        <v>0</v>
      </c>
    </row>
    <row r="39" spans="2:17" ht="27" customHeight="1">
      <c r="B39" s="11" t="s">
        <v>76</v>
      </c>
      <c r="C39" s="36">
        <f>('LV SM - tariffs'!E151-'LV SM - tariffs'!E17)/'LV SM - tariffs'!E17</f>
        <v>-1.3277006638504538E-3</v>
      </c>
      <c r="D39" s="36">
        <f>('LV SM - tariffs'!F151-'LV SM - tariffs'!F17)/'LV SM - tariffs'!F17</f>
        <v>-2.6385224274406358E-3</v>
      </c>
      <c r="E39" s="36">
        <f>('LV SM - tariffs'!G151-'LV SM - tariffs'!G17)/'LV SM - tariffs'!G17</f>
        <v>0</v>
      </c>
      <c r="F39" s="37">
        <f>('LV SM - tariffs'!H151-'LV SM - tariffs'!H17)/'LV SM - tariffs'!H17</f>
        <v>-1.5424164524421656E-2</v>
      </c>
      <c r="G39" s="37">
        <f>('LV SM - tariffs'!I151-'LV SM - tariffs'!I17)/'LV SM - tariffs'!I17</f>
        <v>-7.4074074074074138E-3</v>
      </c>
      <c r="H39" s="36">
        <f>('LV SM - tariffs'!J151-'LV SM - tariffs'!J17)/'LV SM - tariffs'!J17</f>
        <v>0</v>
      </c>
      <c r="J39" s="38"/>
      <c r="K39" s="11" t="s">
        <v>76</v>
      </c>
      <c r="L39" s="36">
        <f>('LV SM - tariffs'!E285-'LV SM - tariffs'!E17)/'LV SM - tariffs'!E17</f>
        <v>-9.6560048280034945E-4</v>
      </c>
      <c r="M39" s="36">
        <f>('LV SM - tariffs'!F285-'LV SM - tariffs'!F17)/'LV SM - tariffs'!F17</f>
        <v>0</v>
      </c>
      <c r="N39" s="36">
        <f>('LV SM - tariffs'!G285-'LV SM - tariffs'!G17)/'LV SM - tariffs'!G17</f>
        <v>0</v>
      </c>
      <c r="O39" s="37">
        <f>('LV SM - tariffs'!H285-'LV SM - tariffs'!H17)/'LV SM - tariffs'!H17</f>
        <v>-1.0282776349614437E-2</v>
      </c>
      <c r="P39" s="37">
        <f>('LV SM - tariffs'!I285-'LV SM - tariffs'!I17)/'LV SM - tariffs'!I17</f>
        <v>-3.7037037037037888E-3</v>
      </c>
      <c r="Q39" s="36">
        <f>('LV SM - tariffs'!J285-'LV SM - tariffs'!J17)/'LV SM - tariffs'!J17</f>
        <v>0</v>
      </c>
    </row>
    <row r="40" spans="2:17" ht="27" customHeight="1">
      <c r="B40" s="11" t="s">
        <v>78</v>
      </c>
      <c r="C40" s="36">
        <f>('LV SM - tariffs'!E152-'LV SM - tariffs'!E18)/'LV SM - tariffs'!E18</f>
        <v>-1.0515247108306555E-3</v>
      </c>
      <c r="D40" s="36">
        <f>('LV SM - tariffs'!F152-'LV SM - tariffs'!F18)/'LV SM - tariffs'!F18</f>
        <v>0</v>
      </c>
      <c r="E40" s="36">
        <f>('LV SM - tariffs'!G152-'LV SM - tariffs'!G18)/'LV SM - tariffs'!G18</f>
        <v>0</v>
      </c>
      <c r="F40" s="37">
        <f>('LV SM - tariffs'!H152-'LV SM - tariffs'!H18)/'LV SM - tariffs'!H18</f>
        <v>-1.5389996502273445E-2</v>
      </c>
      <c r="G40" s="37">
        <f>('LV SM - tariffs'!I152-'LV SM - tariffs'!I18)/'LV SM - tariffs'!I18</f>
        <v>-1.0362694300518144E-2</v>
      </c>
      <c r="H40" s="36">
        <f>('LV SM - tariffs'!J152-'LV SM - tariffs'!J18)/'LV SM - tariffs'!J18</f>
        <v>0</v>
      </c>
      <c r="J40" s="38"/>
      <c r="K40" s="11" t="s">
        <v>78</v>
      </c>
      <c r="L40" s="36">
        <f>('LV SM - tariffs'!E286-'LV SM - tariffs'!E18)/'LV SM - tariffs'!E18</f>
        <v>-7.5108907916477297E-4</v>
      </c>
      <c r="M40" s="36">
        <f>('LV SM - tariffs'!F286-'LV SM - tariffs'!F18)/'LV SM - tariffs'!F18</f>
        <v>0</v>
      </c>
      <c r="N40" s="36">
        <f>('LV SM - tariffs'!G286-'LV SM - tariffs'!G18)/'LV SM - tariffs'!G18</f>
        <v>0</v>
      </c>
      <c r="O40" s="37">
        <f>('LV SM - tariffs'!H286-'LV SM - tariffs'!H18)/'LV SM - tariffs'!H18</f>
        <v>-1.0283315844700937E-2</v>
      </c>
      <c r="P40" s="37">
        <f>('LV SM - tariffs'!I286-'LV SM - tariffs'!I18)/'LV SM - tariffs'!I18</f>
        <v>-5.1813471502590719E-3</v>
      </c>
      <c r="Q40" s="36">
        <f>('LV SM - tariffs'!J286-'LV SM - tariffs'!J18)/'LV SM - tariffs'!J18</f>
        <v>0</v>
      </c>
    </row>
    <row r="41" spans="2:17" ht="27" customHeight="1">
      <c r="B41" s="11" t="s">
        <v>80</v>
      </c>
      <c r="C41" s="36">
        <f>('LV SM - tariffs'!E153-'LV SM - tariffs'!E19)/'LV SM - tariffs'!E19</f>
        <v>3.1776913099870255E-2</v>
      </c>
      <c r="D41" s="36"/>
      <c r="E41" s="36"/>
      <c r="F41" s="37"/>
      <c r="G41" s="37"/>
      <c r="H41" s="36"/>
      <c r="J41" s="38"/>
      <c r="K41" s="11" t="s">
        <v>80</v>
      </c>
      <c r="L41" s="36">
        <f>('LV SM - tariffs'!E287-'LV SM - tariffs'!E19)/'LV SM - tariffs'!E19</f>
        <v>1.5564202334630364E-2</v>
      </c>
      <c r="M41" s="36"/>
      <c r="N41" s="36"/>
      <c r="O41" s="37"/>
      <c r="P41" s="37"/>
      <c r="Q41" s="36"/>
    </row>
    <row r="42" spans="2:17" ht="27" customHeight="1">
      <c r="B42" s="11" t="s">
        <v>82</v>
      </c>
      <c r="C42" s="36">
        <f>('LV SM - tariffs'!E154-'LV SM - tariffs'!E20)/'LV SM - tariffs'!E20</f>
        <v>7.8149976910228648E-4</v>
      </c>
      <c r="D42" s="36">
        <f>('LV SM - tariffs'!F154-'LV SM - tariffs'!F20)/'LV SM - tariffs'!F20</f>
        <v>2.694954128440363E-2</v>
      </c>
      <c r="E42" s="36">
        <f>('LV SM - tariffs'!G154-'LV SM - tariffs'!G20)/'LV SM - tariffs'!G20</f>
        <v>5.3382663847780239E-2</v>
      </c>
      <c r="F42" s="37"/>
      <c r="G42" s="37"/>
      <c r="H42" s="36"/>
      <c r="J42" s="38"/>
      <c r="K42" s="11" t="s">
        <v>82</v>
      </c>
      <c r="L42" s="36">
        <f>('LV SM - tariffs'!E288-'LV SM - tariffs'!E20)/'LV SM - tariffs'!E20</f>
        <v>-7.1045433554718895E-5</v>
      </c>
      <c r="M42" s="36">
        <f>('LV SM - tariffs'!F288-'LV SM - tariffs'!F20)/'LV SM - tariffs'!F20</f>
        <v>1.3188073394495362E-2</v>
      </c>
      <c r="N42" s="36">
        <f>('LV SM - tariffs'!G288-'LV SM - tariffs'!G20)/'LV SM - tariffs'!G20</f>
        <v>2.6427061310782266E-2</v>
      </c>
      <c r="O42" s="37"/>
      <c r="P42" s="37"/>
      <c r="Q42" s="36"/>
    </row>
    <row r="43" spans="2:17">
      <c r="J43" s="38"/>
    </row>
    <row r="44" spans="2:17" ht="26.25">
      <c r="B44" s="35" t="s">
        <v>173</v>
      </c>
      <c r="J44" s="38"/>
      <c r="K44" s="35" t="s">
        <v>172</v>
      </c>
    </row>
    <row r="45" spans="2:17">
      <c r="J45" s="38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6">
        <f>('LV SM - tariffs'!E140-'LV SM - tariffs'!E73)/'LV SM - tariffs'!E73</f>
        <v>-3.1936127744511007E-3</v>
      </c>
      <c r="D47" s="36"/>
      <c r="E47" s="36"/>
      <c r="F47" s="37">
        <f>('LV SM - tariffs'!H140-'LV SM - tariffs'!H73)/'LV SM - tariffs'!H73</f>
        <v>2.9729729729729693E-2</v>
      </c>
      <c r="G47" s="37"/>
      <c r="H47" s="36"/>
      <c r="J47" s="38"/>
      <c r="K47" s="11" t="s">
        <v>48</v>
      </c>
      <c r="L47" s="36">
        <f>('LV SM - tariffs'!E274-'LV SM - tariffs'!E207)/'LV SM - tariffs'!E207</f>
        <v>-2.395209580838237E-3</v>
      </c>
      <c r="M47" s="36"/>
      <c r="N47" s="36"/>
      <c r="O47" s="37">
        <f>('LV SM - tariffs'!H274-'LV SM - tariffs'!H207)/'LV SM - tariffs'!H207</f>
        <v>2.1680216802168042E-2</v>
      </c>
      <c r="P47" s="37"/>
      <c r="Q47" s="36"/>
    </row>
    <row r="48" spans="2:17" ht="27" customHeight="1">
      <c r="B48" s="11" t="s">
        <v>50</v>
      </c>
      <c r="C48" s="36">
        <f>('LV SM - tariffs'!E141-'LV SM - tariffs'!E74)/'LV SM - tariffs'!E74</f>
        <v>-3.1534688156972307E-3</v>
      </c>
      <c r="D48" s="36">
        <f>('LV SM - tariffs'!F141-'LV SM - tariffs'!F74)/'LV SM - tariffs'!F74</f>
        <v>-4.1666666666666709E-3</v>
      </c>
      <c r="E48" s="36"/>
      <c r="F48" s="37">
        <f>('LV SM - tariffs'!H141-'LV SM - tariffs'!H74)/'LV SM - tariffs'!H74</f>
        <v>2.9729729729729693E-2</v>
      </c>
      <c r="G48" s="37"/>
      <c r="H48" s="36"/>
      <c r="J48" s="38"/>
      <c r="K48" s="11" t="s">
        <v>50</v>
      </c>
      <c r="L48" s="36">
        <f>('LV SM - tariffs'!E275-'LV SM - tariffs'!E208)/'LV SM - tariffs'!E208</f>
        <v>-2.1023125437982576E-3</v>
      </c>
      <c r="M48" s="36">
        <f>('LV SM - tariffs'!F275-'LV SM - tariffs'!F208)/'LV SM - tariffs'!F208</f>
        <v>0</v>
      </c>
      <c r="N48" s="36"/>
      <c r="O48" s="37">
        <f>('LV SM - tariffs'!H275-'LV SM - tariffs'!H208)/'LV SM - tariffs'!H208</f>
        <v>2.1680216802168042E-2</v>
      </c>
      <c r="P48" s="37"/>
      <c r="Q48" s="36"/>
    </row>
    <row r="49" spans="2:17" ht="27" customHeight="1">
      <c r="B49" s="11" t="s">
        <v>53</v>
      </c>
      <c r="C49" s="36">
        <f>('LV SM - tariffs'!E142-'LV SM - tariffs'!E75)/'LV SM - tariffs'!E75</f>
        <v>-4.2194092827004259E-3</v>
      </c>
      <c r="D49" s="36"/>
      <c r="E49" s="36"/>
      <c r="F49" s="37"/>
      <c r="G49" s="37"/>
      <c r="H49" s="36"/>
      <c r="J49" s="38"/>
      <c r="K49" s="11" t="s">
        <v>53</v>
      </c>
      <c r="L49" s="36">
        <f>('LV SM - tariffs'!E276-'LV SM - tariffs'!E209)/'LV SM - tariffs'!E209</f>
        <v>-4.2194092827004259E-3</v>
      </c>
      <c r="M49" s="36"/>
      <c r="N49" s="36"/>
      <c r="O49" s="37"/>
      <c r="P49" s="37"/>
      <c r="Q49" s="36"/>
    </row>
    <row r="50" spans="2:17" ht="27" customHeight="1">
      <c r="B50" s="11" t="s">
        <v>56</v>
      </c>
      <c r="C50" s="36">
        <f>('LV SM - tariffs'!E143-'LV SM - tariffs'!E76)/'LV SM - tariffs'!E76</f>
        <v>-2.958579881656917E-3</v>
      </c>
      <c r="D50" s="36"/>
      <c r="E50" s="36"/>
      <c r="F50" s="37">
        <f>('LV SM - tariffs'!H143-'LV SM - tariffs'!H76)/'LV SM - tariffs'!H76</f>
        <v>2.9729729729729693E-2</v>
      </c>
      <c r="G50" s="37"/>
      <c r="H50" s="36"/>
      <c r="J50" s="38"/>
      <c r="K50" s="11" t="s">
        <v>56</v>
      </c>
      <c r="L50" s="36">
        <f>('LV SM - tariffs'!E277-'LV SM - tariffs'!E210)/'LV SM - tariffs'!E210</f>
        <v>-1.972386587771205E-3</v>
      </c>
      <c r="M50" s="36"/>
      <c r="N50" s="36"/>
      <c r="O50" s="37">
        <f>('LV SM - tariffs'!H277-'LV SM - tariffs'!H210)/'LV SM - tariffs'!H210</f>
        <v>2.1680216802168042E-2</v>
      </c>
      <c r="P50" s="37"/>
      <c r="Q50" s="36"/>
    </row>
    <row r="51" spans="2:17" ht="27" customHeight="1">
      <c r="B51" s="11" t="s">
        <v>58</v>
      </c>
      <c r="C51" s="36">
        <f>('LV SM - tariffs'!E144-'LV SM - tariffs'!E77)/'LV SM - tariffs'!E77</f>
        <v>-3.1097290093290422E-3</v>
      </c>
      <c r="D51" s="36">
        <f>('LV SM - tariffs'!F144-'LV SM - tariffs'!F77)/'LV SM - tariffs'!F77</f>
        <v>-5.0761421319796994E-3</v>
      </c>
      <c r="E51" s="36"/>
      <c r="F51" s="37">
        <f>('LV SM - tariffs'!H144-'LV SM - tariffs'!H77)/'LV SM - tariffs'!H77</f>
        <v>2.9729729729729693E-2</v>
      </c>
      <c r="G51" s="37"/>
      <c r="H51" s="36"/>
      <c r="J51" s="38"/>
      <c r="K51" s="11" t="s">
        <v>58</v>
      </c>
      <c r="L51" s="36">
        <f>('LV SM - tariffs'!E278-'LV SM - tariffs'!E211)/'LV SM - tariffs'!E211</f>
        <v>-2.2212350066636577E-3</v>
      </c>
      <c r="M51" s="36">
        <f>('LV SM - tariffs'!F278-'LV SM - tariffs'!F211)/'LV SM - tariffs'!F211</f>
        <v>-5.0761421319796994E-3</v>
      </c>
      <c r="N51" s="36"/>
      <c r="O51" s="37">
        <f>('LV SM - tariffs'!H278-'LV SM - tariffs'!H211)/'LV SM - tariffs'!H211</f>
        <v>2.1680216802168042E-2</v>
      </c>
      <c r="P51" s="37"/>
      <c r="Q51" s="36"/>
    </row>
    <row r="52" spans="2:17" ht="27" customHeight="1">
      <c r="B52" s="11" t="s">
        <v>61</v>
      </c>
      <c r="C52" s="36">
        <f>('LV SM - tariffs'!E145-'LV SM - tariffs'!E78)/'LV SM - tariffs'!E78</f>
        <v>-4.739336492891E-3</v>
      </c>
      <c r="D52" s="36"/>
      <c r="E52" s="36"/>
      <c r="F52" s="37"/>
      <c r="G52" s="37"/>
      <c r="H52" s="36"/>
      <c r="J52" s="38"/>
      <c r="K52" s="11" t="s">
        <v>61</v>
      </c>
      <c r="L52" s="36">
        <f>('LV SM - tariffs'!E279-'LV SM - tariffs'!E212)/'LV SM - tariffs'!E212</f>
        <v>-4.739336492891E-3</v>
      </c>
      <c r="M52" s="36"/>
      <c r="N52" s="36"/>
      <c r="O52" s="37"/>
      <c r="P52" s="37"/>
      <c r="Q52" s="36"/>
    </row>
    <row r="53" spans="2:17" ht="27" customHeight="1">
      <c r="B53" s="11" t="s">
        <v>64</v>
      </c>
      <c r="C53" s="36">
        <f>('LV SM - tariffs'!E146-'LV SM - tariffs'!E79)/'LV SM - tariffs'!E79</f>
        <v>-3.0832476875642372E-3</v>
      </c>
      <c r="D53" s="36">
        <f>('LV SM - tariffs'!F146-'LV SM - tariffs'!F79)/'LV SM - tariffs'!F79</f>
        <v>-6.2893081761006345E-3</v>
      </c>
      <c r="E53" s="36"/>
      <c r="F53" s="37">
        <f>('LV SM - tariffs'!H146-'LV SM - tariffs'!H79)/'LV SM - tariffs'!H79</f>
        <v>1.299967500812452E-3</v>
      </c>
      <c r="G53" s="37"/>
      <c r="H53" s="36"/>
      <c r="J53" s="38"/>
      <c r="K53" s="11" t="s">
        <v>64</v>
      </c>
      <c r="L53" s="36">
        <f>('LV SM - tariffs'!E280-'LV SM - tariffs'!E213)/'LV SM - tariffs'!E213</f>
        <v>-2.5680534155111019E-3</v>
      </c>
      <c r="M53" s="36">
        <f>('LV SM - tariffs'!F280-'LV SM - tariffs'!F213)/'LV SM - tariffs'!F213</f>
        <v>-6.2893081761006345E-3</v>
      </c>
      <c r="N53" s="36"/>
      <c r="O53" s="37">
        <f>('LV SM - tariffs'!H280-'LV SM - tariffs'!H213)/'LV SM - tariffs'!H213</f>
        <v>6.1788617886179278E-3</v>
      </c>
      <c r="P53" s="37"/>
      <c r="Q53" s="36"/>
    </row>
    <row r="54" spans="2:17" ht="27" customHeight="1">
      <c r="B54" s="11" t="s">
        <v>68</v>
      </c>
      <c r="C54" s="36">
        <f>('LV SM - tariffs'!E147-'LV SM - tariffs'!E80)/'LV SM - tariffs'!E80</f>
        <v>-3.0826140567201698E-3</v>
      </c>
      <c r="D54" s="36">
        <f>('LV SM - tariffs'!F147-'LV SM - tariffs'!F80)/'LV SM - tariffs'!F80</f>
        <v>0</v>
      </c>
      <c r="E54" s="36"/>
      <c r="F54" s="37">
        <f>('LV SM - tariffs'!H147-'LV SM - tariffs'!H80)/'LV SM - tariffs'!H80</f>
        <v>-7.358009890603931E-2</v>
      </c>
      <c r="G54" s="37"/>
      <c r="H54" s="36"/>
      <c r="J54" s="38"/>
      <c r="K54" s="11" t="s">
        <v>68</v>
      </c>
      <c r="L54" s="36">
        <f>('LV SM - tariffs'!E281-'LV SM - tariffs'!E214)/'LV SM - tariffs'!E214</f>
        <v>-1.8495684340321292E-3</v>
      </c>
      <c r="M54" s="36">
        <f>('LV SM - tariffs'!F281-'LV SM - tariffs'!F214)/'LV SM - tariffs'!F214</f>
        <v>0</v>
      </c>
      <c r="N54" s="36"/>
      <c r="O54" s="37">
        <f>('LV SM - tariffs'!H281-'LV SM - tariffs'!H214)/'LV SM - tariffs'!H214</f>
        <v>1.8284719198955236E-2</v>
      </c>
      <c r="P54" s="37"/>
      <c r="Q54" s="36"/>
    </row>
    <row r="55" spans="2:17" ht="27" customHeight="1">
      <c r="B55" s="11" t="s">
        <v>71</v>
      </c>
      <c r="C55" s="36">
        <f>('LV SM - tariffs'!E148-'LV SM - tariffs'!E81)/'LV SM - tariffs'!E81</f>
        <v>-1.7953321364452437E-3</v>
      </c>
      <c r="D55" s="36">
        <f>('LV SM - tariffs'!F148-'LV SM - tariffs'!F81)/'LV SM - tariffs'!F81</f>
        <v>0</v>
      </c>
      <c r="E55" s="36"/>
      <c r="F55" s="37">
        <f>('LV SM - tariffs'!H148-'LV SM - tariffs'!H81)/'LV SM - tariffs'!H81</f>
        <v>-1.1790714812085478E-2</v>
      </c>
      <c r="G55" s="37"/>
      <c r="H55" s="36"/>
      <c r="J55" s="38"/>
      <c r="K55" s="11" t="s">
        <v>71</v>
      </c>
      <c r="L55" s="36">
        <f>('LV SM - tariffs'!E282-'LV SM - tariffs'!E215)/'LV SM - tariffs'!E215</f>
        <v>-1.7953321364452437E-3</v>
      </c>
      <c r="M55" s="36">
        <f>('LV SM - tariffs'!F282-'LV SM - tariffs'!F215)/'LV SM - tariffs'!F215</f>
        <v>0</v>
      </c>
      <c r="N55" s="36"/>
      <c r="O55" s="37">
        <f>('LV SM - tariffs'!H282-'LV SM - tariffs'!H215)/'LV SM - tariffs'!H215</f>
        <v>-8.4910973443660179E-3</v>
      </c>
      <c r="P55" s="37"/>
      <c r="Q55" s="36"/>
    </row>
    <row r="56" spans="2:17" ht="27" customHeight="1">
      <c r="B56" s="11" t="s">
        <v>74</v>
      </c>
      <c r="C56" s="36">
        <f>('LV SM - tariffs'!E149-'LV SM - tariffs'!E82)/'LV SM - tariffs'!E82</f>
        <v>-2.1795989537924556E-3</v>
      </c>
      <c r="D56" s="36">
        <f>('LV SM - tariffs'!F149-'LV SM - tariffs'!F82)/'LV SM - tariffs'!F82</f>
        <v>-3.4843205574912927E-3</v>
      </c>
      <c r="E56" s="36">
        <f>('LV SM - tariffs'!G149-'LV SM - tariffs'!G82)/'LV SM - tariffs'!G82</f>
        <v>0</v>
      </c>
      <c r="F56" s="37">
        <f>('LV SM - tariffs'!H149-'LV SM - tariffs'!H82)/'LV SM - tariffs'!H82</f>
        <v>2.802967848309974E-2</v>
      </c>
      <c r="G56" s="37">
        <f>('LV SM - tariffs'!I149-'LV SM - tariffs'!I82)/'LV SM - tariffs'!I82</f>
        <v>-8.8235294117646485E-3</v>
      </c>
      <c r="H56" s="36">
        <f>('LV SM - tariffs'!J149-'LV SM - tariffs'!J82)/'LV SM - tariffs'!J82</f>
        <v>-4.1152263374485635E-3</v>
      </c>
      <c r="J56" s="38"/>
      <c r="K56" s="11" t="s">
        <v>74</v>
      </c>
      <c r="L56" s="36">
        <f>('LV SM - tariffs'!E283-'LV SM - tariffs'!E216)/'LV SM - tariffs'!E216</f>
        <v>-1.634521085321869E-3</v>
      </c>
      <c r="M56" s="36">
        <f>('LV SM - tariffs'!F283-'LV SM - tariffs'!F216)/'LV SM - tariffs'!F216</f>
        <v>-3.4782608695652206E-3</v>
      </c>
      <c r="N56" s="36">
        <f>('LV SM - tariffs'!G283-'LV SM - tariffs'!G216)/'LV SM - tariffs'!G216</f>
        <v>0</v>
      </c>
      <c r="O56" s="37">
        <f>('LV SM - tariffs'!H283-'LV SM - tariffs'!H216)/'LV SM - tariffs'!H216</f>
        <v>3.5566583953680703E-2</v>
      </c>
      <c r="P56" s="37">
        <f>('LV SM - tariffs'!I283-'LV SM - tariffs'!I216)/'LV SM - tariffs'!I216</f>
        <v>-5.8823529411764757E-3</v>
      </c>
      <c r="Q56" s="36">
        <f>('LV SM - tariffs'!J283-'LV SM - tariffs'!J216)/'LV SM - tariffs'!J216</f>
        <v>-4.1152263374485635E-3</v>
      </c>
    </row>
    <row r="57" spans="2:17" ht="27" customHeight="1">
      <c r="B57" s="11" t="s">
        <v>75</v>
      </c>
      <c r="C57" s="36">
        <f>('LV SM - tariffs'!E150-'LV SM - tariffs'!E83)/'LV SM - tariffs'!E83</f>
        <v>-1.7732243128756461E-3</v>
      </c>
      <c r="D57" s="36">
        <f>('LV SM - tariffs'!F150-'LV SM - tariffs'!F83)/'LV SM - tariffs'!F83</f>
        <v>-3.5211267605633838E-3</v>
      </c>
      <c r="E57" s="36">
        <f>('LV SM - tariffs'!G150-'LV SM - tariffs'!G83)/'LV SM - tariffs'!G83</f>
        <v>0</v>
      </c>
      <c r="F57" s="37">
        <f>('LV SM - tariffs'!H150-'LV SM - tariffs'!H83)/'LV SM - tariffs'!H83</f>
        <v>-0.11056989771066729</v>
      </c>
      <c r="G57" s="37">
        <f>('LV SM - tariffs'!I150-'LV SM - tariffs'!I83)/'LV SM - tariffs'!I83</f>
        <v>-6.4935064935064991E-3</v>
      </c>
      <c r="H57" s="36">
        <f>('LV SM - tariffs'!J150-'LV SM - tariffs'!J83)/'LV SM - tariffs'!J83</f>
        <v>0</v>
      </c>
      <c r="J57" s="38"/>
      <c r="K57" s="11" t="s">
        <v>75</v>
      </c>
      <c r="L57" s="36">
        <f>('LV SM - tariffs'!E284-'LV SM - tariffs'!E217)/'LV SM - tariffs'!E217</f>
        <v>-1.2805358550039305E-3</v>
      </c>
      <c r="M57" s="36">
        <f>('LV SM - tariffs'!F284-'LV SM - tariffs'!F217)/'LV SM - tariffs'!F217</f>
        <v>-1.7605633802816919E-3</v>
      </c>
      <c r="N57" s="36">
        <f>('LV SM - tariffs'!G284-'LV SM - tariffs'!G217)/'LV SM - tariffs'!G217</f>
        <v>0</v>
      </c>
      <c r="O57" s="37">
        <f>('LV SM - tariffs'!H284-'LV SM - tariffs'!H217)/'LV SM - tariffs'!H217</f>
        <v>3.5160767985195539E-2</v>
      </c>
      <c r="P57" s="37">
        <f>('LV SM - tariffs'!I284-'LV SM - tariffs'!I217)/'LV SM - tariffs'!I217</f>
        <v>-6.4935064935064991E-3</v>
      </c>
      <c r="Q57" s="36">
        <f>('LV SM - tariffs'!J284-'LV SM - tariffs'!J217)/'LV SM - tariffs'!J217</f>
        <v>0</v>
      </c>
    </row>
    <row r="58" spans="2:17" ht="27" customHeight="1">
      <c r="B58" s="11" t="s">
        <v>76</v>
      </c>
      <c r="C58" s="36">
        <f>('LV SM - tariffs'!E151-'LV SM - tariffs'!E84)/'LV SM - tariffs'!E84</f>
        <v>-1.3277006638504538E-3</v>
      </c>
      <c r="D58" s="36">
        <f>('LV SM - tariffs'!F151-'LV SM - tariffs'!F84)/'LV SM - tariffs'!F84</f>
        <v>-2.6385224274406358E-3</v>
      </c>
      <c r="E58" s="36">
        <f>('LV SM - tariffs'!G151-'LV SM - tariffs'!G84)/'LV SM - tariffs'!G84</f>
        <v>0</v>
      </c>
      <c r="F58" s="37">
        <f>('LV SM - tariffs'!H151-'LV SM - tariffs'!H84)/'LV SM - tariffs'!H84</f>
        <v>-1.5514550628844321E-2</v>
      </c>
      <c r="G58" s="37">
        <f>('LV SM - tariffs'!I151-'LV SM - tariffs'!I84)/'LV SM - tariffs'!I84</f>
        <v>-7.4074074074074138E-3</v>
      </c>
      <c r="H58" s="36">
        <f>('LV SM - tariffs'!J151-'LV SM - tariffs'!J84)/'LV SM - tariffs'!J84</f>
        <v>0</v>
      </c>
      <c r="J58" s="38"/>
      <c r="K58" s="11" t="s">
        <v>76</v>
      </c>
      <c r="L58" s="36">
        <f>('LV SM - tariffs'!E285-'LV SM - tariffs'!E218)/'LV SM - tariffs'!E218</f>
        <v>-1.0861694424330608E-3</v>
      </c>
      <c r="M58" s="36">
        <f>('LV SM - tariffs'!F285-'LV SM - tariffs'!F218)/'LV SM - tariffs'!F218</f>
        <v>0</v>
      </c>
      <c r="N58" s="36">
        <f>('LV SM - tariffs'!G285-'LV SM - tariffs'!G218)/'LV SM - tariffs'!G218</f>
        <v>0</v>
      </c>
      <c r="O58" s="37">
        <f>('LV SM - tariffs'!H285-'LV SM - tariffs'!H218)/'LV SM - tariffs'!H218</f>
        <v>-1.1190607228031543E-2</v>
      </c>
      <c r="P58" s="37">
        <f>('LV SM - tariffs'!I285-'LV SM - tariffs'!I218)/'LV SM - tariffs'!I218</f>
        <v>-3.7037037037037888E-3</v>
      </c>
      <c r="Q58" s="36">
        <f>('LV SM - tariffs'!J285-'LV SM - tariffs'!J218)/'LV SM - tariffs'!J218</f>
        <v>0</v>
      </c>
    </row>
    <row r="59" spans="2:17" ht="27" customHeight="1">
      <c r="B59" s="11" t="s">
        <v>78</v>
      </c>
      <c r="C59" s="36">
        <f>('LV SM - tariffs'!E152-'LV SM - tariffs'!E85)/'LV SM - tariffs'!E85</f>
        <v>-1.0515247108306555E-3</v>
      </c>
      <c r="D59" s="36">
        <f>('LV SM - tariffs'!F152-'LV SM - tariffs'!F85)/'LV SM - tariffs'!F85</f>
        <v>0</v>
      </c>
      <c r="E59" s="36">
        <f>('LV SM - tariffs'!G152-'LV SM - tariffs'!G85)/'LV SM - tariffs'!G85</f>
        <v>0</v>
      </c>
      <c r="F59" s="37">
        <f>('LV SM - tariffs'!H152-'LV SM - tariffs'!H85)/'LV SM - tariffs'!H85</f>
        <v>-1.5527733090858213E-2</v>
      </c>
      <c r="G59" s="37">
        <f>('LV SM - tariffs'!I152-'LV SM - tariffs'!I85)/'LV SM - tariffs'!I85</f>
        <v>-1.0362694300518144E-2</v>
      </c>
      <c r="H59" s="36">
        <f>('LV SM - tariffs'!J152-'LV SM - tariffs'!J85)/'LV SM - tariffs'!J85</f>
        <v>0</v>
      </c>
      <c r="J59" s="38"/>
      <c r="K59" s="11" t="s">
        <v>78</v>
      </c>
      <c r="L59" s="36">
        <f>('LV SM - tariffs'!E286-'LV SM - tariffs'!E219)/'LV SM - tariffs'!E219</f>
        <v>-7.5108907916477297E-4</v>
      </c>
      <c r="M59" s="36">
        <f>('LV SM - tariffs'!F286-'LV SM - tariffs'!F219)/'LV SM - tariffs'!F219</f>
        <v>-4.0322580645161324E-3</v>
      </c>
      <c r="N59" s="36">
        <f>('LV SM - tariffs'!G286-'LV SM - tariffs'!G219)/'LV SM - tariffs'!G219</f>
        <v>0</v>
      </c>
      <c r="O59" s="37">
        <f>('LV SM - tariffs'!H286-'LV SM - tariffs'!H219)/'LV SM - tariffs'!H219</f>
        <v>-1.1182555213866527E-2</v>
      </c>
      <c r="P59" s="37">
        <f>('LV SM - tariffs'!I286-'LV SM - tariffs'!I219)/'LV SM - tariffs'!I219</f>
        <v>-5.1813471502590719E-3</v>
      </c>
      <c r="Q59" s="36">
        <f>('LV SM - tariffs'!J286-'LV SM - tariffs'!J219)/'LV SM - tariffs'!J219</f>
        <v>0</v>
      </c>
    </row>
    <row r="60" spans="2:17" ht="27" customHeight="1">
      <c r="B60" s="11" t="s">
        <v>80</v>
      </c>
      <c r="C60" s="36">
        <f>('LV SM - tariffs'!E153-'LV SM - tariffs'!E86)/'LV SM - tariffs'!E86</f>
        <v>3.1776913099870255E-2</v>
      </c>
      <c r="D60" s="36"/>
      <c r="E60" s="36"/>
      <c r="F60" s="37"/>
      <c r="G60" s="37"/>
      <c r="H60" s="36"/>
      <c r="J60" s="38"/>
      <c r="K60" s="11" t="s">
        <v>80</v>
      </c>
      <c r="L60" s="36">
        <f>('LV SM - tariffs'!E287-'LV SM - tariffs'!E220)/'LV SM - tariffs'!E220</f>
        <v>1.6883116883116899E-2</v>
      </c>
      <c r="M60" s="36"/>
      <c r="N60" s="36"/>
      <c r="O60" s="37"/>
      <c r="P60" s="37"/>
      <c r="Q60" s="36"/>
    </row>
    <row r="61" spans="2:17" ht="27" customHeight="1">
      <c r="B61" s="11" t="s">
        <v>82</v>
      </c>
      <c r="C61" s="36">
        <f>('LV SM - tariffs'!E154-'LV SM - tariffs'!E87)/'LV SM - tariffs'!E87</f>
        <v>7.4595055413459942E-4</v>
      </c>
      <c r="D61" s="36">
        <f>('LV SM - tariffs'!F154-'LV SM - tariffs'!F87)/'LV SM - tariffs'!F87</f>
        <v>2.694954128440363E-2</v>
      </c>
      <c r="E61" s="36">
        <f>('LV SM - tariffs'!G154-'LV SM - tariffs'!G87)/'LV SM - tariffs'!G87</f>
        <v>5.3382663847780239E-2</v>
      </c>
      <c r="F61" s="37"/>
      <c r="G61" s="37"/>
      <c r="H61" s="36"/>
      <c r="J61" s="38"/>
      <c r="K61" s="11" t="s">
        <v>82</v>
      </c>
      <c r="L61" s="36">
        <f>('LV SM - tariffs'!E288-'LV SM - tariffs'!E221)/'LV SM - tariffs'!E221</f>
        <v>-7.1045433554718895E-5</v>
      </c>
      <c r="M61" s="36">
        <f>('LV SM - tariffs'!F288-'LV SM - tariffs'!F221)/'LV SM - tariffs'!F221</f>
        <v>1.4642549526270374E-2</v>
      </c>
      <c r="N61" s="36">
        <f>('LV SM - tariffs'!G288-'LV SM - tariffs'!G221)/'LV SM - tariffs'!G221</f>
        <v>2.9146793852676173E-2</v>
      </c>
      <c r="O61" s="37"/>
      <c r="P61" s="37"/>
      <c r="Q61" s="36"/>
    </row>
    <row r="63" spans="2:17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>
      <c r="B65" s="70" t="s">
        <v>177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>
      <c r="B68" s="9"/>
      <c r="C68" s="8"/>
      <c r="D68" s="8"/>
      <c r="E68" s="8"/>
      <c r="F68" s="8"/>
      <c r="G68" s="8"/>
      <c r="H68" s="8"/>
    </row>
    <row r="69" spans="2:17">
      <c r="B69" s="9"/>
      <c r="C69" s="71" t="s">
        <v>183</v>
      </c>
      <c r="D69" s="72"/>
      <c r="E69" s="73"/>
      <c r="F69" s="71" t="s">
        <v>184</v>
      </c>
      <c r="G69" s="72"/>
      <c r="H69" s="73"/>
      <c r="J69" s="38"/>
      <c r="L69" s="71" t="s">
        <v>183</v>
      </c>
      <c r="M69" s="72"/>
      <c r="N69" s="73"/>
      <c r="O69" s="71" t="s">
        <v>184</v>
      </c>
      <c r="P69" s="72"/>
      <c r="Q69" s="73"/>
    </row>
    <row r="70" spans="2:17" ht="25.5">
      <c r="B70" s="56" t="s">
        <v>130</v>
      </c>
      <c r="C70" s="49" t="s">
        <v>170</v>
      </c>
      <c r="D70" s="42" t="s">
        <v>171</v>
      </c>
      <c r="E70" s="50" t="s">
        <v>173</v>
      </c>
      <c r="F70" s="49" t="s">
        <v>170</v>
      </c>
      <c r="G70" s="42" t="s">
        <v>171</v>
      </c>
      <c r="H70" s="50" t="s">
        <v>173</v>
      </c>
      <c r="I70" s="43"/>
      <c r="J70" s="44"/>
      <c r="K70" s="56" t="s">
        <v>130</v>
      </c>
      <c r="L70" s="49" t="s">
        <v>174</v>
      </c>
      <c r="M70" s="42" t="s">
        <v>175</v>
      </c>
      <c r="N70" s="50" t="s">
        <v>172</v>
      </c>
      <c r="O70" s="49" t="s">
        <v>174</v>
      </c>
      <c r="P70" s="42" t="s">
        <v>175</v>
      </c>
      <c r="Q70" s="50" t="s">
        <v>172</v>
      </c>
    </row>
    <row r="71" spans="2:17" ht="27.75" customHeight="1">
      <c r="B71" s="57" t="s">
        <v>131</v>
      </c>
      <c r="C71" s="59" t="str">
        <f>IF('LV SM - typical bill'!C4,(('LV SM - typical bill'!D4-'LV SM - typical bill'!C4)/'LV SM - typical bill'!C4),"")</f>
        <v/>
      </c>
      <c r="D71" s="45" t="str">
        <f>IF('LV SM - typical bill'!C4,(('LV SM - typical bill'!E4-'LV SM - typical bill'!C4)/'LV SM - typical bill'!C4),"")</f>
        <v/>
      </c>
      <c r="E71" s="60" t="str">
        <f>IF('LV SM - typical bill'!C4,(('LV SM - typical bill'!E4-'LV SM - typical bill'!D4)/'LV SM - typical bill'!D4),"")</f>
        <v/>
      </c>
      <c r="F71" s="51" t="str">
        <f>IF('LV SM - typical bill'!C4,('LV SM - typical bill'!D4-'LV SM - typical bill'!C4),"")</f>
        <v/>
      </c>
      <c r="G71" s="48" t="str">
        <f>IF('LV SM - typical bill'!C4,(('LV SM - typical bill'!E4-'LV SM - typical bill'!C4)),"")</f>
        <v/>
      </c>
      <c r="H71" s="52" t="str">
        <f>IF('LV SM - typical bill'!C4,(('LV SM - typical bill'!E4-'LV SM - typical bill'!D4)),"")</f>
        <v/>
      </c>
      <c r="I71" s="40"/>
      <c r="J71" s="41"/>
      <c r="K71" s="57" t="s">
        <v>131</v>
      </c>
      <c r="L71" s="59" t="str">
        <f>IF('LV SM - typical bill'!C4,(('LV SM - typical bill'!F4-'LV SM - typical bill'!C4)/'LV SM - typical bill'!C4),"")</f>
        <v/>
      </c>
      <c r="M71" s="45" t="str">
        <f>IF('LV SM - typical bill'!C4,(('LV SM - typical bill'!G4-'LV SM - typical bill'!C4)/'LV SM - typical bill'!C4),"")</f>
        <v/>
      </c>
      <c r="N71" s="60" t="str">
        <f>IF('LV SM - typical bill'!C4,(('LV SM - typical bill'!G4-'LV SM - typical bill'!F4)/'LV SM - typical bill'!F4),"")</f>
        <v/>
      </c>
      <c r="O71" s="51" t="str">
        <f>IF('LV SM - typical bill'!C4,(('LV SM - typical bill'!F4-'LV SM - typical bill'!C4)),"")</f>
        <v/>
      </c>
      <c r="P71" s="48" t="str">
        <f>IF('LV SM - typical bill'!C4,(('LV SM - typical bill'!G4-'LV SM - typical bill'!C4)),"")</f>
        <v/>
      </c>
      <c r="Q71" s="52" t="str">
        <f>IF('LV SM - typical bill'!C4,(('LV SM - typical bill'!G4-'LV SM - typical bill'!F4)),"")</f>
        <v/>
      </c>
    </row>
    <row r="72" spans="2:17" ht="27.75" customHeight="1">
      <c r="B72" s="58" t="s">
        <v>48</v>
      </c>
      <c r="C72" s="59">
        <f>IF('LV SM - typical bill'!C5,(('LV SM - typical bill'!D5-'LV SM - typical bill'!C5)/'LV SM - typical bill'!C5),"")</f>
        <v>3.4971856712905715E-4</v>
      </c>
      <c r="D72" s="45">
        <f>IF('LV SM - typical bill'!C5,(('LV SM - typical bill'!E5-'LV SM - typical bill'!C5)/'LV SM - typical bill'!C5),"")</f>
        <v>1.2475154003586807E-3</v>
      </c>
      <c r="E72" s="60">
        <f>IF('LV SM - typical bill'!C5,(('LV SM - typical bill'!E5-'LV SM - typical bill'!D5)/'LV SM - typical bill'!D5),"")</f>
        <v>8.9748296677246114E-4</v>
      </c>
      <c r="F72" s="51">
        <f>IF('LV SM - typical bill'!C5,('LV SM - typical bill'!D5-'LV SM - typical bill'!C5),"")</f>
        <v>3.7994934612953557E-2</v>
      </c>
      <c r="G72" s="48">
        <f>IF('LV SM - typical bill'!C5,(('LV SM - typical bill'!E5-'LV SM - typical bill'!C5)),"")</f>
        <v>0.13553545770930953</v>
      </c>
      <c r="H72" s="52">
        <f>IF('LV SM - typical bill'!C5,(('LV SM - typical bill'!E5-'LV SM - typical bill'!D5)),"")</f>
        <v>9.7540523096355969E-2</v>
      </c>
      <c r="I72" s="40"/>
      <c r="J72" s="41"/>
      <c r="K72" s="58" t="s">
        <v>48</v>
      </c>
      <c r="L72" s="59">
        <f>IF('LV SM - typical bill'!C5,(('LV SM - typical bill'!F5-'LV SM - typical bill'!C5)/'LV SM - typical bill'!C5),"")</f>
        <v>1.3759897105184067E-5</v>
      </c>
      <c r="M72" s="45">
        <f>IF('LV SM - typical bill'!C5,(('LV SM - typical bill'!G5-'LV SM - typical bill'!C5)/'LV SM - typical bill'!C5),"")</f>
        <v>6.0311785452156421E-4</v>
      </c>
      <c r="N72" s="60">
        <f>IF('LV SM - typical bill'!C5,(('LV SM - typical bill'!G5-'LV SM - typical bill'!F5)/'LV SM - typical bill'!F5),"")</f>
        <v>5.8934984802311242E-4</v>
      </c>
      <c r="O72" s="51">
        <f>IF('LV SM - typical bill'!C5,(('LV SM - typical bill'!F5-'LV SM - typical bill'!C5)),"")</f>
        <v>1.4949346129498053E-3</v>
      </c>
      <c r="P72" s="48">
        <f>IF('LV SM - typical bill'!C5,(('LV SM - typical bill'!G5-'LV SM - typical bill'!C5)),"")</f>
        <v>6.5525326935230055E-2</v>
      </c>
      <c r="Q72" s="52">
        <f>IF('LV SM - typical bill'!C5,(('LV SM - typical bill'!G5-'LV SM - typical bill'!F5)),"")</f>
        <v>6.403039232228025E-2</v>
      </c>
    </row>
    <row r="73" spans="2:17" ht="27.75" customHeight="1">
      <c r="B73" s="58" t="s">
        <v>93</v>
      </c>
      <c r="C73" s="59">
        <f>IF('LV SM - typical bill'!C6,(('LV SM - typical bill'!D6-'LV SM - typical bill'!C6)/'LV SM - typical bill'!C6),"")</f>
        <v>3.0990298332844821E-4</v>
      </c>
      <c r="D73" s="45">
        <f>IF('LV SM - typical bill'!C6,(('LV SM - typical bill'!E6-'LV SM - typical bill'!C6)/'LV SM - typical bill'!C6),"")</f>
        <v>4.4902256767093921E-3</v>
      </c>
      <c r="E73" s="60">
        <f>IF('LV SM - typical bill'!C6,(('LV SM - typical bill'!E6-'LV SM - typical bill'!D6)/'LV SM - typical bill'!D6),"")</f>
        <v>4.1790276002602114E-3</v>
      </c>
      <c r="F73" s="51">
        <f>IF('LV SM - typical bill'!C6,('LV SM - typical bill'!D6-'LV SM - typical bill'!C6),"")</f>
        <v>1.261160673816164E-2</v>
      </c>
      <c r="G73" s="48">
        <f>IF('LV SM - typical bill'!C6,(('LV SM - typical bill'!E6-'LV SM - typical bill'!C6)),"")</f>
        <v>0.18273125283288039</v>
      </c>
      <c r="H73" s="52">
        <f>IF('LV SM - typical bill'!C6,(('LV SM - typical bill'!E6-'LV SM - typical bill'!D6)),"")</f>
        <v>0.17011964609471875</v>
      </c>
      <c r="I73" s="40"/>
      <c r="J73" s="41"/>
      <c r="K73" s="58" t="s">
        <v>93</v>
      </c>
      <c r="L73" s="59">
        <f>IF('LV SM - typical bill'!C6,(('LV SM - typical bill'!F6-'LV SM - typical bill'!C6)/'LV SM - typical bill'!C6),"")</f>
        <v>-2.9551034030877023E-4</v>
      </c>
      <c r="M73" s="45">
        <f>IF('LV SM - typical bill'!C6,(('LV SM - typical bill'!G6-'LV SM - typical bill'!C6)/'LV SM - typical bill'!C6),"")</f>
        <v>2.6883783488177641E-3</v>
      </c>
      <c r="N73" s="60">
        <f>IF('LV SM - typical bill'!C6,(('LV SM - typical bill'!G6-'LV SM - typical bill'!F6)/'LV SM - typical bill'!F6),"")</f>
        <v>2.9847707197376678E-3</v>
      </c>
      <c r="O73" s="51">
        <f>IF('LV SM - typical bill'!C6,(('LV SM - typical bill'!F6-'LV SM - typical bill'!C6)),"")</f>
        <v>-1.2025893261842668E-2</v>
      </c>
      <c r="P73" s="48">
        <f>IF('LV SM - typical bill'!C6,(('LV SM - typical bill'!G6-'LV SM - typical bill'!C6)),"")</f>
        <v>0.10940446630920064</v>
      </c>
      <c r="Q73" s="52">
        <f>IF('LV SM - typical bill'!C6,(('LV SM - typical bill'!G6-'LV SM - typical bill'!F6)),"")</f>
        <v>0.12143035957104331</v>
      </c>
    </row>
    <row r="74" spans="2:17" ht="27.75" customHeight="1">
      <c r="B74" s="58" t="s">
        <v>106</v>
      </c>
      <c r="C74" s="59">
        <f>IF('LV SM - typical bill'!C7,(('LV SM - typical bill'!D7-'LV SM - typical bill'!C7)/'LV SM - typical bill'!C7),"")</f>
        <v>3.4363665603477845E-4</v>
      </c>
      <c r="D74" s="45">
        <f>IF('LV SM - typical bill'!C7,(('LV SM - typical bill'!E7-'LV SM - typical bill'!C7)/'LV SM - typical bill'!C7),"")</f>
        <v>1.7428459649990022E-3</v>
      </c>
      <c r="E74" s="60">
        <f>IF('LV SM - typical bill'!C7,(('LV SM - typical bill'!E7-'LV SM - typical bill'!D7)/'LV SM - typical bill'!D7),"")</f>
        <v>1.3987286545266821E-3</v>
      </c>
      <c r="F74" s="51">
        <f>IF('LV SM - typical bill'!C7,('LV SM - typical bill'!D7-'LV SM - typical bill'!C7),"")</f>
        <v>1.4667402132054974E-2</v>
      </c>
      <c r="G74" s="48">
        <f>IF('LV SM - typical bill'!C7,(('LV SM - typical bill'!E7-'LV SM - typical bill'!C7)),"")</f>
        <v>7.4389685075630041E-2</v>
      </c>
      <c r="H74" s="52">
        <f>IF('LV SM - typical bill'!C7,(('LV SM - typical bill'!E7-'LV SM - typical bill'!D7)),"")</f>
        <v>5.9722282943575067E-2</v>
      </c>
      <c r="I74" s="40"/>
      <c r="J74" s="41"/>
      <c r="K74" s="58" t="s">
        <v>106</v>
      </c>
      <c r="L74" s="59">
        <f>IF('LV SM - typical bill'!C7,(('LV SM - typical bill'!F7-'LV SM - typical bill'!C7)/'LV SM - typical bill'!C7),"")</f>
        <v>-3.3481758260035246E-5</v>
      </c>
      <c r="M74" s="45">
        <f>IF('LV SM - typical bill'!C7,(('LV SM - typical bill'!G7-'LV SM - typical bill'!C7)/'LV SM - typical bill'!C7),"")</f>
        <v>9.2164561988963714E-4</v>
      </c>
      <c r="N74" s="60">
        <f>IF('LV SM - typical bill'!C7,(('LV SM - typical bill'!G7-'LV SM - typical bill'!F7)/'LV SM - typical bill'!F7),"")</f>
        <v>9.551593585644157E-4</v>
      </c>
      <c r="O74" s="51">
        <f>IF('LV SM - typical bill'!C7,(('LV SM - typical bill'!F7-'LV SM - typical bill'!C7)),"")</f>
        <v>-1.4290978679483146E-3</v>
      </c>
      <c r="P74" s="48">
        <f>IF('LV SM - typical bill'!C7,(('LV SM - typical bill'!G7-'LV SM - typical bill'!C7)),"")</f>
        <v>3.9338489339741045E-2</v>
      </c>
      <c r="Q74" s="52">
        <f>IF('LV SM - typical bill'!C7,(('LV SM - typical bill'!G7-'LV SM - typical bill'!F7)),"")</f>
        <v>4.076758720768936E-2</v>
      </c>
    </row>
    <row r="75" spans="2:17" ht="27.75" customHeight="1">
      <c r="B75" s="57" t="s">
        <v>132</v>
      </c>
      <c r="C75" s="59" t="str">
        <f>IF('LV SM - typical bill'!C8,(('LV SM - typical bill'!D8-'LV SM - typical bill'!C8)/'LV SM - typical bill'!C8),"")</f>
        <v/>
      </c>
      <c r="D75" s="45" t="str">
        <f>IF('LV SM - typical bill'!C8,(('LV SM - typical bill'!E8-'LV SM - typical bill'!C8)/'LV SM - typical bill'!C8),"")</f>
        <v/>
      </c>
      <c r="E75" s="60" t="str">
        <f>IF('LV SM - typical bill'!C8,(('LV SM - typical bill'!E8-'LV SM - typical bill'!D8)/'LV SM - typical bill'!D8),"")</f>
        <v/>
      </c>
      <c r="F75" s="51" t="str">
        <f>IF('LV SM - typical bill'!C8,('LV SM - typical bill'!D8-'LV SM - typical bill'!C8),"")</f>
        <v/>
      </c>
      <c r="G75" s="48" t="str">
        <f>IF('LV SM - typical bill'!C8,(('LV SM - typical bill'!E8-'LV SM - typical bill'!C8)),"")</f>
        <v/>
      </c>
      <c r="H75" s="52" t="str">
        <f>IF('LV SM - typical bill'!C8,(('LV SM - typical bill'!E8-'LV SM - typical bill'!D8)),"")</f>
        <v/>
      </c>
      <c r="I75" s="40"/>
      <c r="J75" s="41"/>
      <c r="K75" s="57" t="s">
        <v>132</v>
      </c>
      <c r="L75" s="59" t="str">
        <f>IF('LV SM - typical bill'!C8,(('LV SM - typical bill'!F8-'LV SM - typical bill'!C8)/'LV SM - typical bill'!C8),"")</f>
        <v/>
      </c>
      <c r="M75" s="45" t="str">
        <f>IF('LV SM - typical bill'!C8,(('LV SM - typical bill'!G8-'LV SM - typical bill'!C8)/'LV SM - typical bill'!C8),"")</f>
        <v/>
      </c>
      <c r="N75" s="60" t="str">
        <f>IF('LV SM - typical bill'!C8,(('LV SM - typical bill'!G8-'LV SM - typical bill'!F8)/'LV SM - typical bill'!F8),"")</f>
        <v/>
      </c>
      <c r="O75" s="51" t="str">
        <f>IF('LV SM - typical bill'!C8,(('LV SM - typical bill'!F8-'LV SM - typical bill'!C8)),"")</f>
        <v/>
      </c>
      <c r="P75" s="48" t="str">
        <f>IF('LV SM - typical bill'!C8,(('LV SM - typical bill'!G8-'LV SM - typical bill'!C8)),"")</f>
        <v/>
      </c>
      <c r="Q75" s="52" t="str">
        <f>IF('LV SM - typical bill'!C8,(('LV SM - typical bill'!G8-'LV SM - typical bill'!F8)),"")</f>
        <v/>
      </c>
    </row>
    <row r="76" spans="2:17" ht="27.75" customHeight="1">
      <c r="B76" s="58" t="s">
        <v>50</v>
      </c>
      <c r="C76" s="59">
        <f>IF('LV SM - typical bill'!C9,(('LV SM - typical bill'!D9-'LV SM - typical bill'!C9)/'LV SM - typical bill'!C9),"")</f>
        <v>0</v>
      </c>
      <c r="D76" s="45">
        <f>IF('LV SM - typical bill'!C9,(('LV SM - typical bill'!E9-'LV SM - typical bill'!C9)/'LV SM - typical bill'!C9),"")</f>
        <v>7.2068942164582323E-4</v>
      </c>
      <c r="E76" s="60">
        <f>IF('LV SM - typical bill'!C9,(('LV SM - typical bill'!E9-'LV SM - typical bill'!D9)/'LV SM - typical bill'!D9),"")</f>
        <v>7.2068942164582323E-4</v>
      </c>
      <c r="F76" s="51">
        <f>IF('LV SM - typical bill'!C9,('LV SM - typical bill'!D9-'LV SM - typical bill'!C9),"")</f>
        <v>0</v>
      </c>
      <c r="G76" s="48">
        <f>IF('LV SM - typical bill'!C9,(('LV SM - typical bill'!E9-'LV SM - typical bill'!C9)),"")</f>
        <v>8.1129742282783468E-2</v>
      </c>
      <c r="H76" s="52">
        <f>IF('LV SM - typical bill'!C9,(('LV SM - typical bill'!E9-'LV SM - typical bill'!D9)),"")</f>
        <v>8.1129742282783468E-2</v>
      </c>
      <c r="I76" s="40"/>
      <c r="J76" s="41"/>
      <c r="K76" s="58" t="s">
        <v>50</v>
      </c>
      <c r="L76" s="59">
        <f>IF('LV SM - typical bill'!C9,(('LV SM - typical bill'!F9-'LV SM - typical bill'!C9)/'LV SM - typical bill'!C9),"")</f>
        <v>-3.2423576298796488E-4</v>
      </c>
      <c r="M76" s="45">
        <f>IF('LV SM - typical bill'!C9,(('LV SM - typical bill'!G9-'LV SM - typical bill'!C9)/'LV SM - typical bill'!C9),"")</f>
        <v>5.6634358643701253E-4</v>
      </c>
      <c r="N76" s="60">
        <f>IF('LV SM - typical bill'!C9,(('LV SM - typical bill'!G9-'LV SM - typical bill'!F9)/'LV SM - typical bill'!F9),"")</f>
        <v>8.9086820075577123E-4</v>
      </c>
      <c r="O76" s="51">
        <f>IF('LV SM - typical bill'!C9,(('LV SM - typical bill'!F9-'LV SM - typical bill'!C9)),"")</f>
        <v>-3.6500000000003752E-2</v>
      </c>
      <c r="P76" s="48">
        <f>IF('LV SM - typical bill'!C9,(('LV SM - typical bill'!G9-'LV SM - typical bill'!C9)),"")</f>
        <v>6.3754660233826144E-2</v>
      </c>
      <c r="Q76" s="52">
        <f>IF('LV SM - typical bill'!C9,(('LV SM - typical bill'!G9-'LV SM - typical bill'!F9)),"")</f>
        <v>0.1002546602338299</v>
      </c>
    </row>
    <row r="77" spans="2:17" ht="27.75" customHeight="1">
      <c r="B77" s="58" t="s">
        <v>94</v>
      </c>
      <c r="C77" s="59">
        <f>IF('LV SM - typical bill'!C10,(('LV SM - typical bill'!D10-'LV SM - typical bill'!C10)/'LV SM - typical bill'!C10),"")</f>
        <v>0</v>
      </c>
      <c r="D77" s="45">
        <f>IF('LV SM - typical bill'!C10,(('LV SM - typical bill'!E10-'LV SM - typical bill'!C10)/'LV SM - typical bill'!C10),"")</f>
        <v>2.7045673860588903E-3</v>
      </c>
      <c r="E77" s="60">
        <f>IF('LV SM - typical bill'!C10,(('LV SM - typical bill'!E10-'LV SM - typical bill'!D10)/'LV SM - typical bill'!D10),"")</f>
        <v>2.7045673860588903E-3</v>
      </c>
      <c r="F77" s="51">
        <f>IF('LV SM - typical bill'!C10,('LV SM - typical bill'!D10-'LV SM - typical bill'!C10),"")</f>
        <v>0</v>
      </c>
      <c r="G77" s="48">
        <f>IF('LV SM - typical bill'!C10,(('LV SM - typical bill'!E10-'LV SM - typical bill'!C10)),"")</f>
        <v>0.13723180326880424</v>
      </c>
      <c r="H77" s="52">
        <f>IF('LV SM - typical bill'!C10,(('LV SM - typical bill'!E10-'LV SM - typical bill'!D10)),"")</f>
        <v>0.13723180326880424</v>
      </c>
      <c r="I77" s="40"/>
      <c r="J77" s="41"/>
      <c r="K77" s="58" t="s">
        <v>94</v>
      </c>
      <c r="L77" s="59">
        <f>IF('LV SM - typical bill'!C10,(('LV SM - typical bill'!F10-'LV SM - typical bill'!C10)/'LV SM - typical bill'!C10),"")</f>
        <v>-4.8555638989554895E-4</v>
      </c>
      <c r="M77" s="45">
        <f>IF('LV SM - typical bill'!C10,(('LV SM - typical bill'!G10-'LV SM - typical bill'!C10)/'LV SM - typical bill'!C10),"")</f>
        <v>1.777239636449634E-3</v>
      </c>
      <c r="N77" s="60">
        <f>IF('LV SM - typical bill'!C10,(('LV SM - typical bill'!G10-'LV SM - typical bill'!F10)/'LV SM - typical bill'!F10),"")</f>
        <v>2.263895275162092E-3</v>
      </c>
      <c r="O77" s="51">
        <f>IF('LV SM - typical bill'!C10,(('LV SM - typical bill'!F10-'LV SM - typical bill'!C10)),"")</f>
        <v>-2.4637500000011414E-2</v>
      </c>
      <c r="P77" s="48">
        <f>IF('LV SM - typical bill'!C10,(('LV SM - typical bill'!G10-'LV SM - typical bill'!C10)),"")</f>
        <v>9.0178488954634872E-2</v>
      </c>
      <c r="Q77" s="52">
        <f>IF('LV SM - typical bill'!C10,(('LV SM - typical bill'!G10-'LV SM - typical bill'!F10)),"")</f>
        <v>0.11481598895464629</v>
      </c>
    </row>
    <row r="78" spans="2:17" ht="27.75" customHeight="1">
      <c r="B78" s="58" t="s">
        <v>107</v>
      </c>
      <c r="C78" s="59">
        <f>IF('LV SM - typical bill'!C11,(('LV SM - typical bill'!D11-'LV SM - typical bill'!C11)/'LV SM - typical bill'!C11),"")</f>
        <v>0</v>
      </c>
      <c r="D78" s="45">
        <f>IF('LV SM - typical bill'!C11,(('LV SM - typical bill'!E11-'LV SM - typical bill'!C11)/'LV SM - typical bill'!C11),"")</f>
        <v>1.1550942047603803E-3</v>
      </c>
      <c r="E78" s="60">
        <f>IF('LV SM - typical bill'!C11,(('LV SM - typical bill'!E11-'LV SM - typical bill'!D11)/'LV SM - typical bill'!D11),"")</f>
        <v>1.1550942047603803E-3</v>
      </c>
      <c r="F78" s="51">
        <f>IF('LV SM - typical bill'!C11,('LV SM - typical bill'!D11-'LV SM - typical bill'!C11),"")</f>
        <v>0</v>
      </c>
      <c r="G78" s="48">
        <f>IF('LV SM - typical bill'!C11,(('LV SM - typical bill'!E11-'LV SM - typical bill'!C11)),"")</f>
        <v>5.1750698803786577E-2</v>
      </c>
      <c r="H78" s="52">
        <f>IF('LV SM - typical bill'!C11,(('LV SM - typical bill'!E11-'LV SM - typical bill'!D11)),"")</f>
        <v>5.1750698803786577E-2</v>
      </c>
      <c r="I78" s="40"/>
      <c r="J78" s="41"/>
      <c r="K78" s="58" t="s">
        <v>107</v>
      </c>
      <c r="L78" s="59">
        <f>IF('LV SM - typical bill'!C11,(('LV SM - typical bill'!F11-'LV SM - typical bill'!C11)/'LV SM - typical bill'!C11),"")</f>
        <v>-3.5927966765079918E-4</v>
      </c>
      <c r="M78" s="45">
        <f>IF('LV SM - typical bill'!C11,(('LV SM - typical bill'!G11-'LV SM - typical bill'!C11)/'LV SM - typical bill'!C11),"")</f>
        <v>8.2224174116421478E-4</v>
      </c>
      <c r="N78" s="60">
        <f>IF('LV SM - typical bill'!C11,(('LV SM - typical bill'!G11-'LV SM - typical bill'!F11)/'LV SM - typical bill'!F11),"")</f>
        <v>1.1819460580019142E-3</v>
      </c>
      <c r="O78" s="51">
        <f>IF('LV SM - typical bill'!C11,(('LV SM - typical bill'!F11-'LV SM - typical bill'!C11)),"")</f>
        <v>-1.6096499999996183E-2</v>
      </c>
      <c r="P78" s="48">
        <f>IF('LV SM - typical bill'!C11,(('LV SM - typical bill'!G11-'LV SM - typical bill'!C11)),"")</f>
        <v>3.6838194249028788E-2</v>
      </c>
      <c r="Q78" s="52">
        <f>IF('LV SM - typical bill'!C11,(('LV SM - typical bill'!G11-'LV SM - typical bill'!F11)),"")</f>
        <v>5.2934694249024972E-2</v>
      </c>
    </row>
    <row r="79" spans="2:17" ht="27.75" customHeight="1">
      <c r="B79" s="57" t="s">
        <v>133</v>
      </c>
      <c r="C79" s="59" t="str">
        <f>IF('LV SM - typical bill'!C12,(('LV SM - typical bill'!D12-'LV SM - typical bill'!C12)/'LV SM - typical bill'!C12),"")</f>
        <v/>
      </c>
      <c r="D79" s="45" t="str">
        <f>IF('LV SM - typical bill'!C12,(('LV SM - typical bill'!E12-'LV SM - typical bill'!C12)/'LV SM - typical bill'!C12),"")</f>
        <v/>
      </c>
      <c r="E79" s="60" t="str">
        <f>IF('LV SM - typical bill'!C12,(('LV SM - typical bill'!E12-'LV SM - typical bill'!D12)/'LV SM - typical bill'!D12),"")</f>
        <v/>
      </c>
      <c r="F79" s="51" t="str">
        <f>IF('LV SM - typical bill'!C12,('LV SM - typical bill'!D12-'LV SM - typical bill'!C12),"")</f>
        <v/>
      </c>
      <c r="G79" s="48" t="str">
        <f>IF('LV SM - typical bill'!C12,(('LV SM - typical bill'!E12-'LV SM - typical bill'!C12)),"")</f>
        <v/>
      </c>
      <c r="H79" s="52" t="str">
        <f>IF('LV SM - typical bill'!C12,(('LV SM - typical bill'!E12-'LV SM - typical bill'!D12)),"")</f>
        <v/>
      </c>
      <c r="I79" s="40"/>
      <c r="J79" s="41"/>
      <c r="K79" s="57" t="s">
        <v>133</v>
      </c>
      <c r="L79" s="59" t="str">
        <f>IF('LV SM - typical bill'!C12,(('LV SM - typical bill'!F12-'LV SM - typical bill'!C12)/'LV SM - typical bill'!C12),"")</f>
        <v/>
      </c>
      <c r="M79" s="45" t="str">
        <f>IF('LV SM - typical bill'!C12,(('LV SM - typical bill'!G12-'LV SM - typical bill'!C12)/'LV SM - typical bill'!C12),"")</f>
        <v/>
      </c>
      <c r="N79" s="60" t="str">
        <f>IF('LV SM - typical bill'!C12,(('LV SM - typical bill'!G12-'LV SM - typical bill'!F12)/'LV SM - typical bill'!F12),"")</f>
        <v/>
      </c>
      <c r="O79" s="51" t="str">
        <f>IF('LV SM - typical bill'!C12,(('LV SM - typical bill'!F12-'LV SM - typical bill'!C12)),"")</f>
        <v/>
      </c>
      <c r="P79" s="48" t="str">
        <f>IF('LV SM - typical bill'!C12,(('LV SM - typical bill'!G12-'LV SM - typical bill'!C12)),"")</f>
        <v/>
      </c>
      <c r="Q79" s="52" t="str">
        <f>IF('LV SM - typical bill'!C12,(('LV SM - typical bill'!G12-'LV SM - typical bill'!F12)),"")</f>
        <v/>
      </c>
    </row>
    <row r="80" spans="2:17" ht="27.75" customHeight="1">
      <c r="B80" s="58" t="s">
        <v>53</v>
      </c>
      <c r="C80" s="59">
        <f>IF('LV SM - typical bill'!C13,(('LV SM - typical bill'!D13-'LV SM - typical bill'!C13)/'LV SM - typical bill'!C13),"")</f>
        <v>0</v>
      </c>
      <c r="D80" s="45">
        <f>IF('LV SM - typical bill'!C13,(('LV SM - typical bill'!E13-'LV SM - typical bill'!C13)/'LV SM - typical bill'!C13),"")</f>
        <v>-4.2194092827003348E-3</v>
      </c>
      <c r="E80" s="60">
        <f>IF('LV SM - typical bill'!C13,(('LV SM - typical bill'!E13-'LV SM - typical bill'!D13)/'LV SM - typical bill'!D13),"")</f>
        <v>-4.2194092827003348E-3</v>
      </c>
      <c r="F80" s="51">
        <f>IF('LV SM - typical bill'!C13,('LV SM - typical bill'!D13-'LV SM - typical bill'!C13),"")</f>
        <v>0</v>
      </c>
      <c r="G80" s="48">
        <f>IF('LV SM - typical bill'!C13,(('LV SM - typical bill'!E13-'LV SM - typical bill'!C13)),"")</f>
        <v>-4.2478054750921146E-2</v>
      </c>
      <c r="H80" s="52">
        <f>IF('LV SM - typical bill'!C13,(('LV SM - typical bill'!E13-'LV SM - typical bill'!D13)),"")</f>
        <v>-4.2478054750921146E-2</v>
      </c>
      <c r="I80" s="40"/>
      <c r="J80" s="41"/>
      <c r="K80" s="58" t="s">
        <v>53</v>
      </c>
      <c r="L80" s="59">
        <f>IF('LV SM - typical bill'!C13,(('LV SM - typical bill'!F13-'LV SM - typical bill'!C13)/'LV SM - typical bill'!C13),"")</f>
        <v>0</v>
      </c>
      <c r="M80" s="45">
        <f>IF('LV SM - typical bill'!C13,(('LV SM - typical bill'!G13-'LV SM - typical bill'!C13)/'LV SM - typical bill'!C13),"")</f>
        <v>-4.2194092827003348E-3</v>
      </c>
      <c r="N80" s="60">
        <f>IF('LV SM - typical bill'!C13,(('LV SM - typical bill'!G13-'LV SM - typical bill'!F13)/'LV SM - typical bill'!F13),"")</f>
        <v>-4.2194092827003348E-3</v>
      </c>
      <c r="O80" s="51">
        <f>IF('LV SM - typical bill'!C13,(('LV SM - typical bill'!F13-'LV SM - typical bill'!C13)),"")</f>
        <v>0</v>
      </c>
      <c r="P80" s="48">
        <f>IF('LV SM - typical bill'!C13,(('LV SM - typical bill'!G13-'LV SM - typical bill'!C13)),"")</f>
        <v>-4.2478054750921146E-2</v>
      </c>
      <c r="Q80" s="52">
        <f>IF('LV SM - typical bill'!C13,(('LV SM - typical bill'!G13-'LV SM - typical bill'!F13)),"")</f>
        <v>-4.2478054750921146E-2</v>
      </c>
    </row>
    <row r="81" spans="2:17" ht="27.75" customHeight="1">
      <c r="B81" s="58" t="s">
        <v>95</v>
      </c>
      <c r="C81" s="59" t="e">
        <f>IF('LV SM - typical bill'!C14,(('LV SM - typical bill'!D14-'LV SM - typical bill'!C14)/'LV SM - typical bill'!C14),"")</f>
        <v>#VALUE!</v>
      </c>
      <c r="D81" s="45" t="e">
        <f>IF('LV SM - typical bill'!C14,(('LV SM - typical bill'!E14-'LV SM - typical bill'!C14)/'LV SM - typical bill'!C14),"")</f>
        <v>#VALUE!</v>
      </c>
      <c r="E81" s="60" t="e">
        <f>IF('LV SM - typical bill'!C14,(('LV SM - typical bill'!E14-'LV SM - typical bill'!D14)/'LV SM - typical bill'!D14),"")</f>
        <v>#VALUE!</v>
      </c>
      <c r="F81" s="51" t="e">
        <f>IF('LV SM - typical bill'!C14,('LV SM - typical bill'!D14-'LV SM - typical bill'!C14),"")</f>
        <v>#VALUE!</v>
      </c>
      <c r="G81" s="48" t="e">
        <f>IF('LV SM - typical bill'!C14,(('LV SM - typical bill'!E14-'LV SM - typical bill'!C14)),"")</f>
        <v>#VALUE!</v>
      </c>
      <c r="H81" s="52" t="e">
        <f>IF('LV SM - typical bill'!C14,(('LV SM - typical bill'!E14-'LV SM - typical bill'!D14)),"")</f>
        <v>#VALUE!</v>
      </c>
      <c r="I81" s="40"/>
      <c r="J81" s="41"/>
      <c r="K81" s="58" t="s">
        <v>95</v>
      </c>
      <c r="L81" s="59" t="e">
        <f>IF('LV SM - typical bill'!C14,(('LV SM - typical bill'!F14-'LV SM - typical bill'!C14)/'LV SM - typical bill'!C14),"")</f>
        <v>#VALUE!</v>
      </c>
      <c r="M81" s="45" t="e">
        <f>IF('LV SM - typical bill'!C14,(('LV SM - typical bill'!G14-'LV SM - typical bill'!C14)/'LV SM - typical bill'!C14),"")</f>
        <v>#VALUE!</v>
      </c>
      <c r="N81" s="60" t="e">
        <f>IF('LV SM - typical bill'!C14,(('LV SM - typical bill'!G14-'LV SM - typical bill'!F14)/'LV SM - typical bill'!F14),"")</f>
        <v>#VALUE!</v>
      </c>
      <c r="O81" s="51" t="e">
        <f>IF('LV SM - typical bill'!C14,(('LV SM - typical bill'!F14-'LV SM - typical bill'!C14)),"")</f>
        <v>#VALUE!</v>
      </c>
      <c r="P81" s="48" t="e">
        <f>IF('LV SM - typical bill'!C14,(('LV SM - typical bill'!G14-'LV SM - typical bill'!C14)),"")</f>
        <v>#VALUE!</v>
      </c>
      <c r="Q81" s="52" t="e">
        <f>IF('LV SM - typical bill'!C14,(('LV SM - typical bill'!G14-'LV SM - typical bill'!F14)),"")</f>
        <v>#VALUE!</v>
      </c>
    </row>
    <row r="82" spans="2:17" ht="27.75" customHeight="1">
      <c r="B82" s="58" t="s">
        <v>108</v>
      </c>
      <c r="C82" s="59" t="e">
        <f>IF('LV SM - typical bill'!C15,(('LV SM - typical bill'!D15-'LV SM - typical bill'!C15)/'LV SM - typical bill'!C15),"")</f>
        <v>#VALUE!</v>
      </c>
      <c r="D82" s="45" t="e">
        <f>IF('LV SM - typical bill'!C15,(('LV SM - typical bill'!E15-'LV SM - typical bill'!C15)/'LV SM - typical bill'!C15),"")</f>
        <v>#VALUE!</v>
      </c>
      <c r="E82" s="60" t="e">
        <f>IF('LV SM - typical bill'!C15,(('LV SM - typical bill'!E15-'LV SM - typical bill'!D15)/'LV SM - typical bill'!D15),"")</f>
        <v>#VALUE!</v>
      </c>
      <c r="F82" s="51" t="e">
        <f>IF('LV SM - typical bill'!C15,('LV SM - typical bill'!D15-'LV SM - typical bill'!C15),"")</f>
        <v>#VALUE!</v>
      </c>
      <c r="G82" s="48" t="e">
        <f>IF('LV SM - typical bill'!C15,(('LV SM - typical bill'!E15-'LV SM - typical bill'!C15)),"")</f>
        <v>#VALUE!</v>
      </c>
      <c r="H82" s="52" t="e">
        <f>IF('LV SM - typical bill'!C15,(('LV SM - typical bill'!E15-'LV SM - typical bill'!D15)),"")</f>
        <v>#VALUE!</v>
      </c>
      <c r="I82" s="40"/>
      <c r="J82" s="41"/>
      <c r="K82" s="58" t="s">
        <v>108</v>
      </c>
      <c r="L82" s="59" t="e">
        <f>IF('LV SM - typical bill'!C15,(('LV SM - typical bill'!F15-'LV SM - typical bill'!C15)/'LV SM - typical bill'!C15),"")</f>
        <v>#VALUE!</v>
      </c>
      <c r="M82" s="45" t="e">
        <f>IF('LV SM - typical bill'!C15,(('LV SM - typical bill'!G15-'LV SM - typical bill'!C15)/'LV SM - typical bill'!C15),"")</f>
        <v>#VALUE!</v>
      </c>
      <c r="N82" s="60" t="e">
        <f>IF('LV SM - typical bill'!C15,(('LV SM - typical bill'!G15-'LV SM - typical bill'!F15)/'LV SM - typical bill'!F15),"")</f>
        <v>#VALUE!</v>
      </c>
      <c r="O82" s="51" t="e">
        <f>IF('LV SM - typical bill'!C15,(('LV SM - typical bill'!F15-'LV SM - typical bill'!C15)),"")</f>
        <v>#VALUE!</v>
      </c>
      <c r="P82" s="48" t="e">
        <f>IF('LV SM - typical bill'!C15,(('LV SM - typical bill'!G15-'LV SM - typical bill'!C15)),"")</f>
        <v>#VALUE!</v>
      </c>
      <c r="Q82" s="52" t="e">
        <f>IF('LV SM - typical bill'!C15,(('LV SM - typical bill'!G15-'LV SM - typical bill'!F15)),"")</f>
        <v>#VALUE!</v>
      </c>
    </row>
    <row r="83" spans="2:17" ht="27.75" customHeight="1">
      <c r="B83" s="57" t="s">
        <v>135</v>
      </c>
      <c r="C83" s="59" t="str">
        <f>IF('LV SM - typical bill'!C16,(('LV SM - typical bill'!D16-'LV SM - typical bill'!C16)/'LV SM - typical bill'!C16),"")</f>
        <v/>
      </c>
      <c r="D83" s="45" t="str">
        <f>IF('LV SM - typical bill'!C16,(('LV SM - typical bill'!E16-'LV SM - typical bill'!C16)/'LV SM - typical bill'!C16),"")</f>
        <v/>
      </c>
      <c r="E83" s="60" t="str">
        <f>IF('LV SM - typical bill'!C16,(('LV SM - typical bill'!E16-'LV SM - typical bill'!D16)/'LV SM - typical bill'!D16),"")</f>
        <v/>
      </c>
      <c r="F83" s="51" t="str">
        <f>IF('LV SM - typical bill'!C16,('LV SM - typical bill'!D16-'LV SM - typical bill'!C16),"")</f>
        <v/>
      </c>
      <c r="G83" s="48" t="str">
        <f>IF('LV SM - typical bill'!C16,(('LV SM - typical bill'!E16-'LV SM - typical bill'!C16)),"")</f>
        <v/>
      </c>
      <c r="H83" s="52" t="str">
        <f>IF('LV SM - typical bill'!C16,(('LV SM - typical bill'!E16-'LV SM - typical bill'!D16)),"")</f>
        <v/>
      </c>
      <c r="I83" s="40"/>
      <c r="J83" s="41"/>
      <c r="K83" s="57" t="s">
        <v>135</v>
      </c>
      <c r="L83" s="59" t="str">
        <f>IF('LV SM - typical bill'!C16,(('LV SM - typical bill'!F16-'LV SM - typical bill'!C16)/'LV SM - typical bill'!C16),"")</f>
        <v/>
      </c>
      <c r="M83" s="45" t="str">
        <f>IF('LV SM - typical bill'!C16,(('LV SM - typical bill'!G16-'LV SM - typical bill'!C16)/'LV SM - typical bill'!C16),"")</f>
        <v/>
      </c>
      <c r="N83" s="60" t="str">
        <f>IF('LV SM - typical bill'!C16,(('LV SM - typical bill'!G16-'LV SM - typical bill'!F16)/'LV SM - typical bill'!F16),"")</f>
        <v/>
      </c>
      <c r="O83" s="51" t="str">
        <f>IF('LV SM - typical bill'!C16,(('LV SM - typical bill'!F16-'LV SM - typical bill'!C16)),"")</f>
        <v/>
      </c>
      <c r="P83" s="48" t="str">
        <f>IF('LV SM - typical bill'!C16,(('LV SM - typical bill'!G16-'LV SM - typical bill'!C16)),"")</f>
        <v/>
      </c>
      <c r="Q83" s="52" t="str">
        <f>IF('LV SM - typical bill'!C16,(('LV SM - typical bill'!G16-'LV SM - typical bill'!F16)),"")</f>
        <v/>
      </c>
    </row>
    <row r="84" spans="2:17" ht="27.75" customHeight="1">
      <c r="B84" s="58" t="s">
        <v>56</v>
      </c>
      <c r="C84" s="59">
        <f>IF('LV SM - typical bill'!C17,(('LV SM - typical bill'!D17-'LV SM - typical bill'!C17)/'LV SM - typical bill'!C17),"")</f>
        <v>0</v>
      </c>
      <c r="D84" s="45">
        <f>IF('LV SM - typical bill'!C17,(('LV SM - typical bill'!E17-'LV SM - typical bill'!C17)/'LV SM - typical bill'!C17),"")</f>
        <v>-1.577381625414186E-3</v>
      </c>
      <c r="E84" s="60">
        <f>IF('LV SM - typical bill'!C17,(('LV SM - typical bill'!E17-'LV SM - typical bill'!D17)/'LV SM - typical bill'!D17),"")</f>
        <v>-1.577381625414186E-3</v>
      </c>
      <c r="F84" s="51">
        <f>IF('LV SM - typical bill'!C17,('LV SM - typical bill'!D17-'LV SM - typical bill'!C17),"")</f>
        <v>0</v>
      </c>
      <c r="G84" s="48">
        <f>IF('LV SM - typical bill'!C17,(('LV SM - typical bill'!E17-'LV SM - typical bill'!C17)),"")</f>
        <v>-0.50415932856122936</v>
      </c>
      <c r="H84" s="52">
        <f>IF('LV SM - typical bill'!C17,(('LV SM - typical bill'!E17-'LV SM - typical bill'!D17)),"")</f>
        <v>-0.50415932856122936</v>
      </c>
      <c r="I84" s="40"/>
      <c r="J84" s="41"/>
      <c r="K84" s="58" t="s">
        <v>56</v>
      </c>
      <c r="L84" s="59">
        <f>IF('LV SM - typical bill'!C17,(('LV SM - typical bill'!F17-'LV SM - typical bill'!C17)/'LV SM - typical bill'!C17),"")</f>
        <v>-1.1419887735092981E-4</v>
      </c>
      <c r="M84" s="45">
        <f>IF('LV SM - typical bill'!C17,(('LV SM - typical bill'!G17-'LV SM - typical bill'!C17)/'LV SM - typical bill'!C17),"")</f>
        <v>-1.0896540427264339E-3</v>
      </c>
      <c r="N84" s="60">
        <f>IF('LV SM - typical bill'!C17,(('LV SM - typical bill'!G17-'LV SM - typical bill'!F17)/'LV SM - typical bill'!F17),"")</f>
        <v>-9.7556657398303415E-4</v>
      </c>
      <c r="O84" s="51">
        <f>IF('LV SM - typical bill'!C17,(('LV SM - typical bill'!F17-'LV SM - typical bill'!C17)),"")</f>
        <v>-3.6500000000046384E-2</v>
      </c>
      <c r="P84" s="48">
        <f>IF('LV SM - typical bill'!C17,(('LV SM - typical bill'!G17-'LV SM - typical bill'!C17)),"")</f>
        <v>-0.3482728857075017</v>
      </c>
      <c r="Q84" s="52">
        <f>IF('LV SM - typical bill'!C17,(('LV SM - typical bill'!G17-'LV SM - typical bill'!F17)),"")</f>
        <v>-0.31177288570745532</v>
      </c>
    </row>
    <row r="85" spans="2:17" ht="27.75" customHeight="1">
      <c r="B85" s="58" t="s">
        <v>96</v>
      </c>
      <c r="C85" s="59">
        <f>IF('LV SM - typical bill'!C18,(('LV SM - typical bill'!D18-'LV SM - typical bill'!C18)/'LV SM - typical bill'!C18),"")</f>
        <v>0</v>
      </c>
      <c r="D85" s="45">
        <f>IF('LV SM - typical bill'!C18,(('LV SM - typical bill'!E18-'LV SM - typical bill'!C18)/'LV SM - typical bill'!C18),"")</f>
        <v>3.9274980706531331E-4</v>
      </c>
      <c r="E85" s="60">
        <f>IF('LV SM - typical bill'!C18,(('LV SM - typical bill'!E18-'LV SM - typical bill'!D18)/'LV SM - typical bill'!D18),"")</f>
        <v>3.9274980706531331E-4</v>
      </c>
      <c r="F85" s="51">
        <f>IF('LV SM - typical bill'!C18,('LV SM - typical bill'!D18-'LV SM - typical bill'!C18),"")</f>
        <v>0</v>
      </c>
      <c r="G85" s="48">
        <f>IF('LV SM - typical bill'!C18,(('LV SM - typical bill'!E18-'LV SM - typical bill'!C18)),"")</f>
        <v>3.4921239532891946E-2</v>
      </c>
      <c r="H85" s="52">
        <f>IF('LV SM - typical bill'!C18,(('LV SM - typical bill'!E18-'LV SM - typical bill'!D18)),"")</f>
        <v>3.4921239532891946E-2</v>
      </c>
      <c r="I85" s="40"/>
      <c r="J85" s="41"/>
      <c r="K85" s="58" t="s">
        <v>96</v>
      </c>
      <c r="L85" s="59">
        <f>IF('LV SM - typical bill'!C18,(('LV SM - typical bill'!F18-'LV SM - typical bill'!C18)/'LV SM - typical bill'!C18),"")</f>
        <v>-2.7709134901859612E-4</v>
      </c>
      <c r="M85" s="45">
        <f>IF('LV SM - typical bill'!C18,(('LV SM - typical bill'!G18-'LV SM - typical bill'!C18)/'LV SM - typical bill'!C18),"")</f>
        <v>1.6946942170401017E-4</v>
      </c>
      <c r="N85" s="60">
        <f>IF('LV SM - typical bill'!C18,(('LV SM - typical bill'!G18-'LV SM - typical bill'!F18)/'LV SM - typical bill'!F18),"")</f>
        <v>4.4668454314525217E-4</v>
      </c>
      <c r="O85" s="51">
        <f>IF('LV SM - typical bill'!C18,(('LV SM - typical bill'!F18-'LV SM - typical bill'!C18)),"")</f>
        <v>-2.4637499999997203E-2</v>
      </c>
      <c r="P85" s="48">
        <f>IF('LV SM - typical bill'!C18,(('LV SM - typical bill'!G18-'LV SM - typical bill'!C18)),"")</f>
        <v>1.5068326355262229E-2</v>
      </c>
      <c r="Q85" s="52">
        <f>IF('LV SM - typical bill'!C18,(('LV SM - typical bill'!G18-'LV SM - typical bill'!F18)),"")</f>
        <v>3.9705826355259433E-2</v>
      </c>
    </row>
    <row r="86" spans="2:17">
      <c r="B86" s="58" t="s">
        <v>109</v>
      </c>
      <c r="C86" s="59">
        <f>IF('LV SM - typical bill'!C19,(('LV SM - typical bill'!D19-'LV SM - typical bill'!C19)/'LV SM - typical bill'!C19),"")</f>
        <v>0</v>
      </c>
      <c r="D86" s="45">
        <f>IF('LV SM - typical bill'!C19,(('LV SM - typical bill'!E19-'LV SM - typical bill'!C19)/'LV SM - typical bill'!C19),"")</f>
        <v>-1.391819997920708E-3</v>
      </c>
      <c r="E86" s="60">
        <f>IF('LV SM - typical bill'!C19,(('LV SM - typical bill'!E19-'LV SM - typical bill'!D19)/'LV SM - typical bill'!D19),"")</f>
        <v>-1.391819997920708E-3</v>
      </c>
      <c r="F86" s="51">
        <f>IF('LV SM - typical bill'!C19,('LV SM - typical bill'!D19-'LV SM - typical bill'!C19),"")</f>
        <v>0</v>
      </c>
      <c r="G86" s="48">
        <f>IF('LV SM - typical bill'!C19,(('LV SM - typical bill'!E19-'LV SM - typical bill'!C19)),"")</f>
        <v>-0.17294430679548611</v>
      </c>
      <c r="H86" s="52">
        <f>IF('LV SM - typical bill'!C19,(('LV SM - typical bill'!E19-'LV SM - typical bill'!D19)),"")</f>
        <v>-0.17294430679548611</v>
      </c>
      <c r="I86" s="40"/>
      <c r="J86" s="41"/>
      <c r="K86" s="58" t="s">
        <v>109</v>
      </c>
      <c r="L86" s="59">
        <f>IF('LV SM - typical bill'!C19,(('LV SM - typical bill'!F19-'LV SM - typical bill'!C19)/'LV SM - typical bill'!C19),"")</f>
        <v>-1.2954130154182089E-4</v>
      </c>
      <c r="M86" s="45">
        <f>IF('LV SM - typical bill'!C19,(('LV SM - typical bill'!G19-'LV SM - typical bill'!C19)/'LV SM - typical bill'!C19),"")</f>
        <v>-9.7106043246092638E-4</v>
      </c>
      <c r="N86" s="60">
        <f>IF('LV SM - typical bill'!C19,(('LV SM - typical bill'!G19-'LV SM - typical bill'!F19)/'LV SM - typical bill'!F19),"")</f>
        <v>-8.4162815652591612E-4</v>
      </c>
      <c r="O86" s="51">
        <f>IF('LV SM - typical bill'!C19,(('LV SM - typical bill'!F19-'LV SM - typical bill'!C19)),"")</f>
        <v>-1.6096500000003289E-2</v>
      </c>
      <c r="P86" s="48">
        <f>IF('LV SM - typical bill'!C19,(('LV SM - typical bill'!G19-'LV SM - typical bill'!C19)),"")</f>
        <v>-0.12066170453030622</v>
      </c>
      <c r="Q86" s="52">
        <f>IF('LV SM - typical bill'!C19,(('LV SM - typical bill'!G19-'LV SM - typical bill'!F19)),"")</f>
        <v>-0.10456520453030294</v>
      </c>
    </row>
    <row r="87" spans="2:17">
      <c r="B87" s="57" t="s">
        <v>136</v>
      </c>
      <c r="C87" s="59" t="str">
        <f>IF('LV SM - typical bill'!C20,(('LV SM - typical bill'!D20-'LV SM - typical bill'!C20)/'LV SM - typical bill'!C20),"")</f>
        <v/>
      </c>
      <c r="D87" s="45" t="str">
        <f>IF('LV SM - typical bill'!C20,(('LV SM - typical bill'!E20-'LV SM - typical bill'!C20)/'LV SM - typical bill'!C20),"")</f>
        <v/>
      </c>
      <c r="E87" s="60" t="str">
        <f>IF('LV SM - typical bill'!C20,(('LV SM - typical bill'!E20-'LV SM - typical bill'!D20)/'LV SM - typical bill'!D20),"")</f>
        <v/>
      </c>
      <c r="F87" s="51" t="str">
        <f>IF('LV SM - typical bill'!C20,('LV SM - typical bill'!D20-'LV SM - typical bill'!C20),"")</f>
        <v/>
      </c>
      <c r="G87" s="48" t="str">
        <f>IF('LV SM - typical bill'!C20,(('LV SM - typical bill'!E20-'LV SM - typical bill'!C20)),"")</f>
        <v/>
      </c>
      <c r="H87" s="52" t="str">
        <f>IF('LV SM - typical bill'!C20,(('LV SM - typical bill'!E20-'LV SM - typical bill'!D20)),"")</f>
        <v/>
      </c>
      <c r="I87" s="40"/>
      <c r="J87" s="41"/>
      <c r="K87" s="57" t="s">
        <v>136</v>
      </c>
      <c r="L87" s="59" t="str">
        <f>IF('LV SM - typical bill'!C20,(('LV SM - typical bill'!F20-'LV SM - typical bill'!C20)/'LV SM - typical bill'!C20),"")</f>
        <v/>
      </c>
      <c r="M87" s="45" t="str">
        <f>IF('LV SM - typical bill'!C20,(('LV SM - typical bill'!G20-'LV SM - typical bill'!C20)/'LV SM - typical bill'!C20),"")</f>
        <v/>
      </c>
      <c r="N87" s="60" t="str">
        <f>IF('LV SM - typical bill'!C20,(('LV SM - typical bill'!G20-'LV SM - typical bill'!F20)/'LV SM - typical bill'!F20),"")</f>
        <v/>
      </c>
      <c r="O87" s="51" t="str">
        <f>IF('LV SM - typical bill'!C20,(('LV SM - typical bill'!F20-'LV SM - typical bill'!C20)),"")</f>
        <v/>
      </c>
      <c r="P87" s="48" t="str">
        <f>IF('LV SM - typical bill'!C20,(('LV SM - typical bill'!G20-'LV SM - typical bill'!C20)),"")</f>
        <v/>
      </c>
      <c r="Q87" s="52" t="str">
        <f>IF('LV SM - typical bill'!C20,(('LV SM - typical bill'!G20-'LV SM - typical bill'!F20)),"")</f>
        <v/>
      </c>
    </row>
    <row r="88" spans="2:17">
      <c r="B88" s="58" t="s">
        <v>58</v>
      </c>
      <c r="C88" s="59">
        <f>IF('LV SM - typical bill'!C21,(('LV SM - typical bill'!D21-'LV SM - typical bill'!C21)/'LV SM - typical bill'!C21),"")</f>
        <v>4.1616865453801251E-4</v>
      </c>
      <c r="D88" s="45">
        <f>IF('LV SM - typical bill'!C21,(('LV SM - typical bill'!E21-'LV SM - typical bill'!C21)/'LV SM - typical bill'!C21),"")</f>
        <v>-1.7327430029176235E-3</v>
      </c>
      <c r="E88" s="60">
        <f>IF('LV SM - typical bill'!C21,(('LV SM - typical bill'!E21-'LV SM - typical bill'!D21)/'LV SM - typical bill'!D21),"")</f>
        <v>-2.1480177198112582E-3</v>
      </c>
      <c r="F88" s="51">
        <f>IF('LV SM - typical bill'!C21,('LV SM - typical bill'!D21-'LV SM - typical bill'!C21),"")</f>
        <v>0.17992881984110909</v>
      </c>
      <c r="G88" s="48">
        <f>IF('LV SM - typical bill'!C21,(('LV SM - typical bill'!E21-'LV SM - typical bill'!C21)),"")</f>
        <v>-0.74914436780204596</v>
      </c>
      <c r="H88" s="52">
        <f>IF('LV SM - typical bill'!C21,(('LV SM - typical bill'!E21-'LV SM - typical bill'!D21)),"")</f>
        <v>-0.92907318764315505</v>
      </c>
      <c r="I88" s="40"/>
      <c r="J88" s="41"/>
      <c r="K88" s="58" t="s">
        <v>58</v>
      </c>
      <c r="L88" s="59">
        <f>IF('LV SM - typical bill'!C21,(('LV SM - typical bill'!F21-'LV SM - typical bill'!C21)/'LV SM - typical bill'!C21),"")</f>
        <v>3.3174551485382612E-4</v>
      </c>
      <c r="M88" s="45">
        <f>IF('LV SM - typical bill'!C21,(('LV SM - typical bill'!G21-'LV SM - typical bill'!C21)/'LV SM - typical bill'!C21),"")</f>
        <v>-1.238098252577818E-3</v>
      </c>
      <c r="N88" s="60">
        <f>IF('LV SM - typical bill'!C21,(('LV SM - typical bill'!G21-'LV SM - typical bill'!F21)/'LV SM - typical bill'!F21),"")</f>
        <v>-1.569323151514773E-3</v>
      </c>
      <c r="O88" s="51">
        <f>IF('LV SM - typical bill'!C21,(('LV SM - typical bill'!F21-'LV SM - typical bill'!C21)),"")</f>
        <v>0.1434288198410627</v>
      </c>
      <c r="P88" s="48">
        <f>IF('LV SM - typical bill'!C21,(('LV SM - typical bill'!G21-'LV SM - typical bill'!C21)),"")</f>
        <v>-0.53528672811978595</v>
      </c>
      <c r="Q88" s="52">
        <f>IF('LV SM - typical bill'!C21,(('LV SM - typical bill'!G21-'LV SM - typical bill'!F21)),"")</f>
        <v>-0.67871554796084865</v>
      </c>
    </row>
    <row r="89" spans="2:17">
      <c r="B89" s="58" t="s">
        <v>97</v>
      </c>
      <c r="C89" s="59">
        <f>IF('LV SM - typical bill'!C22,(('LV SM - typical bill'!D22-'LV SM - typical bill'!C22)/'LV SM - typical bill'!C22),"")</f>
        <v>3.7488596553860847E-4</v>
      </c>
      <c r="D89" s="45">
        <f>IF('LV SM - typical bill'!C22,(('LV SM - typical bill'!E22-'LV SM - typical bill'!C22)/'LV SM - typical bill'!C22),"")</f>
        <v>2.4035824579005526E-3</v>
      </c>
      <c r="E89" s="60">
        <f>IF('LV SM - typical bill'!C22,(('LV SM - typical bill'!E22-'LV SM - typical bill'!D22)/'LV SM - typical bill'!D22),"")</f>
        <v>2.0279362475237404E-3</v>
      </c>
      <c r="F89" s="51">
        <f>IF('LV SM - typical bill'!C22,('LV SM - typical bill'!D22-'LV SM - typical bill'!C22),"")</f>
        <v>2.1835590905261881E-2</v>
      </c>
      <c r="G89" s="48">
        <f>IF('LV SM - typical bill'!C22,(('LV SM - typical bill'!E22-'LV SM - typical bill'!C22)),"")</f>
        <v>0.13999895456842637</v>
      </c>
      <c r="H89" s="52">
        <f>IF('LV SM - typical bill'!C22,(('LV SM - typical bill'!E22-'LV SM - typical bill'!D22)),"")</f>
        <v>0.11816336366316449</v>
      </c>
      <c r="I89" s="40"/>
      <c r="J89" s="41"/>
      <c r="K89" s="58" t="s">
        <v>97</v>
      </c>
      <c r="L89" s="59">
        <f>IF('LV SM - typical bill'!C22,(('LV SM - typical bill'!F22-'LV SM - typical bill'!C22)/'LV SM - typical bill'!C22),"")</f>
        <v>-4.8104784564396725E-5</v>
      </c>
      <c r="M89" s="45">
        <f>IF('LV SM - typical bill'!C22,(('LV SM - typical bill'!G22-'LV SM - typical bill'!C22)/'LV SM - typical bill'!C22),"")</f>
        <v>1.4613913885659926E-3</v>
      </c>
      <c r="N89" s="60">
        <f>IF('LV SM - typical bill'!C22,(('LV SM - typical bill'!G22-'LV SM - typical bill'!F22)/'LV SM - typical bill'!F22),"")</f>
        <v>1.5095687906118468E-3</v>
      </c>
      <c r="O89" s="51">
        <f>IF('LV SM - typical bill'!C22,(('LV SM - typical bill'!F22-'LV SM - typical bill'!C22)),"")</f>
        <v>-2.8019090947424274E-3</v>
      </c>
      <c r="P89" s="48">
        <f>IF('LV SM - typical bill'!C22,(('LV SM - typical bill'!G22-'LV SM - typical bill'!C22)),"")</f>
        <v>8.5120136378947109E-2</v>
      </c>
      <c r="Q89" s="52">
        <f>IF('LV SM - typical bill'!C22,(('LV SM - typical bill'!G22-'LV SM - typical bill'!F22)),"")</f>
        <v>8.7922045473689536E-2</v>
      </c>
    </row>
    <row r="90" spans="2:17" ht="27" customHeight="1">
      <c r="B90" s="58" t="s">
        <v>110</v>
      </c>
      <c r="C90" s="59">
        <f>IF('LV SM - typical bill'!C23,(('LV SM - typical bill'!D23-'LV SM - typical bill'!C23)/'LV SM - typical bill'!C23),"")</f>
        <v>4.2439879838247053E-4</v>
      </c>
      <c r="D90" s="45">
        <f>IF('LV SM - typical bill'!C23,(('LV SM - typical bill'!E23-'LV SM - typical bill'!C23)/'LV SM - typical bill'!C23),"")</f>
        <v>-1.8937611612720548E-3</v>
      </c>
      <c r="E90" s="60">
        <f>IF('LV SM - typical bill'!C23,(('LV SM - typical bill'!E23-'LV SM - typical bill'!D23)/'LV SM - typical bill'!D23),"")</f>
        <v>-2.3171765527099154E-3</v>
      </c>
      <c r="F90" s="51">
        <f>IF('LV SM - typical bill'!C23,('LV SM - typical bill'!D23-'LV SM - typical bill'!C23),"")</f>
        <v>9.979262008147316E-2</v>
      </c>
      <c r="G90" s="48">
        <f>IF('LV SM - typical bill'!C23,(('LV SM - typical bill'!E23-'LV SM - typical bill'!C23)),"")</f>
        <v>-0.44529670869039251</v>
      </c>
      <c r="H90" s="52">
        <f>IF('LV SM - typical bill'!C23,(('LV SM - typical bill'!E23-'LV SM - typical bill'!D23)),"")</f>
        <v>-0.54508932877186567</v>
      </c>
      <c r="I90" s="40"/>
      <c r="J90" s="41"/>
      <c r="K90" s="58" t="s">
        <v>110</v>
      </c>
      <c r="L90" s="59">
        <f>IF('LV SM - typical bill'!C23,(('LV SM - typical bill'!F23-'LV SM - typical bill'!C23)/'LV SM - typical bill'!C23),"")</f>
        <v>3.5594348322401929E-4</v>
      </c>
      <c r="M90" s="45">
        <f>IF('LV SM - typical bill'!C23,(('LV SM - typical bill'!G23-'LV SM - typical bill'!C23)/'LV SM - typical bill'!C23),"")</f>
        <v>-1.3187848251410396E-3</v>
      </c>
      <c r="N90" s="60">
        <f>IF('LV SM - typical bill'!C23,(('LV SM - typical bill'!G23-'LV SM - typical bill'!F23)/'LV SM - typical bill'!F23),"")</f>
        <v>-1.6741324118430092E-3</v>
      </c>
      <c r="O90" s="51">
        <f>IF('LV SM - typical bill'!C23,(('LV SM - typical bill'!F23-'LV SM - typical bill'!C23)),"")</f>
        <v>8.3696120081469871E-2</v>
      </c>
      <c r="P90" s="48">
        <f>IF('LV SM - typical bill'!C23,(('LV SM - typical bill'!G23-'LV SM - typical bill'!C23)),"")</f>
        <v>-0.31009746852748776</v>
      </c>
      <c r="Q90" s="52">
        <f>IF('LV SM - typical bill'!C23,(('LV SM - typical bill'!G23-'LV SM - typical bill'!F23)),"")</f>
        <v>-0.39379358860895763</v>
      </c>
    </row>
    <row r="91" spans="2:17" ht="27" customHeight="1">
      <c r="B91" s="57" t="s">
        <v>137</v>
      </c>
      <c r="C91" s="59" t="str">
        <f>IF('LV SM - typical bill'!C24,(('LV SM - typical bill'!D24-'LV SM - typical bill'!C24)/'LV SM - typical bill'!C24),"")</f>
        <v/>
      </c>
      <c r="D91" s="45" t="str">
        <f>IF('LV SM - typical bill'!C24,(('LV SM - typical bill'!E24-'LV SM - typical bill'!C24)/'LV SM - typical bill'!C24),"")</f>
        <v/>
      </c>
      <c r="E91" s="60" t="str">
        <f>IF('LV SM - typical bill'!C24,(('LV SM - typical bill'!E24-'LV SM - typical bill'!D24)/'LV SM - typical bill'!D24),"")</f>
        <v/>
      </c>
      <c r="F91" s="51" t="str">
        <f>IF('LV SM - typical bill'!C24,('LV SM - typical bill'!D24-'LV SM - typical bill'!C24),"")</f>
        <v/>
      </c>
      <c r="G91" s="48" t="str">
        <f>IF('LV SM - typical bill'!C24,(('LV SM - typical bill'!E24-'LV SM - typical bill'!C24)),"")</f>
        <v/>
      </c>
      <c r="H91" s="52" t="str">
        <f>IF('LV SM - typical bill'!C24,(('LV SM - typical bill'!E24-'LV SM - typical bill'!D24)),"")</f>
        <v/>
      </c>
      <c r="I91" s="40"/>
      <c r="J91" s="41"/>
      <c r="K91" s="57" t="s">
        <v>137</v>
      </c>
      <c r="L91" s="59" t="str">
        <f>IF('LV SM - typical bill'!C24,(('LV SM - typical bill'!F24-'LV SM - typical bill'!C24)/'LV SM - typical bill'!C24),"")</f>
        <v/>
      </c>
      <c r="M91" s="45" t="str">
        <f>IF('LV SM - typical bill'!C24,(('LV SM - typical bill'!G24-'LV SM - typical bill'!C24)/'LV SM - typical bill'!C24),"")</f>
        <v/>
      </c>
      <c r="N91" s="60" t="str">
        <f>IF('LV SM - typical bill'!C24,(('LV SM - typical bill'!G24-'LV SM - typical bill'!F24)/'LV SM - typical bill'!F24),"")</f>
        <v/>
      </c>
      <c r="O91" s="51" t="str">
        <f>IF('LV SM - typical bill'!C24,(('LV SM - typical bill'!F24-'LV SM - typical bill'!C24)),"")</f>
        <v/>
      </c>
      <c r="P91" s="48" t="str">
        <f>IF('LV SM - typical bill'!C24,(('LV SM - typical bill'!G24-'LV SM - typical bill'!C24)),"")</f>
        <v/>
      </c>
      <c r="Q91" s="52" t="str">
        <f>IF('LV SM - typical bill'!C24,(('LV SM - typical bill'!G24-'LV SM - typical bill'!F24)),"")</f>
        <v/>
      </c>
    </row>
    <row r="92" spans="2:17" ht="27" customHeight="1">
      <c r="B92" s="58" t="s">
        <v>61</v>
      </c>
      <c r="C92" s="59">
        <f>IF('LV SM - typical bill'!C25,(('LV SM - typical bill'!D25-'LV SM - typical bill'!C25)/'LV SM - typical bill'!C25),"")</f>
        <v>0</v>
      </c>
      <c r="D92" s="45">
        <f>IF('LV SM - typical bill'!C25,(('LV SM - typical bill'!E25-'LV SM - typical bill'!C25)/'LV SM - typical bill'!C25),"")</f>
        <v>-4.7393364928911171E-3</v>
      </c>
      <c r="E92" s="60">
        <f>IF('LV SM - typical bill'!C25,(('LV SM - typical bill'!E25-'LV SM - typical bill'!D25)/'LV SM - typical bill'!D25),"")</f>
        <v>-4.7393364928911171E-3</v>
      </c>
      <c r="F92" s="51">
        <f>IF('LV SM - typical bill'!C25,('LV SM - typical bill'!D25-'LV SM - typical bill'!C25),"")</f>
        <v>0</v>
      </c>
      <c r="G92" s="48">
        <f>IF('LV SM - typical bill'!C25,(('LV SM - typical bill'!E25-'LV SM - typical bill'!C25)),"")</f>
        <v>-7.1908701189119739E-2</v>
      </c>
      <c r="H92" s="52">
        <f>IF('LV SM - typical bill'!C25,(('LV SM - typical bill'!E25-'LV SM - typical bill'!D25)),"")</f>
        <v>-7.1908701189119739E-2</v>
      </c>
      <c r="I92" s="40"/>
      <c r="J92" s="41"/>
      <c r="K92" s="58" t="s">
        <v>61</v>
      </c>
      <c r="L92" s="59">
        <f>IF('LV SM - typical bill'!C25,(('LV SM - typical bill'!F25-'LV SM - typical bill'!C25)/'LV SM - typical bill'!C25),"")</f>
        <v>0</v>
      </c>
      <c r="M92" s="45">
        <f>IF('LV SM - typical bill'!C25,(('LV SM - typical bill'!G25-'LV SM - typical bill'!C25)/'LV SM - typical bill'!C25),"")</f>
        <v>-4.7393364928911171E-3</v>
      </c>
      <c r="N92" s="60">
        <f>IF('LV SM - typical bill'!C25,(('LV SM - typical bill'!G25-'LV SM - typical bill'!F25)/'LV SM - typical bill'!F25),"")</f>
        <v>-4.7393364928911171E-3</v>
      </c>
      <c r="O92" s="51">
        <f>IF('LV SM - typical bill'!C25,(('LV SM - typical bill'!F25-'LV SM - typical bill'!C25)),"")</f>
        <v>0</v>
      </c>
      <c r="P92" s="48">
        <f>IF('LV SM - typical bill'!C25,(('LV SM - typical bill'!G25-'LV SM - typical bill'!C25)),"")</f>
        <v>-7.1908701189119739E-2</v>
      </c>
      <c r="Q92" s="52">
        <f>IF('LV SM - typical bill'!C25,(('LV SM - typical bill'!G25-'LV SM - typical bill'!F25)),"")</f>
        <v>-7.1908701189119739E-2</v>
      </c>
    </row>
    <row r="93" spans="2:17" ht="27" customHeight="1">
      <c r="B93" s="58" t="s">
        <v>98</v>
      </c>
      <c r="C93" s="59" t="e">
        <f>IF('LV SM - typical bill'!C26,(('LV SM - typical bill'!D26-'LV SM - typical bill'!C26)/'LV SM - typical bill'!C26),"")</f>
        <v>#VALUE!</v>
      </c>
      <c r="D93" s="45" t="e">
        <f>IF('LV SM - typical bill'!C26,(('LV SM - typical bill'!E26-'LV SM - typical bill'!C26)/'LV SM - typical bill'!C26),"")</f>
        <v>#VALUE!</v>
      </c>
      <c r="E93" s="60" t="e">
        <f>IF('LV SM - typical bill'!C26,(('LV SM - typical bill'!E26-'LV SM - typical bill'!D26)/'LV SM - typical bill'!D26),"")</f>
        <v>#VALUE!</v>
      </c>
      <c r="F93" s="51" t="e">
        <f>IF('LV SM - typical bill'!C26,('LV SM - typical bill'!D26-'LV SM - typical bill'!C26),"")</f>
        <v>#VALUE!</v>
      </c>
      <c r="G93" s="48" t="e">
        <f>IF('LV SM - typical bill'!C26,(('LV SM - typical bill'!E26-'LV SM - typical bill'!C26)),"")</f>
        <v>#VALUE!</v>
      </c>
      <c r="H93" s="52" t="e">
        <f>IF('LV SM - typical bill'!C26,(('LV SM - typical bill'!E26-'LV SM - typical bill'!D26)),"")</f>
        <v>#VALUE!</v>
      </c>
      <c r="I93" s="40"/>
      <c r="J93" s="41"/>
      <c r="K93" s="58" t="s">
        <v>98</v>
      </c>
      <c r="L93" s="59" t="e">
        <f>IF('LV SM - typical bill'!C26,(('LV SM - typical bill'!F26-'LV SM - typical bill'!C26)/'LV SM - typical bill'!C26),"")</f>
        <v>#VALUE!</v>
      </c>
      <c r="M93" s="45" t="e">
        <f>IF('LV SM - typical bill'!C26,(('LV SM - typical bill'!G26-'LV SM - typical bill'!C26)/'LV SM - typical bill'!C26),"")</f>
        <v>#VALUE!</v>
      </c>
      <c r="N93" s="60" t="e">
        <f>IF('LV SM - typical bill'!C26,(('LV SM - typical bill'!G26-'LV SM - typical bill'!F26)/'LV SM - typical bill'!F26),"")</f>
        <v>#VALUE!</v>
      </c>
      <c r="O93" s="51" t="e">
        <f>IF('LV SM - typical bill'!C26,(('LV SM - typical bill'!F26-'LV SM - typical bill'!C26)),"")</f>
        <v>#VALUE!</v>
      </c>
      <c r="P93" s="48" t="e">
        <f>IF('LV SM - typical bill'!C26,(('LV SM - typical bill'!G26-'LV SM - typical bill'!C26)),"")</f>
        <v>#VALUE!</v>
      </c>
      <c r="Q93" s="52" t="e">
        <f>IF('LV SM - typical bill'!C26,(('LV SM - typical bill'!G26-'LV SM - typical bill'!F26)),"")</f>
        <v>#VALUE!</v>
      </c>
    </row>
    <row r="94" spans="2:17" ht="27" customHeight="1">
      <c r="B94" s="58" t="s">
        <v>111</v>
      </c>
      <c r="C94" s="59" t="e">
        <f>IF('LV SM - typical bill'!C27,(('LV SM - typical bill'!D27-'LV SM - typical bill'!C27)/'LV SM - typical bill'!C27),"")</f>
        <v>#VALUE!</v>
      </c>
      <c r="D94" s="45" t="e">
        <f>IF('LV SM - typical bill'!C27,(('LV SM - typical bill'!E27-'LV SM - typical bill'!C27)/'LV SM - typical bill'!C27),"")</f>
        <v>#VALUE!</v>
      </c>
      <c r="E94" s="60" t="e">
        <f>IF('LV SM - typical bill'!C27,(('LV SM - typical bill'!E27-'LV SM - typical bill'!D27)/'LV SM - typical bill'!D27),"")</f>
        <v>#VALUE!</v>
      </c>
      <c r="F94" s="51" t="e">
        <f>IF('LV SM - typical bill'!C27,('LV SM - typical bill'!D27-'LV SM - typical bill'!C27),"")</f>
        <v>#VALUE!</v>
      </c>
      <c r="G94" s="48" t="e">
        <f>IF('LV SM - typical bill'!C27,(('LV SM - typical bill'!E27-'LV SM - typical bill'!C27)),"")</f>
        <v>#VALUE!</v>
      </c>
      <c r="H94" s="52" t="e">
        <f>IF('LV SM - typical bill'!C27,(('LV SM - typical bill'!E27-'LV SM - typical bill'!D27)),"")</f>
        <v>#VALUE!</v>
      </c>
      <c r="I94" s="40"/>
      <c r="J94" s="41"/>
      <c r="K94" s="58" t="s">
        <v>111</v>
      </c>
      <c r="L94" s="59" t="e">
        <f>IF('LV SM - typical bill'!C27,(('LV SM - typical bill'!F27-'LV SM - typical bill'!C27)/'LV SM - typical bill'!C27),"")</f>
        <v>#VALUE!</v>
      </c>
      <c r="M94" s="45" t="e">
        <f>IF('LV SM - typical bill'!C27,(('LV SM - typical bill'!G27-'LV SM - typical bill'!C27)/'LV SM - typical bill'!C27),"")</f>
        <v>#VALUE!</v>
      </c>
      <c r="N94" s="60" t="e">
        <f>IF('LV SM - typical bill'!C27,(('LV SM - typical bill'!G27-'LV SM - typical bill'!F27)/'LV SM - typical bill'!F27),"")</f>
        <v>#VALUE!</v>
      </c>
      <c r="O94" s="51" t="e">
        <f>IF('LV SM - typical bill'!C27,(('LV SM - typical bill'!F27-'LV SM - typical bill'!C27)),"")</f>
        <v>#VALUE!</v>
      </c>
      <c r="P94" s="48" t="e">
        <f>IF('LV SM - typical bill'!C27,(('LV SM - typical bill'!G27-'LV SM - typical bill'!C27)),"")</f>
        <v>#VALUE!</v>
      </c>
      <c r="Q94" s="52" t="e">
        <f>IF('LV SM - typical bill'!C27,(('LV SM - typical bill'!G27-'LV SM - typical bill'!F27)),"")</f>
        <v>#VALUE!</v>
      </c>
    </row>
    <row r="95" spans="2:17" ht="27" customHeight="1">
      <c r="B95" s="57" t="s">
        <v>138</v>
      </c>
      <c r="C95" s="59" t="str">
        <f>IF('LV SM - typical bill'!C28,(('LV SM - typical bill'!D28-'LV SM - typical bill'!C28)/'LV SM - typical bill'!C28),"")</f>
        <v/>
      </c>
      <c r="D95" s="45" t="str">
        <f>IF('LV SM - typical bill'!C28,(('LV SM - typical bill'!E28-'LV SM - typical bill'!C28)/'LV SM - typical bill'!C28),"")</f>
        <v/>
      </c>
      <c r="E95" s="60" t="str">
        <f>IF('LV SM - typical bill'!C28,(('LV SM - typical bill'!E28-'LV SM - typical bill'!D28)/'LV SM - typical bill'!D28),"")</f>
        <v/>
      </c>
      <c r="F95" s="51" t="str">
        <f>IF('LV SM - typical bill'!C28,('LV SM - typical bill'!D28-'LV SM - typical bill'!C28),"")</f>
        <v/>
      </c>
      <c r="G95" s="48" t="str">
        <f>IF('LV SM - typical bill'!C28,(('LV SM - typical bill'!E28-'LV SM - typical bill'!C28)),"")</f>
        <v/>
      </c>
      <c r="H95" s="52" t="str">
        <f>IF('LV SM - typical bill'!C28,(('LV SM - typical bill'!E28-'LV SM - typical bill'!D28)),"")</f>
        <v/>
      </c>
      <c r="I95" s="40"/>
      <c r="J95" s="41"/>
      <c r="K95" s="57" t="s">
        <v>138</v>
      </c>
      <c r="L95" s="59" t="str">
        <f>IF('LV SM - typical bill'!C28,(('LV SM - typical bill'!F28-'LV SM - typical bill'!C28)/'LV SM - typical bill'!C28),"")</f>
        <v/>
      </c>
      <c r="M95" s="45" t="str">
        <f>IF('LV SM - typical bill'!C28,(('LV SM - typical bill'!G28-'LV SM - typical bill'!C28)/'LV SM - typical bill'!C28),"")</f>
        <v/>
      </c>
      <c r="N95" s="60" t="str">
        <f>IF('LV SM - typical bill'!C28,(('LV SM - typical bill'!G28-'LV SM - typical bill'!F28)/'LV SM - typical bill'!F28),"")</f>
        <v/>
      </c>
      <c r="O95" s="51" t="str">
        <f>IF('LV SM - typical bill'!C28,(('LV SM - typical bill'!F28-'LV SM - typical bill'!C28)),"")</f>
        <v/>
      </c>
      <c r="P95" s="48" t="str">
        <f>IF('LV SM - typical bill'!C28,(('LV SM - typical bill'!G28-'LV SM - typical bill'!C28)),"")</f>
        <v/>
      </c>
      <c r="Q95" s="52" t="str">
        <f>IF('LV SM - typical bill'!C28,(('LV SM - typical bill'!G28-'LV SM - typical bill'!F28)),"")</f>
        <v/>
      </c>
    </row>
    <row r="96" spans="2:17" ht="27" customHeight="1">
      <c r="B96" s="58" t="s">
        <v>64</v>
      </c>
      <c r="C96" s="59">
        <f>IF('LV SM - typical bill'!C29,(('LV SM - typical bill'!D29-'LV SM - typical bill'!C29)/'LV SM - typical bill'!C29),"")</f>
        <v>0</v>
      </c>
      <c r="D96" s="45">
        <f>IF('LV SM - typical bill'!C29,(('LV SM - typical bill'!E29-'LV SM - typical bill'!C29)/'LV SM - typical bill'!C29),"")</f>
        <v>-2.8902731343580976E-3</v>
      </c>
      <c r="E96" s="60">
        <f>IF('LV SM - typical bill'!C29,(('LV SM - typical bill'!E29-'LV SM - typical bill'!D29)/'LV SM - typical bill'!D29),"")</f>
        <v>-2.8902731343580976E-3</v>
      </c>
      <c r="F96" s="51">
        <f>IF('LV SM - typical bill'!C29,('LV SM - typical bill'!D29-'LV SM - typical bill'!C29),"")</f>
        <v>0</v>
      </c>
      <c r="G96" s="48">
        <f>IF('LV SM - typical bill'!C29,(('LV SM - typical bill'!E29-'LV SM - typical bill'!C29)),"")</f>
        <v>-5.6548582745315343</v>
      </c>
      <c r="H96" s="52">
        <f>IF('LV SM - typical bill'!C29,(('LV SM - typical bill'!E29-'LV SM - typical bill'!D29)),"")</f>
        <v>-5.6548582745315343</v>
      </c>
      <c r="I96" s="40"/>
      <c r="J96" s="41"/>
      <c r="K96" s="58" t="s">
        <v>64</v>
      </c>
      <c r="L96" s="59">
        <f>IF('LV SM - typical bill'!C29,(('LV SM - typical bill'!F29-'LV SM - typical bill'!C29)/'LV SM - typical bill'!C29),"")</f>
        <v>4.3766675564864166E-4</v>
      </c>
      <c r="M96" s="45">
        <f>IF('LV SM - typical bill'!C29,(('LV SM - typical bill'!G29-'LV SM - typical bill'!C29)/'LV SM - typical bill'!C29),"")</f>
        <v>-1.6977938357040517E-3</v>
      </c>
      <c r="N96" s="60">
        <f>IF('LV SM - typical bill'!C29,(('LV SM - typical bill'!G29-'LV SM - typical bill'!F29)/'LV SM - typical bill'!F29),"")</f>
        <v>-2.134526380117061E-3</v>
      </c>
      <c r="O96" s="51">
        <f>IF('LV SM - typical bill'!C29,(('LV SM - typical bill'!F29-'LV SM - typical bill'!C29)),"")</f>
        <v>0.85630089601090731</v>
      </c>
      <c r="P96" s="48">
        <f>IF('LV SM - typical bill'!C29,(('LV SM - typical bill'!G29-'LV SM - typical bill'!C29)),"")</f>
        <v>-3.3217564825104091</v>
      </c>
      <c r="Q96" s="52">
        <f>IF('LV SM - typical bill'!C29,(('LV SM - typical bill'!G29-'LV SM - typical bill'!F29)),"")</f>
        <v>-4.1780573785213164</v>
      </c>
    </row>
    <row r="97" spans="2:17" ht="27" customHeight="1">
      <c r="B97" s="58" t="s">
        <v>99</v>
      </c>
      <c r="C97" s="59">
        <f>IF('LV SM - typical bill'!C30,(('LV SM - typical bill'!D30-'LV SM - typical bill'!C30)/'LV SM - typical bill'!C30),"")</f>
        <v>0</v>
      </c>
      <c r="D97" s="45">
        <f>IF('LV SM - typical bill'!C30,(('LV SM - typical bill'!E30-'LV SM - typical bill'!C30)/'LV SM - typical bill'!C30),"")</f>
        <v>-2.2978297042628723E-3</v>
      </c>
      <c r="E97" s="60">
        <f>IF('LV SM - typical bill'!C30,(('LV SM - typical bill'!E30-'LV SM - typical bill'!D30)/'LV SM - typical bill'!D30),"")</f>
        <v>-2.2978297042628723E-3</v>
      </c>
      <c r="F97" s="51">
        <f>IF('LV SM - typical bill'!C30,('LV SM - typical bill'!D30-'LV SM - typical bill'!C30),"")</f>
        <v>0</v>
      </c>
      <c r="G97" s="48">
        <f>IF('LV SM - typical bill'!C30,(('LV SM - typical bill'!E30-'LV SM - typical bill'!C30)),"")</f>
        <v>-0.91562161710288592</v>
      </c>
      <c r="H97" s="52">
        <f>IF('LV SM - typical bill'!C30,(('LV SM - typical bill'!E30-'LV SM - typical bill'!D30)),"")</f>
        <v>-0.91562161710288592</v>
      </c>
      <c r="I97" s="40"/>
      <c r="J97" s="41"/>
      <c r="K97" s="58" t="s">
        <v>99</v>
      </c>
      <c r="L97" s="59">
        <f>IF('LV SM - typical bill'!C30,(('LV SM - typical bill'!F30-'LV SM - typical bill'!C30)/'LV SM - typical bill'!C30),"")</f>
        <v>2.8467764301158175E-4</v>
      </c>
      <c r="M97" s="45">
        <f>IF('LV SM - typical bill'!C30,(('LV SM - typical bill'!G30-'LV SM - typical bill'!C30)/'LV SM - typical bill'!C30),"")</f>
        <v>-6.7736637231541222E-4</v>
      </c>
      <c r="N97" s="60">
        <f>IF('LV SM - typical bill'!C30,(('LV SM - typical bill'!G30-'LV SM - typical bill'!F30)/'LV SM - typical bill'!F30),"")</f>
        <v>-9.6177022084740441E-4</v>
      </c>
      <c r="O97" s="51">
        <f>IF('LV SM - typical bill'!C30,(('LV SM - typical bill'!F30-'LV SM - typical bill'!C30)),"")</f>
        <v>0.11343617125487526</v>
      </c>
      <c r="P97" s="48">
        <f>IF('LV SM - typical bill'!C30,(('LV SM - typical bill'!G30-'LV SM - typical bill'!C30)),"")</f>
        <v>-0.26991177459319715</v>
      </c>
      <c r="Q97" s="52">
        <f>IF('LV SM - typical bill'!C30,(('LV SM - typical bill'!G30-'LV SM - typical bill'!F30)),"")</f>
        <v>-0.38334794584807241</v>
      </c>
    </row>
    <row r="98" spans="2:17" ht="27" customHeight="1">
      <c r="B98" s="58" t="s">
        <v>112</v>
      </c>
      <c r="C98" s="59" t="e">
        <f>IF('LV SM - typical bill'!C31,(('LV SM - typical bill'!D31-'LV SM - typical bill'!C31)/'LV SM - typical bill'!C31),"")</f>
        <v>#VALUE!</v>
      </c>
      <c r="D98" s="45" t="e">
        <f>IF('LV SM - typical bill'!C31,(('LV SM - typical bill'!E31-'LV SM - typical bill'!C31)/'LV SM - typical bill'!C31),"")</f>
        <v>#VALUE!</v>
      </c>
      <c r="E98" s="60" t="e">
        <f>IF('LV SM - typical bill'!C31,(('LV SM - typical bill'!E31-'LV SM - typical bill'!D31)/'LV SM - typical bill'!D31),"")</f>
        <v>#VALUE!</v>
      </c>
      <c r="F98" s="51" t="e">
        <f>IF('LV SM - typical bill'!C31,('LV SM - typical bill'!D31-'LV SM - typical bill'!C31),"")</f>
        <v>#VALUE!</v>
      </c>
      <c r="G98" s="48" t="e">
        <f>IF('LV SM - typical bill'!C31,(('LV SM - typical bill'!E31-'LV SM - typical bill'!C31)),"")</f>
        <v>#VALUE!</v>
      </c>
      <c r="H98" s="52" t="e">
        <f>IF('LV SM - typical bill'!C31,(('LV SM - typical bill'!E31-'LV SM - typical bill'!D31)),"")</f>
        <v>#VALUE!</v>
      </c>
      <c r="I98" s="40"/>
      <c r="J98" s="41"/>
      <c r="K98" s="58" t="s">
        <v>112</v>
      </c>
      <c r="L98" s="59" t="e">
        <f>IF('LV SM - typical bill'!C31,(('LV SM - typical bill'!F31-'LV SM - typical bill'!C31)/'LV SM - typical bill'!C31),"")</f>
        <v>#VALUE!</v>
      </c>
      <c r="M98" s="45" t="e">
        <f>IF('LV SM - typical bill'!C31,(('LV SM - typical bill'!G31-'LV SM - typical bill'!C31)/'LV SM - typical bill'!C31),"")</f>
        <v>#VALUE!</v>
      </c>
      <c r="N98" s="60" t="e">
        <f>IF('LV SM - typical bill'!C31,(('LV SM - typical bill'!G31-'LV SM - typical bill'!F31)/'LV SM - typical bill'!F31),"")</f>
        <v>#VALUE!</v>
      </c>
      <c r="O98" s="51" t="e">
        <f>IF('LV SM - typical bill'!C31,(('LV SM - typical bill'!F31-'LV SM - typical bill'!C31)),"")</f>
        <v>#VALUE!</v>
      </c>
      <c r="P98" s="48" t="e">
        <f>IF('LV SM - typical bill'!C31,(('LV SM - typical bill'!G31-'LV SM - typical bill'!C31)),"")</f>
        <v>#VALUE!</v>
      </c>
      <c r="Q98" s="52" t="e">
        <f>IF('LV SM - typical bill'!C31,(('LV SM - typical bill'!G31-'LV SM - typical bill'!F31)),"")</f>
        <v>#VALUE!</v>
      </c>
    </row>
    <row r="99" spans="2:17" ht="27" customHeight="1">
      <c r="B99" s="57" t="s">
        <v>139</v>
      </c>
      <c r="C99" s="59" t="str">
        <f>IF('LV SM - typical bill'!C32,(('LV SM - typical bill'!D32-'LV SM - typical bill'!C32)/'LV SM - typical bill'!C32),"")</f>
        <v/>
      </c>
      <c r="D99" s="45" t="str">
        <f>IF('LV SM - typical bill'!C32,(('LV SM - typical bill'!E32-'LV SM - typical bill'!C32)/'LV SM - typical bill'!C32),"")</f>
        <v/>
      </c>
      <c r="E99" s="60" t="str">
        <f>IF('LV SM - typical bill'!C32,(('LV SM - typical bill'!E32-'LV SM - typical bill'!D32)/'LV SM - typical bill'!D32),"")</f>
        <v/>
      </c>
      <c r="F99" s="51" t="str">
        <f>IF('LV SM - typical bill'!C32,('LV SM - typical bill'!D32-'LV SM - typical bill'!C32),"")</f>
        <v/>
      </c>
      <c r="G99" s="48" t="str">
        <f>IF('LV SM - typical bill'!C32,(('LV SM - typical bill'!E32-'LV SM - typical bill'!C32)),"")</f>
        <v/>
      </c>
      <c r="H99" s="52" t="str">
        <f>IF('LV SM - typical bill'!C32,(('LV SM - typical bill'!E32-'LV SM - typical bill'!D32)),"")</f>
        <v/>
      </c>
      <c r="I99" s="40"/>
      <c r="J99" s="41"/>
      <c r="K99" s="57" t="s">
        <v>139</v>
      </c>
      <c r="L99" s="59" t="str">
        <f>IF('LV SM - typical bill'!C32,(('LV SM - typical bill'!F32-'LV SM - typical bill'!C32)/'LV SM - typical bill'!C32),"")</f>
        <v/>
      </c>
      <c r="M99" s="45" t="str">
        <f>IF('LV SM - typical bill'!C32,(('LV SM - typical bill'!G32-'LV SM - typical bill'!C32)/'LV SM - typical bill'!C32),"")</f>
        <v/>
      </c>
      <c r="N99" s="60" t="str">
        <f>IF('LV SM - typical bill'!C32,(('LV SM - typical bill'!G32-'LV SM - typical bill'!F32)/'LV SM - typical bill'!F32),"")</f>
        <v/>
      </c>
      <c r="O99" s="51" t="str">
        <f>IF('LV SM - typical bill'!C32,(('LV SM - typical bill'!F32-'LV SM - typical bill'!C32)),"")</f>
        <v/>
      </c>
      <c r="P99" s="48" t="str">
        <f>IF('LV SM - typical bill'!C32,(('LV SM - typical bill'!G32-'LV SM - typical bill'!C32)),"")</f>
        <v/>
      </c>
      <c r="Q99" s="52" t="str">
        <f>IF('LV SM - typical bill'!C32,(('LV SM - typical bill'!G32-'LV SM - typical bill'!F32)),"")</f>
        <v/>
      </c>
    </row>
    <row r="100" spans="2:17" ht="27" customHeight="1">
      <c r="B100" s="58" t="s">
        <v>68</v>
      </c>
      <c r="C100" s="59">
        <f>IF('LV SM - typical bill'!C33,(('LV SM - typical bill'!D33-'LV SM - typical bill'!C33)/'LV SM - typical bill'!C33),"")</f>
        <v>-4.0387644152445629E-3</v>
      </c>
      <c r="D100" s="45">
        <f>IF('LV SM - typical bill'!C33,(('LV SM - typical bill'!E33-'LV SM - typical bill'!C33)/'LV SM - typical bill'!C33),"")</f>
        <v>-1.5348485228041834E-2</v>
      </c>
      <c r="E100" s="60">
        <f>IF('LV SM - typical bill'!C33,(('LV SM - typical bill'!E33-'LV SM - typical bill'!D33)/'LV SM - typical bill'!D33),"")</f>
        <v>-1.1355583338699956E-2</v>
      </c>
      <c r="F100" s="51">
        <f>IF('LV SM - typical bill'!C33,('LV SM - typical bill'!D33-'LV SM - typical bill'!C33),"")</f>
        <v>-8.3585000000002765</v>
      </c>
      <c r="G100" s="48">
        <f>IF('LV SM - typical bill'!C33,(('LV SM - typical bill'!E33-'LV SM - typical bill'!C33)),"")</f>
        <v>-31.76474302248289</v>
      </c>
      <c r="H100" s="52">
        <f>IF('LV SM - typical bill'!C33,(('LV SM - typical bill'!E33-'LV SM - typical bill'!D33)),"")</f>
        <v>-23.406243022482613</v>
      </c>
      <c r="I100" s="40"/>
      <c r="J100" s="41"/>
      <c r="K100" s="58" t="s">
        <v>68</v>
      </c>
      <c r="L100" s="59">
        <f>IF('LV SM - typical bill'!C33,(('LV SM - typical bill'!F33-'LV SM - typical bill'!C33)/'LV SM - typical bill'!C33),"")</f>
        <v>-1.9400178413835057E-4</v>
      </c>
      <c r="M100" s="45">
        <f>IF('LV SM - typical bill'!C33,(('LV SM - typical bill'!G33-'LV SM - typical bill'!C33)/'LV SM - typical bill'!C33),"")</f>
        <v>4.3808849260140508E-4</v>
      </c>
      <c r="N100" s="60">
        <f>IF('LV SM - typical bill'!C33,(('LV SM - typical bill'!G33-'LV SM - typical bill'!F33)/'LV SM - typical bill'!F33),"")</f>
        <v>6.32212927175583E-4</v>
      </c>
      <c r="O100" s="51">
        <f>IF('LV SM - typical bill'!C33,(('LV SM - typical bill'!F33-'LV SM - typical bill'!C33)),"")</f>
        <v>-0.40149999999994179</v>
      </c>
      <c r="P100" s="48">
        <f>IF('LV SM - typical bill'!C33,(('LV SM - typical bill'!G33-'LV SM - typical bill'!C33)),"")</f>
        <v>0.90665418650996799</v>
      </c>
      <c r="Q100" s="52">
        <f>IF('LV SM - typical bill'!C33,(('LV SM - typical bill'!G33-'LV SM - typical bill'!F33)),"")</f>
        <v>1.3081541865099098</v>
      </c>
    </row>
    <row r="101" spans="2:17" ht="27" customHeight="1">
      <c r="B101" s="57" t="s">
        <v>140</v>
      </c>
      <c r="C101" s="59" t="str">
        <f>IF('LV SM - typical bill'!C34,(('LV SM - typical bill'!D34-'LV SM - typical bill'!C34)/'LV SM - typical bill'!C34),"")</f>
        <v/>
      </c>
      <c r="D101" s="45" t="str">
        <f>IF('LV SM - typical bill'!C34,(('LV SM - typical bill'!E34-'LV SM - typical bill'!C34)/'LV SM - typical bill'!C34),"")</f>
        <v/>
      </c>
      <c r="E101" s="60" t="str">
        <f>IF('LV SM - typical bill'!C34,(('LV SM - typical bill'!E34-'LV SM - typical bill'!D34)/'LV SM - typical bill'!D34),"")</f>
        <v/>
      </c>
      <c r="F101" s="51" t="str">
        <f>IF('LV SM - typical bill'!C34,('LV SM - typical bill'!D34-'LV SM - typical bill'!C34),"")</f>
        <v/>
      </c>
      <c r="G101" s="48" t="str">
        <f>IF('LV SM - typical bill'!C34,(('LV SM - typical bill'!E34-'LV SM - typical bill'!C34)),"")</f>
        <v/>
      </c>
      <c r="H101" s="52" t="str">
        <f>IF('LV SM - typical bill'!C34,(('LV SM - typical bill'!E34-'LV SM - typical bill'!D34)),"")</f>
        <v/>
      </c>
      <c r="I101" s="40"/>
      <c r="J101" s="41"/>
      <c r="K101" s="57" t="s">
        <v>140</v>
      </c>
      <c r="L101" s="59" t="str">
        <f>IF('LV SM - typical bill'!C34,(('LV SM - typical bill'!F34-'LV SM - typical bill'!C34)/'LV SM - typical bill'!C34),"")</f>
        <v/>
      </c>
      <c r="M101" s="45" t="str">
        <f>IF('LV SM - typical bill'!C34,(('LV SM - typical bill'!G34-'LV SM - typical bill'!C34)/'LV SM - typical bill'!C34),"")</f>
        <v/>
      </c>
      <c r="N101" s="60" t="str">
        <f>IF('LV SM - typical bill'!C34,(('LV SM - typical bill'!G34-'LV SM - typical bill'!F34)/'LV SM - typical bill'!F34),"")</f>
        <v/>
      </c>
      <c r="O101" s="51" t="str">
        <f>IF('LV SM - typical bill'!C34,(('LV SM - typical bill'!F34-'LV SM - typical bill'!C34)),"")</f>
        <v/>
      </c>
      <c r="P101" s="48" t="str">
        <f>IF('LV SM - typical bill'!C34,(('LV SM - typical bill'!G34-'LV SM - typical bill'!C34)),"")</f>
        <v/>
      </c>
      <c r="Q101" s="52" t="str">
        <f>IF('LV SM - typical bill'!C34,(('LV SM - typical bill'!G34-'LV SM - typical bill'!F34)),"")</f>
        <v/>
      </c>
    </row>
    <row r="102" spans="2:17" ht="27" customHeight="1">
      <c r="B102" s="58" t="s">
        <v>71</v>
      </c>
      <c r="C102" s="59">
        <f>IF('LV SM - typical bill'!C35,(('LV SM - typical bill'!D35-'LV SM - typical bill'!C35)/'LV SM - typical bill'!C35),"")</f>
        <v>5.0340520972765059E-5</v>
      </c>
      <c r="D102" s="45">
        <f>IF('LV SM - typical bill'!C35,(('LV SM - typical bill'!E35-'LV SM - typical bill'!C35)/'LV SM - typical bill'!C35),"")</f>
        <v>-5.5918602115551316E-3</v>
      </c>
      <c r="E102" s="60">
        <f>IF('LV SM - typical bill'!C35,(('LV SM - typical bill'!E35-'LV SM - typical bill'!D35)/'LV SM - typical bill'!D35),"")</f>
        <v>-5.6419167155011534E-3</v>
      </c>
      <c r="F102" s="51">
        <f>IF('LV SM - typical bill'!C35,('LV SM - typical bill'!D35-'LV SM - typical bill'!C35),"")</f>
        <v>0.10950000000002547</v>
      </c>
      <c r="G102" s="48">
        <f>IF('LV SM - typical bill'!C35,(('LV SM - typical bill'!E35-'LV SM - typical bill'!C35)),"")</f>
        <v>-12.163336440175044</v>
      </c>
      <c r="H102" s="52">
        <f>IF('LV SM - typical bill'!C35,(('LV SM - typical bill'!E35-'LV SM - typical bill'!D35)),"")</f>
        <v>-12.27283644017507</v>
      </c>
      <c r="I102" s="40"/>
      <c r="J102" s="41"/>
      <c r="K102" s="58" t="s">
        <v>71</v>
      </c>
      <c r="L102" s="59">
        <f>IF('LV SM - typical bill'!C35,(('LV SM - typical bill'!F35-'LV SM - typical bill'!C35)/'LV SM - typical bill'!C35),"")</f>
        <v>2.8526295217893232E-4</v>
      </c>
      <c r="M102" s="45">
        <f>IF('LV SM - typical bill'!C35,(('LV SM - typical bill'!G35-'LV SM - typical bill'!C35)/'LV SM - typical bill'!C35),"")</f>
        <v>-4.0816445823725978E-3</v>
      </c>
      <c r="N102" s="60">
        <f>IF('LV SM - typical bill'!C35,(('LV SM - typical bill'!G35-'LV SM - typical bill'!F35)/'LV SM - typical bill'!F35),"")</f>
        <v>-4.3656621728718811E-3</v>
      </c>
      <c r="O102" s="51">
        <f>IF('LV SM - typical bill'!C35,(('LV SM - typical bill'!F35-'LV SM - typical bill'!C35)),"")</f>
        <v>0.62049999999999272</v>
      </c>
      <c r="P102" s="48">
        <f>IF('LV SM - typical bill'!C35,(('LV SM - typical bill'!G35-'LV SM - typical bill'!C35)),"")</f>
        <v>-8.8783364401751896</v>
      </c>
      <c r="Q102" s="52">
        <f>IF('LV SM - typical bill'!C35,(('LV SM - typical bill'!G35-'LV SM - typical bill'!F35)),"")</f>
        <v>-9.4988364401751824</v>
      </c>
    </row>
    <row r="103" spans="2:17" ht="27" customHeight="1">
      <c r="B103" s="57" t="s">
        <v>141</v>
      </c>
      <c r="C103" s="59" t="str">
        <f>IF('LV SM - typical bill'!C36,(('LV SM - typical bill'!D36-'LV SM - typical bill'!C36)/'LV SM - typical bill'!C36),"")</f>
        <v/>
      </c>
      <c r="D103" s="45" t="str">
        <f>IF('LV SM - typical bill'!C36,(('LV SM - typical bill'!E36-'LV SM - typical bill'!C36)/'LV SM - typical bill'!C36),"")</f>
        <v/>
      </c>
      <c r="E103" s="60" t="str">
        <f>IF('LV SM - typical bill'!C36,(('LV SM - typical bill'!E36-'LV SM - typical bill'!D36)/'LV SM - typical bill'!D36),"")</f>
        <v/>
      </c>
      <c r="F103" s="51" t="str">
        <f>IF('LV SM - typical bill'!C36,('LV SM - typical bill'!D36-'LV SM - typical bill'!C36),"")</f>
        <v/>
      </c>
      <c r="G103" s="48" t="str">
        <f>IF('LV SM - typical bill'!C36,(('LV SM - typical bill'!E36-'LV SM - typical bill'!C36)),"")</f>
        <v/>
      </c>
      <c r="H103" s="52" t="str">
        <f>IF('LV SM - typical bill'!C36,(('LV SM - typical bill'!E36-'LV SM - typical bill'!D36)),"")</f>
        <v/>
      </c>
      <c r="I103" s="40"/>
      <c r="J103" s="41"/>
      <c r="K103" s="57" t="s">
        <v>141</v>
      </c>
      <c r="L103" s="59" t="str">
        <f>IF('LV SM - typical bill'!C36,(('LV SM - typical bill'!F36-'LV SM - typical bill'!C36)/'LV SM - typical bill'!C36),"")</f>
        <v/>
      </c>
      <c r="M103" s="45" t="str">
        <f>IF('LV SM - typical bill'!C36,(('LV SM - typical bill'!G36-'LV SM - typical bill'!C36)/'LV SM - typical bill'!C36),"")</f>
        <v/>
      </c>
      <c r="N103" s="60" t="str">
        <f>IF('LV SM - typical bill'!C36,(('LV SM - typical bill'!G36-'LV SM - typical bill'!F36)/'LV SM - typical bill'!F36),"")</f>
        <v/>
      </c>
      <c r="O103" s="51" t="str">
        <f>IF('LV SM - typical bill'!C36,(('LV SM - typical bill'!F36-'LV SM - typical bill'!C36)),"")</f>
        <v/>
      </c>
      <c r="P103" s="48" t="str">
        <f>IF('LV SM - typical bill'!C36,(('LV SM - typical bill'!G36-'LV SM - typical bill'!C36)),"")</f>
        <v/>
      </c>
      <c r="Q103" s="52" t="str">
        <f>IF('LV SM - typical bill'!C36,(('LV SM - typical bill'!G36-'LV SM - typical bill'!F36)),"")</f>
        <v/>
      </c>
    </row>
    <row r="104" spans="2:17" ht="27" customHeight="1">
      <c r="B104" s="58" t="s">
        <v>74</v>
      </c>
      <c r="C104" s="59">
        <f>IF('LV SM - typical bill'!C37,(('LV SM - typical bill'!D37-'LV SM - typical bill'!C37)/'LV SM - typical bill'!C37),"")</f>
        <v>0</v>
      </c>
      <c r="D104" s="45">
        <f>IF('LV SM - typical bill'!C37,(('LV SM - typical bill'!E37-'LV SM - typical bill'!C37)/'LV SM - typical bill'!C37),"")</f>
        <v>-4.4840812825377328E-3</v>
      </c>
      <c r="E104" s="60">
        <f>IF('LV SM - typical bill'!C37,(('LV SM - typical bill'!E37-'LV SM - typical bill'!D37)/'LV SM - typical bill'!D37),"")</f>
        <v>-4.4840812825377328E-3</v>
      </c>
      <c r="F104" s="51">
        <f>IF('LV SM - typical bill'!C37,('LV SM - typical bill'!D37-'LV SM - typical bill'!C37),"")</f>
        <v>0</v>
      </c>
      <c r="G104" s="48">
        <f>IF('LV SM - typical bill'!C37,(('LV SM - typical bill'!E37-'LV SM - typical bill'!C37)),"")</f>
        <v>-22.50946047196976</v>
      </c>
      <c r="H104" s="52">
        <f>IF('LV SM - typical bill'!C37,(('LV SM - typical bill'!E37-'LV SM - typical bill'!D37)),"")</f>
        <v>-22.50946047196976</v>
      </c>
      <c r="I104" s="40"/>
      <c r="J104" s="41"/>
      <c r="K104" s="58" t="s">
        <v>74</v>
      </c>
      <c r="L104" s="59">
        <f>IF('LV SM - typical bill'!C37,(('LV SM - typical bill'!F37-'LV SM - typical bill'!C37)/'LV SM - typical bill'!C37),"")</f>
        <v>2.8724807022426785E-4</v>
      </c>
      <c r="M104" s="45">
        <f>IF('LV SM - typical bill'!C37,(('LV SM - typical bill'!G37-'LV SM - typical bill'!C37)/'LV SM - typical bill'!C37),"")</f>
        <v>-2.830981845548741E-3</v>
      </c>
      <c r="N104" s="60">
        <f>IF('LV SM - typical bill'!C37,(('LV SM - typical bill'!G37-'LV SM - typical bill'!F37)/'LV SM - typical bill'!F37),"")</f>
        <v>-3.1173344674629865E-3</v>
      </c>
      <c r="O104" s="51">
        <f>IF('LV SM - typical bill'!C37,(('LV SM - typical bill'!F37-'LV SM - typical bill'!C37)),"")</f>
        <v>1.4419451109288275</v>
      </c>
      <c r="P104" s="48">
        <f>IF('LV SM - typical bill'!C37,(('LV SM - typical bill'!G37-'LV SM - typical bill'!C37)),"")</f>
        <v>-14.211132656627342</v>
      </c>
      <c r="Q104" s="52">
        <f>IF('LV SM - typical bill'!C37,(('LV SM - typical bill'!G37-'LV SM - typical bill'!F37)),"")</f>
        <v>-15.653077767556169</v>
      </c>
    </row>
    <row r="105" spans="2:17">
      <c r="B105" s="58" t="s">
        <v>100</v>
      </c>
      <c r="C105" s="59" t="e">
        <f>IF('LV SM - typical bill'!C38,(('LV SM - typical bill'!D38-'LV SM - typical bill'!C38)/'LV SM - typical bill'!C38),"")</f>
        <v>#VALUE!</v>
      </c>
      <c r="D105" s="45" t="e">
        <f>IF('LV SM - typical bill'!C38,(('LV SM - typical bill'!E38-'LV SM - typical bill'!C38)/'LV SM - typical bill'!C38),"")</f>
        <v>#VALUE!</v>
      </c>
      <c r="E105" s="60" t="e">
        <f>IF('LV SM - typical bill'!C38,(('LV SM - typical bill'!E38-'LV SM - typical bill'!D38)/'LV SM - typical bill'!D38),"")</f>
        <v>#VALUE!</v>
      </c>
      <c r="F105" s="51" t="e">
        <f>IF('LV SM - typical bill'!C38,('LV SM - typical bill'!D38-'LV SM - typical bill'!C38),"")</f>
        <v>#VALUE!</v>
      </c>
      <c r="G105" s="48" t="e">
        <f>IF('LV SM - typical bill'!C38,(('LV SM - typical bill'!E38-'LV SM - typical bill'!C38)),"")</f>
        <v>#VALUE!</v>
      </c>
      <c r="H105" s="52" t="e">
        <f>IF('LV SM - typical bill'!C38,(('LV SM - typical bill'!E38-'LV SM - typical bill'!D38)),"")</f>
        <v>#VALUE!</v>
      </c>
      <c r="I105" s="40"/>
      <c r="J105" s="41"/>
      <c r="K105" s="58" t="s">
        <v>100</v>
      </c>
      <c r="L105" s="59" t="e">
        <f>IF('LV SM - typical bill'!C38,(('LV SM - typical bill'!F38-'LV SM - typical bill'!C38)/'LV SM - typical bill'!C38),"")</f>
        <v>#VALUE!</v>
      </c>
      <c r="M105" s="45" t="e">
        <f>IF('LV SM - typical bill'!C38,(('LV SM - typical bill'!G38-'LV SM - typical bill'!C38)/'LV SM - typical bill'!C38),"")</f>
        <v>#VALUE!</v>
      </c>
      <c r="N105" s="60" t="e">
        <f>IF('LV SM - typical bill'!C38,(('LV SM - typical bill'!G38-'LV SM - typical bill'!F38)/'LV SM - typical bill'!F38),"")</f>
        <v>#VALUE!</v>
      </c>
      <c r="O105" s="51" t="e">
        <f>IF('LV SM - typical bill'!C38,(('LV SM - typical bill'!F38-'LV SM - typical bill'!C38)),"")</f>
        <v>#VALUE!</v>
      </c>
      <c r="P105" s="48" t="e">
        <f>IF('LV SM - typical bill'!C38,(('LV SM - typical bill'!G38-'LV SM - typical bill'!C38)),"")</f>
        <v>#VALUE!</v>
      </c>
      <c r="Q105" s="52" t="e">
        <f>IF('LV SM - typical bill'!C38,(('LV SM - typical bill'!G38-'LV SM - typical bill'!F38)),"")</f>
        <v>#VALUE!</v>
      </c>
    </row>
    <row r="106" spans="2:17">
      <c r="B106" s="58" t="s">
        <v>113</v>
      </c>
      <c r="C106" s="59">
        <f>IF('LV SM - typical bill'!C39,(('LV SM - typical bill'!D39-'LV SM - typical bill'!C39)/'LV SM - typical bill'!C39),"")</f>
        <v>0</v>
      </c>
      <c r="D106" s="45">
        <f>IF('LV SM - typical bill'!C39,(('LV SM - typical bill'!E39-'LV SM - typical bill'!C39)/'LV SM - typical bill'!C39),"")</f>
        <v>-2.1932590878507639E-3</v>
      </c>
      <c r="E106" s="60">
        <f>IF('LV SM - typical bill'!C39,(('LV SM - typical bill'!E39-'LV SM - typical bill'!D39)/'LV SM - typical bill'!D39),"")</f>
        <v>-2.1932590878507639E-3</v>
      </c>
      <c r="F106" s="51">
        <f>IF('LV SM - typical bill'!C39,('LV SM - typical bill'!D39-'LV SM - typical bill'!C39),"")</f>
        <v>0</v>
      </c>
      <c r="G106" s="48">
        <f>IF('LV SM - typical bill'!C39,(('LV SM - typical bill'!E39-'LV SM - typical bill'!C39)),"")</f>
        <v>-6.3200429732814882</v>
      </c>
      <c r="H106" s="52">
        <f>IF('LV SM - typical bill'!C39,(('LV SM - typical bill'!E39-'LV SM - typical bill'!D39)),"")</f>
        <v>-6.3200429732814882</v>
      </c>
      <c r="I106" s="40"/>
      <c r="J106" s="41"/>
      <c r="K106" s="58" t="s">
        <v>113</v>
      </c>
      <c r="L106" s="59">
        <f>IF('LV SM - typical bill'!C39,(('LV SM - typical bill'!F39-'LV SM - typical bill'!C39)/'LV SM - typical bill'!C39),"")</f>
        <v>4.6164379377004793E-4</v>
      </c>
      <c r="M106" s="45">
        <f>IF('LV SM - typical bill'!C39,(('LV SM - typical bill'!G39-'LV SM - typical bill'!C39)/'LV SM - typical bill'!C39),"")</f>
        <v>-1.2882280100744829E-3</v>
      </c>
      <c r="N106" s="60">
        <f>IF('LV SM - typical bill'!C39,(('LV SM - typical bill'!G39-'LV SM - typical bill'!F39)/'LV SM - typical bill'!F39),"")</f>
        <v>-1.7490643591382303E-3</v>
      </c>
      <c r="O106" s="51">
        <f>IF('LV SM - typical bill'!C39,(('LV SM - typical bill'!F39-'LV SM - typical bill'!C39)),"")</f>
        <v>1.3302617238141465</v>
      </c>
      <c r="P106" s="48">
        <f>IF('LV SM - typical bill'!C39,(('LV SM - typical bill'!G39-'LV SM - typical bill'!C39)),"")</f>
        <v>-3.7121270478965016</v>
      </c>
      <c r="Q106" s="52">
        <f>IF('LV SM - typical bill'!C39,(('LV SM - typical bill'!G39-'LV SM - typical bill'!F39)),"")</f>
        <v>-5.0423887717106481</v>
      </c>
    </row>
    <row r="107" spans="2:17">
      <c r="B107" s="57" t="s">
        <v>142</v>
      </c>
      <c r="C107" s="59" t="str">
        <f>IF('LV SM - typical bill'!C40,(('LV SM - typical bill'!D40-'LV SM - typical bill'!C40)/'LV SM - typical bill'!C40),"")</f>
        <v/>
      </c>
      <c r="D107" s="45" t="str">
        <f>IF('LV SM - typical bill'!C40,(('LV SM - typical bill'!E40-'LV SM - typical bill'!C40)/'LV SM - typical bill'!C40),"")</f>
        <v/>
      </c>
      <c r="E107" s="60" t="str">
        <f>IF('LV SM - typical bill'!C40,(('LV SM - typical bill'!E40-'LV SM - typical bill'!D40)/'LV SM - typical bill'!D40),"")</f>
        <v/>
      </c>
      <c r="F107" s="51" t="str">
        <f>IF('LV SM - typical bill'!C40,('LV SM - typical bill'!D40-'LV SM - typical bill'!C40),"")</f>
        <v/>
      </c>
      <c r="G107" s="48" t="str">
        <f>IF('LV SM - typical bill'!C40,(('LV SM - typical bill'!E40-'LV SM - typical bill'!C40)),"")</f>
        <v/>
      </c>
      <c r="H107" s="52" t="str">
        <f>IF('LV SM - typical bill'!C40,(('LV SM - typical bill'!E40-'LV SM - typical bill'!D40)),"")</f>
        <v/>
      </c>
      <c r="I107" s="40"/>
      <c r="J107" s="41"/>
      <c r="K107" s="57" t="s">
        <v>142</v>
      </c>
      <c r="L107" s="59" t="str">
        <f>IF('LV SM - typical bill'!C40,(('LV SM - typical bill'!F40-'LV SM - typical bill'!C40)/'LV SM - typical bill'!C40),"")</f>
        <v/>
      </c>
      <c r="M107" s="45" t="str">
        <f>IF('LV SM - typical bill'!C40,(('LV SM - typical bill'!G40-'LV SM - typical bill'!C40)/'LV SM - typical bill'!C40),"")</f>
        <v/>
      </c>
      <c r="N107" s="60" t="str">
        <f>IF('LV SM - typical bill'!C40,(('LV SM - typical bill'!G40-'LV SM - typical bill'!F40)/'LV SM - typical bill'!F40),"")</f>
        <v/>
      </c>
      <c r="O107" s="51" t="str">
        <f>IF('LV SM - typical bill'!C40,(('LV SM - typical bill'!F40-'LV SM - typical bill'!C40)),"")</f>
        <v/>
      </c>
      <c r="P107" s="48" t="str">
        <f>IF('LV SM - typical bill'!C40,(('LV SM - typical bill'!G40-'LV SM - typical bill'!C40)),"")</f>
        <v/>
      </c>
      <c r="Q107" s="52" t="str">
        <f>IF('LV SM - typical bill'!C40,(('LV SM - typical bill'!G40-'LV SM - typical bill'!F40)),"")</f>
        <v/>
      </c>
    </row>
    <row r="108" spans="2:17">
      <c r="B108" s="58" t="s">
        <v>75</v>
      </c>
      <c r="C108" s="59">
        <f>IF('LV SM - typical bill'!C41,(('LV SM - typical bill'!D41-'LV SM - typical bill'!C41)/'LV SM - typical bill'!C41),"")</f>
        <v>-7.3433165346119516E-4</v>
      </c>
      <c r="D108" s="45">
        <f>IF('LV SM - typical bill'!C41,(('LV SM - typical bill'!E41-'LV SM - typical bill'!C41)/'LV SM - typical bill'!C41),"")</f>
        <v>-5.6883785772463323E-3</v>
      </c>
      <c r="E108" s="60">
        <f>IF('LV SM - typical bill'!C41,(('LV SM - typical bill'!E41-'LV SM - typical bill'!D41)/'LV SM - typical bill'!D41),"")</f>
        <v>-4.9576875106521782E-3</v>
      </c>
      <c r="F108" s="51">
        <f>IF('LV SM - typical bill'!C41,('LV SM - typical bill'!D41-'LV SM - typical bill'!C41),"")</f>
        <v>-8.3585000000002765</v>
      </c>
      <c r="G108" s="48">
        <f>IF('LV SM - typical bill'!C41,(('LV SM - typical bill'!E41-'LV SM - typical bill'!C41)),"")</f>
        <v>-64.74773641284628</v>
      </c>
      <c r="H108" s="52">
        <f>IF('LV SM - typical bill'!C41,(('LV SM - typical bill'!E41-'LV SM - typical bill'!D41)),"")</f>
        <v>-56.389236412846003</v>
      </c>
      <c r="I108" s="40"/>
      <c r="J108" s="41"/>
      <c r="K108" s="58" t="s">
        <v>75</v>
      </c>
      <c r="L108" s="59">
        <f>IF('LV SM - typical bill'!C41,(('LV SM - typical bill'!F41-'LV SM - typical bill'!C41)/'LV SM - typical bill'!C41),"")</f>
        <v>6.9909473981480652E-6</v>
      </c>
      <c r="M108" s="45">
        <f>IF('LV SM - typical bill'!C41,(('LV SM - typical bill'!G41-'LV SM - typical bill'!C41)/'LV SM - typical bill'!C41),"")</f>
        <v>-2.5098786127278477E-3</v>
      </c>
      <c r="N108" s="60">
        <f>IF('LV SM - typical bill'!C41,(('LV SM - typical bill'!G41-'LV SM - typical bill'!F41)/'LV SM - typical bill'!F41),"")</f>
        <v>-2.5168519649463E-3</v>
      </c>
      <c r="O108" s="51">
        <f>IF('LV SM - typical bill'!C41,(('LV SM - typical bill'!F41-'LV SM - typical bill'!C41)),"")</f>
        <v>7.9574172721549985E-2</v>
      </c>
      <c r="P108" s="48">
        <f>IF('LV SM - typical bill'!C41,(('LV SM - typical bill'!G41-'LV SM - typical bill'!C41)),"")</f>
        <v>-28.56859061652176</v>
      </c>
      <c r="Q108" s="52">
        <f>IF('LV SM - typical bill'!C41,(('LV SM - typical bill'!G41-'LV SM - typical bill'!F41)),"")</f>
        <v>-28.64816478924331</v>
      </c>
    </row>
    <row r="109" spans="2:17" ht="27" customHeight="1">
      <c r="B109" s="58" t="s">
        <v>114</v>
      </c>
      <c r="C109" s="59" t="e">
        <f>IF('LV SM - typical bill'!C42,(('LV SM - typical bill'!D42-'LV SM - typical bill'!C42)/'LV SM - typical bill'!C42),"")</f>
        <v>#VALUE!</v>
      </c>
      <c r="D109" s="45" t="e">
        <f>IF('LV SM - typical bill'!C42,(('LV SM - typical bill'!E42-'LV SM - typical bill'!C42)/'LV SM - typical bill'!C42),"")</f>
        <v>#VALUE!</v>
      </c>
      <c r="E109" s="60" t="e">
        <f>IF('LV SM - typical bill'!C42,(('LV SM - typical bill'!E42-'LV SM - typical bill'!D42)/'LV SM - typical bill'!D42),"")</f>
        <v>#VALUE!</v>
      </c>
      <c r="F109" s="51" t="e">
        <f>IF('LV SM - typical bill'!C42,('LV SM - typical bill'!D42-'LV SM - typical bill'!C42),"")</f>
        <v>#VALUE!</v>
      </c>
      <c r="G109" s="48" t="e">
        <f>IF('LV SM - typical bill'!C42,(('LV SM - typical bill'!E42-'LV SM - typical bill'!C42)),"")</f>
        <v>#VALUE!</v>
      </c>
      <c r="H109" s="52" t="e">
        <f>IF('LV SM - typical bill'!C42,(('LV SM - typical bill'!E42-'LV SM - typical bill'!D42)),"")</f>
        <v>#VALUE!</v>
      </c>
      <c r="I109" s="40"/>
      <c r="J109" s="41"/>
      <c r="K109" s="58" t="s">
        <v>114</v>
      </c>
      <c r="L109" s="59" t="e">
        <f>IF('LV SM - typical bill'!C42,(('LV SM - typical bill'!F42-'LV SM - typical bill'!C42)/'LV SM - typical bill'!C42),"")</f>
        <v>#VALUE!</v>
      </c>
      <c r="M109" s="45" t="e">
        <f>IF('LV SM - typical bill'!C42,(('LV SM - typical bill'!G42-'LV SM - typical bill'!C42)/'LV SM - typical bill'!C42),"")</f>
        <v>#VALUE!</v>
      </c>
      <c r="N109" s="60" t="e">
        <f>IF('LV SM - typical bill'!C42,(('LV SM - typical bill'!G42-'LV SM - typical bill'!F42)/'LV SM - typical bill'!F42),"")</f>
        <v>#VALUE!</v>
      </c>
      <c r="O109" s="51" t="e">
        <f>IF('LV SM - typical bill'!C42,(('LV SM - typical bill'!F42-'LV SM - typical bill'!C42)),"")</f>
        <v>#VALUE!</v>
      </c>
      <c r="P109" s="48" t="e">
        <f>IF('LV SM - typical bill'!C42,(('LV SM - typical bill'!G42-'LV SM - typical bill'!C42)),"")</f>
        <v>#VALUE!</v>
      </c>
      <c r="Q109" s="52" t="e">
        <f>IF('LV SM - typical bill'!C42,(('LV SM - typical bill'!G42-'LV SM - typical bill'!F42)),"")</f>
        <v>#VALUE!</v>
      </c>
    </row>
    <row r="110" spans="2:17" ht="27" customHeight="1">
      <c r="B110" s="57" t="s">
        <v>143</v>
      </c>
      <c r="C110" s="59" t="str">
        <f>IF('LV SM - typical bill'!C43,(('LV SM - typical bill'!D43-'LV SM - typical bill'!C43)/'LV SM - typical bill'!C43),"")</f>
        <v/>
      </c>
      <c r="D110" s="45" t="str">
        <f>IF('LV SM - typical bill'!C43,(('LV SM - typical bill'!E43-'LV SM - typical bill'!C43)/'LV SM - typical bill'!C43),"")</f>
        <v/>
      </c>
      <c r="E110" s="60" t="str">
        <f>IF('LV SM - typical bill'!C43,(('LV SM - typical bill'!E43-'LV SM - typical bill'!D43)/'LV SM - typical bill'!D43),"")</f>
        <v/>
      </c>
      <c r="F110" s="51" t="str">
        <f>IF('LV SM - typical bill'!C43,('LV SM - typical bill'!D43-'LV SM - typical bill'!C43),"")</f>
        <v/>
      </c>
      <c r="G110" s="48" t="str">
        <f>IF('LV SM - typical bill'!C43,(('LV SM - typical bill'!E43-'LV SM - typical bill'!C43)),"")</f>
        <v/>
      </c>
      <c r="H110" s="52" t="str">
        <f>IF('LV SM - typical bill'!C43,(('LV SM - typical bill'!E43-'LV SM - typical bill'!D43)),"")</f>
        <v/>
      </c>
      <c r="I110" s="40"/>
      <c r="J110" s="41"/>
      <c r="K110" s="57" t="s">
        <v>143</v>
      </c>
      <c r="L110" s="59" t="str">
        <f>IF('LV SM - typical bill'!C43,(('LV SM - typical bill'!F43-'LV SM - typical bill'!C43)/'LV SM - typical bill'!C43),"")</f>
        <v/>
      </c>
      <c r="M110" s="45" t="str">
        <f>IF('LV SM - typical bill'!C43,(('LV SM - typical bill'!G43-'LV SM - typical bill'!C43)/'LV SM - typical bill'!C43),"")</f>
        <v/>
      </c>
      <c r="N110" s="60" t="str">
        <f>IF('LV SM - typical bill'!C43,(('LV SM - typical bill'!G43-'LV SM - typical bill'!F43)/'LV SM - typical bill'!F43),"")</f>
        <v/>
      </c>
      <c r="O110" s="51" t="str">
        <f>IF('LV SM - typical bill'!C43,(('LV SM - typical bill'!F43-'LV SM - typical bill'!C43)),"")</f>
        <v/>
      </c>
      <c r="P110" s="48" t="str">
        <f>IF('LV SM - typical bill'!C43,(('LV SM - typical bill'!G43-'LV SM - typical bill'!C43)),"")</f>
        <v/>
      </c>
      <c r="Q110" s="52" t="str">
        <f>IF('LV SM - typical bill'!C43,(('LV SM - typical bill'!G43-'LV SM - typical bill'!F43)),"")</f>
        <v/>
      </c>
    </row>
    <row r="111" spans="2:17" ht="27" customHeight="1">
      <c r="B111" s="58" t="s">
        <v>76</v>
      </c>
      <c r="C111" s="59">
        <f>IF('LV SM - typical bill'!C44,(('LV SM - typical bill'!D44-'LV SM - typical bill'!C44)/'LV SM - typical bill'!C44),"")</f>
        <v>1.2454985546551186E-6</v>
      </c>
      <c r="D111" s="45">
        <f>IF('LV SM - typical bill'!C44,(('LV SM - typical bill'!E44-'LV SM - typical bill'!C44)/'LV SM - typical bill'!C44),"")</f>
        <v>-3.4792771919127333E-3</v>
      </c>
      <c r="E111" s="60">
        <f>IF('LV SM - typical bill'!C44,(('LV SM - typical bill'!E44-'LV SM - typical bill'!D44)/'LV SM - typical bill'!D44),"")</f>
        <v>-3.4805183554868072E-3</v>
      </c>
      <c r="F111" s="51">
        <f>IF('LV SM - typical bill'!C44,('LV SM - typical bill'!D44-'LV SM - typical bill'!C44),"")</f>
        <v>3.6499999998341082E-2</v>
      </c>
      <c r="G111" s="48">
        <f>IF('LV SM - typical bill'!C44,(('LV SM - typical bill'!E44-'LV SM - typical bill'!C44)),"")</f>
        <v>-101.96207536684597</v>
      </c>
      <c r="H111" s="52">
        <f>IF('LV SM - typical bill'!C44,(('LV SM - typical bill'!E44-'LV SM - typical bill'!D44)),"")</f>
        <v>-101.99857536684431</v>
      </c>
      <c r="I111" s="40"/>
      <c r="J111" s="41"/>
      <c r="K111" s="58" t="s">
        <v>76</v>
      </c>
      <c r="L111" s="59">
        <f>IF('LV SM - typical bill'!C44,(('LV SM - typical bill'!F44-'LV SM - typical bill'!C44)/'LV SM - typical bill'!C44),"")</f>
        <v>7.3604417133045074E-5</v>
      </c>
      <c r="M111" s="45">
        <f>IF('LV SM - typical bill'!C44,(('LV SM - typical bill'!G44-'LV SM - typical bill'!C44)/'LV SM - typical bill'!C44),"")</f>
        <v>-1.7599041129890208E-3</v>
      </c>
      <c r="N111" s="60">
        <f>IF('LV SM - typical bill'!C44,(('LV SM - typical bill'!G44-'LV SM - typical bill'!F44)/'LV SM - typical bill'!F44),"")</f>
        <v>-1.8333735857279012E-3</v>
      </c>
      <c r="O111" s="51">
        <f>IF('LV SM - typical bill'!C44,(('LV SM - typical bill'!F44-'LV SM - typical bill'!C44)),"")</f>
        <v>2.1570167345380469</v>
      </c>
      <c r="P111" s="48">
        <f>IF('LV SM - typical bill'!C44,(('LV SM - typical bill'!G44-'LV SM - typical bill'!C44)),"")</f>
        <v>-51.574929477912519</v>
      </c>
      <c r="Q111" s="52">
        <f>IF('LV SM - typical bill'!C44,(('LV SM - typical bill'!G44-'LV SM - typical bill'!F44)),"")</f>
        <v>-53.731946212450566</v>
      </c>
    </row>
    <row r="112" spans="2:17" ht="27" customHeight="1">
      <c r="B112" s="58" t="s">
        <v>115</v>
      </c>
      <c r="C112" s="59" t="e">
        <f>IF('LV SM - typical bill'!C45,(('LV SM - typical bill'!D45-'LV SM - typical bill'!C45)/'LV SM - typical bill'!C45),"")</f>
        <v>#VALUE!</v>
      </c>
      <c r="D112" s="45" t="e">
        <f>IF('LV SM - typical bill'!C45,(('LV SM - typical bill'!E45-'LV SM - typical bill'!C45)/'LV SM - typical bill'!C45),"")</f>
        <v>#VALUE!</v>
      </c>
      <c r="E112" s="60" t="e">
        <f>IF('LV SM - typical bill'!C45,(('LV SM - typical bill'!E45-'LV SM - typical bill'!D45)/'LV SM - typical bill'!D45),"")</f>
        <v>#VALUE!</v>
      </c>
      <c r="F112" s="51" t="e">
        <f>IF('LV SM - typical bill'!C45,('LV SM - typical bill'!D45-'LV SM - typical bill'!C45),"")</f>
        <v>#VALUE!</v>
      </c>
      <c r="G112" s="48" t="e">
        <f>IF('LV SM - typical bill'!C45,(('LV SM - typical bill'!E45-'LV SM - typical bill'!C45)),"")</f>
        <v>#VALUE!</v>
      </c>
      <c r="H112" s="52" t="e">
        <f>IF('LV SM - typical bill'!C45,(('LV SM - typical bill'!E45-'LV SM - typical bill'!D45)),"")</f>
        <v>#VALUE!</v>
      </c>
      <c r="I112" s="40"/>
      <c r="J112" s="41"/>
      <c r="K112" s="58" t="s">
        <v>115</v>
      </c>
      <c r="L112" s="59" t="e">
        <f>IF('LV SM - typical bill'!C45,(('LV SM - typical bill'!F45-'LV SM - typical bill'!C45)/'LV SM - typical bill'!C45),"")</f>
        <v>#VALUE!</v>
      </c>
      <c r="M112" s="45" t="e">
        <f>IF('LV SM - typical bill'!C45,(('LV SM - typical bill'!G45-'LV SM - typical bill'!C45)/'LV SM - typical bill'!C45),"")</f>
        <v>#VALUE!</v>
      </c>
      <c r="N112" s="60" t="e">
        <f>IF('LV SM - typical bill'!C45,(('LV SM - typical bill'!G45-'LV SM - typical bill'!F45)/'LV SM - typical bill'!F45),"")</f>
        <v>#VALUE!</v>
      </c>
      <c r="O112" s="51" t="e">
        <f>IF('LV SM - typical bill'!C45,(('LV SM - typical bill'!F45-'LV SM - typical bill'!C45)),"")</f>
        <v>#VALUE!</v>
      </c>
      <c r="P112" s="48" t="e">
        <f>IF('LV SM - typical bill'!C45,(('LV SM - typical bill'!G45-'LV SM - typical bill'!C45)),"")</f>
        <v>#VALUE!</v>
      </c>
      <c r="Q112" s="52" t="e">
        <f>IF('LV SM - typical bill'!C45,(('LV SM - typical bill'!G45-'LV SM - typical bill'!F45)),"")</f>
        <v>#VALUE!</v>
      </c>
    </row>
    <row r="113" spans="2:17" ht="27" customHeight="1">
      <c r="B113" s="57" t="s">
        <v>144</v>
      </c>
      <c r="C113" s="59" t="str">
        <f>IF('LV SM - typical bill'!C46,(('LV SM - typical bill'!D46-'LV SM - typical bill'!C46)/'LV SM - typical bill'!C46),"")</f>
        <v/>
      </c>
      <c r="D113" s="45" t="str">
        <f>IF('LV SM - typical bill'!C46,(('LV SM - typical bill'!E46-'LV SM - typical bill'!C46)/'LV SM - typical bill'!C46),"")</f>
        <v/>
      </c>
      <c r="E113" s="60" t="str">
        <f>IF('LV SM - typical bill'!C46,(('LV SM - typical bill'!E46-'LV SM - typical bill'!D46)/'LV SM - typical bill'!D46),"")</f>
        <v/>
      </c>
      <c r="F113" s="51" t="str">
        <f>IF('LV SM - typical bill'!C46,('LV SM - typical bill'!D46-'LV SM - typical bill'!C46),"")</f>
        <v/>
      </c>
      <c r="G113" s="48" t="str">
        <f>IF('LV SM - typical bill'!C46,(('LV SM - typical bill'!E46-'LV SM - typical bill'!C46)),"")</f>
        <v/>
      </c>
      <c r="H113" s="52" t="str">
        <f>IF('LV SM - typical bill'!C46,(('LV SM - typical bill'!E46-'LV SM - typical bill'!D46)),"")</f>
        <v/>
      </c>
      <c r="I113" s="40"/>
      <c r="J113" s="41"/>
      <c r="K113" s="57" t="s">
        <v>144</v>
      </c>
      <c r="L113" s="59" t="str">
        <f>IF('LV SM - typical bill'!C46,(('LV SM - typical bill'!F46-'LV SM - typical bill'!C46)/'LV SM - typical bill'!C46),"")</f>
        <v/>
      </c>
      <c r="M113" s="45" t="str">
        <f>IF('LV SM - typical bill'!C46,(('LV SM - typical bill'!G46-'LV SM - typical bill'!C46)/'LV SM - typical bill'!C46),"")</f>
        <v/>
      </c>
      <c r="N113" s="60" t="str">
        <f>IF('LV SM - typical bill'!C46,(('LV SM - typical bill'!G46-'LV SM - typical bill'!F46)/'LV SM - typical bill'!F46),"")</f>
        <v/>
      </c>
      <c r="O113" s="51" t="str">
        <f>IF('LV SM - typical bill'!C46,(('LV SM - typical bill'!F46-'LV SM - typical bill'!C46)),"")</f>
        <v/>
      </c>
      <c r="P113" s="48" t="str">
        <f>IF('LV SM - typical bill'!C46,(('LV SM - typical bill'!G46-'LV SM - typical bill'!C46)),"")</f>
        <v/>
      </c>
      <c r="Q113" s="52" t="str">
        <f>IF('LV SM - typical bill'!C46,(('LV SM - typical bill'!G46-'LV SM - typical bill'!F46)),"")</f>
        <v/>
      </c>
    </row>
    <row r="114" spans="2:17" ht="27" customHeight="1">
      <c r="B114" s="58" t="s">
        <v>78</v>
      </c>
      <c r="C114" s="59" t="e">
        <f>IF('LV SM - typical bill'!C47,(('LV SM - typical bill'!D47-'LV SM - typical bill'!C47)/'LV SM - typical bill'!C47),"")</f>
        <v>#VALUE!</v>
      </c>
      <c r="D114" s="45" t="e">
        <f>IF('LV SM - typical bill'!C47,(('LV SM - typical bill'!E47-'LV SM - typical bill'!C47)/'LV SM - typical bill'!C47),"")</f>
        <v>#VALUE!</v>
      </c>
      <c r="E114" s="60" t="e">
        <f>IF('LV SM - typical bill'!C47,(('LV SM - typical bill'!E47-'LV SM - typical bill'!D47)/'LV SM - typical bill'!D47),"")</f>
        <v>#VALUE!</v>
      </c>
      <c r="F114" s="51" t="e">
        <f>IF('LV SM - typical bill'!C47,('LV SM - typical bill'!D47-'LV SM - typical bill'!C47),"")</f>
        <v>#VALUE!</v>
      </c>
      <c r="G114" s="48" t="e">
        <f>IF('LV SM - typical bill'!C47,(('LV SM - typical bill'!E47-'LV SM - typical bill'!C47)),"")</f>
        <v>#VALUE!</v>
      </c>
      <c r="H114" s="52" t="e">
        <f>IF('LV SM - typical bill'!C47,(('LV SM - typical bill'!E47-'LV SM - typical bill'!D47)),"")</f>
        <v>#VALUE!</v>
      </c>
      <c r="I114" s="40"/>
      <c r="J114" s="41"/>
      <c r="K114" s="58" t="s">
        <v>78</v>
      </c>
      <c r="L114" s="59" t="e">
        <f>IF('LV SM - typical bill'!C47,(('LV SM - typical bill'!F47-'LV SM - typical bill'!C47)/'LV SM - typical bill'!C47),"")</f>
        <v>#VALUE!</v>
      </c>
      <c r="M114" s="45" t="e">
        <f>IF('LV SM - typical bill'!C47,(('LV SM - typical bill'!G47-'LV SM - typical bill'!C47)/'LV SM - typical bill'!C47),"")</f>
        <v>#VALUE!</v>
      </c>
      <c r="N114" s="60" t="e">
        <f>IF('LV SM - typical bill'!C47,(('LV SM - typical bill'!G47-'LV SM - typical bill'!F47)/'LV SM - typical bill'!F47),"")</f>
        <v>#VALUE!</v>
      </c>
      <c r="O114" s="51" t="e">
        <f>IF('LV SM - typical bill'!C47,(('LV SM - typical bill'!F47-'LV SM - typical bill'!C47)),"")</f>
        <v>#VALUE!</v>
      </c>
      <c r="P114" s="48" t="e">
        <f>IF('LV SM - typical bill'!C47,(('LV SM - typical bill'!G47-'LV SM - typical bill'!C47)),"")</f>
        <v>#VALUE!</v>
      </c>
      <c r="Q114" s="52" t="e">
        <f>IF('LV SM - typical bill'!C47,(('LV SM - typical bill'!G47-'LV SM - typical bill'!F47)),"")</f>
        <v>#VALUE!</v>
      </c>
    </row>
    <row r="115" spans="2:17" ht="27" customHeight="1">
      <c r="B115" s="57" t="s">
        <v>145</v>
      </c>
      <c r="C115" s="59" t="str">
        <f>IF('LV SM - typical bill'!C48,(('LV SM - typical bill'!D48-'LV SM - typical bill'!C48)/'LV SM - typical bill'!C48),"")</f>
        <v/>
      </c>
      <c r="D115" s="45" t="str">
        <f>IF('LV SM - typical bill'!C48,(('LV SM - typical bill'!E48-'LV SM - typical bill'!C48)/'LV SM - typical bill'!C48),"")</f>
        <v/>
      </c>
      <c r="E115" s="60" t="str">
        <f>IF('LV SM - typical bill'!C48,(('LV SM - typical bill'!E48-'LV SM - typical bill'!D48)/'LV SM - typical bill'!D48),"")</f>
        <v/>
      </c>
      <c r="F115" s="51" t="str">
        <f>IF('LV SM - typical bill'!C48,('LV SM - typical bill'!D48-'LV SM - typical bill'!C48),"")</f>
        <v/>
      </c>
      <c r="G115" s="48" t="str">
        <f>IF('LV SM - typical bill'!C48,(('LV SM - typical bill'!E48-'LV SM - typical bill'!C48)),"")</f>
        <v/>
      </c>
      <c r="H115" s="52" t="str">
        <f>IF('LV SM - typical bill'!C48,(('LV SM - typical bill'!E48-'LV SM - typical bill'!D48)),"")</f>
        <v/>
      </c>
      <c r="I115" s="40"/>
      <c r="J115" s="41"/>
      <c r="K115" s="57" t="s">
        <v>145</v>
      </c>
      <c r="L115" s="59" t="str">
        <f>IF('LV SM - typical bill'!C48,(('LV SM - typical bill'!F48-'LV SM - typical bill'!C48)/'LV SM - typical bill'!C48),"")</f>
        <v/>
      </c>
      <c r="M115" s="45" t="str">
        <f>IF('LV SM - typical bill'!C48,(('LV SM - typical bill'!G48-'LV SM - typical bill'!C48)/'LV SM - typical bill'!C48),"")</f>
        <v/>
      </c>
      <c r="N115" s="60" t="str">
        <f>IF('LV SM - typical bill'!C48,(('LV SM - typical bill'!G48-'LV SM - typical bill'!F48)/'LV SM - typical bill'!F48),"")</f>
        <v/>
      </c>
      <c r="O115" s="51" t="str">
        <f>IF('LV SM - typical bill'!C48,(('LV SM - typical bill'!F48-'LV SM - typical bill'!C48)),"")</f>
        <v/>
      </c>
      <c r="P115" s="48" t="str">
        <f>IF('LV SM - typical bill'!C48,(('LV SM - typical bill'!G48-'LV SM - typical bill'!C48)),"")</f>
        <v/>
      </c>
      <c r="Q115" s="52" t="str">
        <f>IF('LV SM - typical bill'!C48,(('LV SM - typical bill'!G48-'LV SM - typical bill'!F48)),"")</f>
        <v/>
      </c>
    </row>
    <row r="116" spans="2:17" ht="27" customHeight="1">
      <c r="B116" s="58" t="s">
        <v>80</v>
      </c>
      <c r="C116" s="59">
        <f>IF('LV SM - typical bill'!C49,(('LV SM - typical bill'!D49-'LV SM - typical bill'!C49)/'LV SM - typical bill'!C49),"")</f>
        <v>0</v>
      </c>
      <c r="D116" s="45">
        <f>IF('LV SM - typical bill'!C49,(('LV SM - typical bill'!E49-'LV SM - typical bill'!C49)/'LV SM - typical bill'!C49),"")</f>
        <v>3.177691309987031E-2</v>
      </c>
      <c r="E116" s="60">
        <f>IF('LV SM - typical bill'!C49,(('LV SM - typical bill'!E49-'LV SM - typical bill'!D49)/'LV SM - typical bill'!D49),"")</f>
        <v>3.177691309987031E-2</v>
      </c>
      <c r="F116" s="51">
        <f>IF('LV SM - typical bill'!C49,('LV SM - typical bill'!D49-'LV SM - typical bill'!C49),"")</f>
        <v>0</v>
      </c>
      <c r="G116" s="48">
        <f>IF('LV SM - typical bill'!C49,(('LV SM - typical bill'!E49-'LV SM - typical bill'!C49)),"")</f>
        <v>106.66384698896672</v>
      </c>
      <c r="H116" s="52">
        <f>IF('LV SM - typical bill'!C49,(('LV SM - typical bill'!E49-'LV SM - typical bill'!D49)),"")</f>
        <v>106.66384698896672</v>
      </c>
      <c r="I116" s="40"/>
      <c r="J116" s="41"/>
      <c r="K116" s="58" t="s">
        <v>80</v>
      </c>
      <c r="L116" s="59">
        <f>IF('LV SM - typical bill'!C49,(('LV SM - typical bill'!F49-'LV SM - typical bill'!C49)/'LV SM - typical bill'!C49),"")</f>
        <v>-1.2970168612193263E-3</v>
      </c>
      <c r="M116" s="45">
        <f>IF('LV SM - typical bill'!C49,(('LV SM - typical bill'!G49-'LV SM - typical bill'!C49)/'LV SM - typical bill'!C49),"")</f>
        <v>1.5564202334630291E-2</v>
      </c>
      <c r="N116" s="60">
        <f>IF('LV SM - typical bill'!C49,(('LV SM - typical bill'!G49-'LV SM - typical bill'!F49)/'LV SM - typical bill'!F49),"")</f>
        <v>1.6883116883116958E-2</v>
      </c>
      <c r="O116" s="51">
        <f>IF('LV SM - typical bill'!C49,(('LV SM - typical bill'!F49-'LV SM - typical bill'!C49)),"")</f>
        <v>-4.3536264077133637</v>
      </c>
      <c r="P116" s="48">
        <f>IF('LV SM - typical bill'!C49,(('LV SM - typical bill'!G49-'LV SM - typical bill'!C49)),"")</f>
        <v>52.243516892554908</v>
      </c>
      <c r="Q116" s="52">
        <f>IF('LV SM - typical bill'!C49,(('LV SM - typical bill'!G49-'LV SM - typical bill'!F49)),"")</f>
        <v>56.597143300268272</v>
      </c>
    </row>
    <row r="117" spans="2:17" ht="27" customHeight="1">
      <c r="B117" s="58" t="s">
        <v>101</v>
      </c>
      <c r="C117" s="59">
        <f>IF('LV SM - typical bill'!C50,(('LV SM - typical bill'!D50-'LV SM - typical bill'!C50)/'LV SM - typical bill'!C50),"")</f>
        <v>0</v>
      </c>
      <c r="D117" s="45">
        <f>IF('LV SM - typical bill'!C50,(('LV SM - typical bill'!E50-'LV SM - typical bill'!C50)/'LV SM - typical bill'!C50),"")</f>
        <v>3.1776913099870366E-2</v>
      </c>
      <c r="E117" s="60">
        <f>IF('LV SM - typical bill'!C50,(('LV SM - typical bill'!E50-'LV SM - typical bill'!D50)/'LV SM - typical bill'!D50),"")</f>
        <v>3.1776913099870366E-2</v>
      </c>
      <c r="F117" s="51">
        <f>IF('LV SM - typical bill'!C50,('LV SM - typical bill'!D50-'LV SM - typical bill'!C50),"")</f>
        <v>0</v>
      </c>
      <c r="G117" s="48">
        <f>IF('LV SM - typical bill'!C50,(('LV SM - typical bill'!E50-'LV SM - typical bill'!C50)),"")</f>
        <v>1.6965750511852917</v>
      </c>
      <c r="H117" s="52">
        <f>IF('LV SM - typical bill'!C50,(('LV SM - typical bill'!E50-'LV SM - typical bill'!D50)),"")</f>
        <v>1.6965750511852917</v>
      </c>
      <c r="I117" s="40"/>
      <c r="J117" s="41"/>
      <c r="K117" s="58" t="s">
        <v>101</v>
      </c>
      <c r="L117" s="59">
        <f>IF('LV SM - typical bill'!C50,(('LV SM - typical bill'!F50-'LV SM - typical bill'!C50)/'LV SM - typical bill'!C50),"")</f>
        <v>-1.2970168612191171E-3</v>
      </c>
      <c r="M117" s="45">
        <f>IF('LV SM - typical bill'!C50,(('LV SM - typical bill'!G50-'LV SM - typical bill'!C50)/'LV SM - typical bill'!C50),"")</f>
        <v>1.556420233463047E-2</v>
      </c>
      <c r="N117" s="60">
        <f>IF('LV SM - typical bill'!C50,(('LV SM - typical bill'!G50-'LV SM - typical bill'!F50)/'LV SM - typical bill'!F50),"")</f>
        <v>1.6883116883116923E-2</v>
      </c>
      <c r="O117" s="51">
        <f>IF('LV SM - typical bill'!C50,(('LV SM - typical bill'!F50-'LV SM - typical bill'!C50)),"")</f>
        <v>-6.92479612728647E-2</v>
      </c>
      <c r="P117" s="48">
        <f>IF('LV SM - typical bill'!C50,(('LV SM - typical bill'!G50-'LV SM - typical bill'!C50)),"")</f>
        <v>0.83097553527443324</v>
      </c>
      <c r="Q117" s="52">
        <f>IF('LV SM - typical bill'!C50,(('LV SM - typical bill'!G50-'LV SM - typical bill'!F50)),"")</f>
        <v>0.90022349654729794</v>
      </c>
    </row>
    <row r="118" spans="2:17" ht="27" customHeight="1">
      <c r="B118" s="58" t="s">
        <v>116</v>
      </c>
      <c r="C118" s="59">
        <f>IF('LV SM - typical bill'!C51,(('LV SM - typical bill'!D51-'LV SM - typical bill'!C51)/'LV SM - typical bill'!C51),"")</f>
        <v>0</v>
      </c>
      <c r="D118" s="45">
        <f>IF('LV SM - typical bill'!C51,(('LV SM - typical bill'!E51-'LV SM - typical bill'!C51)/'LV SM - typical bill'!C51),"")</f>
        <v>3.1776913099870505E-2</v>
      </c>
      <c r="E118" s="60">
        <f>IF('LV SM - typical bill'!C51,(('LV SM - typical bill'!E51-'LV SM - typical bill'!D51)/'LV SM - typical bill'!D51),"")</f>
        <v>3.1776913099870505E-2</v>
      </c>
      <c r="F118" s="51">
        <f>IF('LV SM - typical bill'!C51,('LV SM - typical bill'!D51-'LV SM - typical bill'!C51),"")</f>
        <v>0</v>
      </c>
      <c r="G118" s="48">
        <f>IF('LV SM - typical bill'!C51,(('LV SM - typical bill'!E51-'LV SM - typical bill'!C51)),"")</f>
        <v>3.7369658428171846</v>
      </c>
      <c r="H118" s="52">
        <f>IF('LV SM - typical bill'!C51,(('LV SM - typical bill'!E51-'LV SM - typical bill'!D51)),"")</f>
        <v>3.7369658428171846</v>
      </c>
      <c r="I118" s="40"/>
      <c r="J118" s="41"/>
      <c r="K118" s="58" t="s">
        <v>116</v>
      </c>
      <c r="L118" s="59">
        <f>IF('LV SM - typical bill'!C51,(('LV SM - typical bill'!F51-'LV SM - typical bill'!C51)/'LV SM - typical bill'!C51),"")</f>
        <v>-1.2970168612190293E-3</v>
      </c>
      <c r="M118" s="45">
        <f>IF('LV SM - typical bill'!C51,(('LV SM - typical bill'!G51-'LV SM - typical bill'!C51)/'LV SM - typical bill'!C51),"")</f>
        <v>1.5564202334630526E-2</v>
      </c>
      <c r="N118" s="60">
        <f>IF('LV SM - typical bill'!C51,(('LV SM - typical bill'!G51-'LV SM - typical bill'!F51)/'LV SM - typical bill'!F51),"")</f>
        <v>1.6883116883116889E-2</v>
      </c>
      <c r="O118" s="51">
        <f>IF('LV SM - typical bill'!C51,(('LV SM - typical bill'!F51-'LV SM - typical bill'!C51)),"")</f>
        <v>-0.15252921807415021</v>
      </c>
      <c r="P118" s="48">
        <f>IF('LV SM - typical bill'!C51,(('LV SM - typical bill'!G51-'LV SM - typical bill'!C51)),"")</f>
        <v>1.8303506168900583</v>
      </c>
      <c r="Q118" s="52">
        <f>IF('LV SM - typical bill'!C51,(('LV SM - typical bill'!G51-'LV SM - typical bill'!F51)),"")</f>
        <v>1.9828798349642085</v>
      </c>
    </row>
    <row r="119" spans="2:17" ht="27" customHeight="1">
      <c r="B119" s="57" t="s">
        <v>146</v>
      </c>
      <c r="C119" s="59" t="str">
        <f>IF('LV SM - typical bill'!C52,(('LV SM - typical bill'!D52-'LV SM - typical bill'!C52)/'LV SM - typical bill'!C52),"")</f>
        <v/>
      </c>
      <c r="D119" s="45" t="str">
        <f>IF('LV SM - typical bill'!C52,(('LV SM - typical bill'!E52-'LV SM - typical bill'!C52)/'LV SM - typical bill'!C52),"")</f>
        <v/>
      </c>
      <c r="E119" s="60" t="str">
        <f>IF('LV SM - typical bill'!C52,(('LV SM - typical bill'!E52-'LV SM - typical bill'!D52)/'LV SM - typical bill'!D52),"")</f>
        <v/>
      </c>
      <c r="F119" s="51" t="str">
        <f>IF('LV SM - typical bill'!C52,('LV SM - typical bill'!D52-'LV SM - typical bill'!C52),"")</f>
        <v/>
      </c>
      <c r="G119" s="48" t="str">
        <f>IF('LV SM - typical bill'!C52,(('LV SM - typical bill'!E52-'LV SM - typical bill'!C52)),"")</f>
        <v/>
      </c>
      <c r="H119" s="52" t="str">
        <f>IF('LV SM - typical bill'!C52,(('LV SM - typical bill'!E52-'LV SM - typical bill'!D52)),"")</f>
        <v/>
      </c>
      <c r="I119" s="40"/>
      <c r="J119" s="41"/>
      <c r="K119" s="57" t="s">
        <v>146</v>
      </c>
      <c r="L119" s="59" t="str">
        <f>IF('LV SM - typical bill'!C52,(('LV SM - typical bill'!F52-'LV SM - typical bill'!C52)/'LV SM - typical bill'!C52),"")</f>
        <v/>
      </c>
      <c r="M119" s="45" t="str">
        <f>IF('LV SM - typical bill'!C52,(('LV SM - typical bill'!G52-'LV SM - typical bill'!C52)/'LV SM - typical bill'!C52),"")</f>
        <v/>
      </c>
      <c r="N119" s="60" t="str">
        <f>IF('LV SM - typical bill'!C52,(('LV SM - typical bill'!G52-'LV SM - typical bill'!F52)/'LV SM - typical bill'!F52),"")</f>
        <v/>
      </c>
      <c r="O119" s="51" t="str">
        <f>IF('LV SM - typical bill'!C52,(('LV SM - typical bill'!F52-'LV SM - typical bill'!C52)),"")</f>
        <v/>
      </c>
      <c r="P119" s="48" t="str">
        <f>IF('LV SM - typical bill'!C52,(('LV SM - typical bill'!G52-'LV SM - typical bill'!C52)),"")</f>
        <v/>
      </c>
      <c r="Q119" s="52" t="str">
        <f>IF('LV SM - typical bill'!C52,(('LV SM - typical bill'!G52-'LV SM - typical bill'!F52)),"")</f>
        <v/>
      </c>
    </row>
    <row r="120" spans="2:17" ht="27" customHeight="1">
      <c r="B120" s="58" t="s">
        <v>82</v>
      </c>
      <c r="C120" s="59">
        <f>IF('LV SM - typical bill'!C53,(('LV SM - typical bill'!D53-'LV SM - typical bill'!C53)/'LV SM - typical bill'!C53),"")</f>
        <v>1.2916934509227171E-5</v>
      </c>
      <c r="D120" s="45">
        <f>IF('LV SM - typical bill'!C53,(('LV SM - typical bill'!E53-'LV SM - typical bill'!C53)/'LV SM - typical bill'!C53),"")</f>
        <v>3.0957812758639836E-2</v>
      </c>
      <c r="E120" s="60">
        <f>IF('LV SM - typical bill'!C53,(('LV SM - typical bill'!E53-'LV SM - typical bill'!D53)/'LV SM - typical bill'!D53),"")</f>
        <v>3.0944496116100853E-2</v>
      </c>
      <c r="F120" s="51">
        <f>IF('LV SM - typical bill'!C53,('LV SM - typical bill'!D53-'LV SM - typical bill'!C53),"")</f>
        <v>4.9147154012462124</v>
      </c>
      <c r="G120" s="48">
        <f>IF('LV SM - typical bill'!C53,(('LV SM - typical bill'!E53-'LV SM - typical bill'!C53)),"")</f>
        <v>11779.020714636019</v>
      </c>
      <c r="H120" s="52">
        <f>IF('LV SM - typical bill'!C53,(('LV SM - typical bill'!E53-'LV SM - typical bill'!D53)),"")</f>
        <v>11774.105999234773</v>
      </c>
      <c r="I120" s="40"/>
      <c r="J120" s="41"/>
      <c r="K120" s="58" t="s">
        <v>82</v>
      </c>
      <c r="L120" s="59">
        <f>IF('LV SM - typical bill'!C53,(('LV SM - typical bill'!F53-'LV SM - typical bill'!C53)/'LV SM - typical bill'!C53),"")</f>
        <v>-1.5308919225723847E-3</v>
      </c>
      <c r="M120" s="45">
        <f>IF('LV SM - typical bill'!C53,(('LV SM - typical bill'!G53-'LV SM - typical bill'!C53)/'LV SM - typical bill'!C53),"")</f>
        <v>1.5140012992976411E-2</v>
      </c>
      <c r="N120" s="60">
        <f>IF('LV SM - typical bill'!C53,(('LV SM - typical bill'!G53-'LV SM - typical bill'!F53)/'LV SM - typical bill'!F53),"")</f>
        <v>1.66964653995645E-2</v>
      </c>
      <c r="O120" s="51">
        <f>IF('LV SM - typical bill'!C53,(('LV SM - typical bill'!F53-'LV SM - typical bill'!C53)),"")</f>
        <v>-582.48325902211946</v>
      </c>
      <c r="P120" s="48">
        <f>IF('LV SM - typical bill'!C53,(('LV SM - typical bill'!G53-'LV SM - typical bill'!C53)),"")</f>
        <v>5760.5660985967843</v>
      </c>
      <c r="Q120" s="52">
        <f>IF('LV SM - typical bill'!C53,(('LV SM - typical bill'!G53-'LV SM - typical bill'!F53)),"")</f>
        <v>6343.0493576189037</v>
      </c>
    </row>
    <row r="121" spans="2:17" ht="27" customHeight="1">
      <c r="B121" s="58" t="s">
        <v>102</v>
      </c>
      <c r="C121" s="59" t="e">
        <f>IF('LV SM - typical bill'!C54,(('LV SM - typical bill'!D54-'LV SM - typical bill'!C54)/'LV SM - typical bill'!C54),"")</f>
        <v>#VALUE!</v>
      </c>
      <c r="D121" s="45" t="e">
        <f>IF('LV SM - typical bill'!C54,(('LV SM - typical bill'!E54-'LV SM - typical bill'!C54)/'LV SM - typical bill'!C54),"")</f>
        <v>#VALUE!</v>
      </c>
      <c r="E121" s="60" t="e">
        <f>IF('LV SM - typical bill'!C54,(('LV SM - typical bill'!E54-'LV SM - typical bill'!D54)/'LV SM - typical bill'!D54),"")</f>
        <v>#VALUE!</v>
      </c>
      <c r="F121" s="51" t="e">
        <f>IF('LV SM - typical bill'!C54,('LV SM - typical bill'!D54-'LV SM - typical bill'!C54),"")</f>
        <v>#VALUE!</v>
      </c>
      <c r="G121" s="48" t="e">
        <f>IF('LV SM - typical bill'!C54,(('LV SM - typical bill'!E54-'LV SM - typical bill'!C54)),"")</f>
        <v>#VALUE!</v>
      </c>
      <c r="H121" s="52" t="e">
        <f>IF('LV SM - typical bill'!C54,(('LV SM - typical bill'!E54-'LV SM - typical bill'!D54)),"")</f>
        <v>#VALUE!</v>
      </c>
      <c r="I121" s="40"/>
      <c r="J121" s="41"/>
      <c r="K121" s="58" t="s">
        <v>102</v>
      </c>
      <c r="L121" s="59" t="e">
        <f>IF('LV SM - typical bill'!C54,(('LV SM - typical bill'!F54-'LV SM - typical bill'!C54)/'LV SM - typical bill'!C54),"")</f>
        <v>#VALUE!</v>
      </c>
      <c r="M121" s="45" t="e">
        <f>IF('LV SM - typical bill'!C54,(('LV SM - typical bill'!G54-'LV SM - typical bill'!C54)/'LV SM - typical bill'!C54),"")</f>
        <v>#VALUE!</v>
      </c>
      <c r="N121" s="60" t="e">
        <f>IF('LV SM - typical bill'!C54,(('LV SM - typical bill'!G54-'LV SM - typical bill'!F54)/'LV SM - typical bill'!F54),"")</f>
        <v>#VALUE!</v>
      </c>
      <c r="O121" s="51" t="e">
        <f>IF('LV SM - typical bill'!C54,(('LV SM - typical bill'!F54-'LV SM - typical bill'!C54)),"")</f>
        <v>#VALUE!</v>
      </c>
      <c r="P121" s="48" t="e">
        <f>IF('LV SM - typical bill'!C54,(('LV SM - typical bill'!G54-'LV SM - typical bill'!C54)),"")</f>
        <v>#VALUE!</v>
      </c>
      <c r="Q121" s="52" t="e">
        <f>IF('LV SM - typical bill'!C54,(('LV SM - typical bill'!G54-'LV SM - typical bill'!F54)),"")</f>
        <v>#VALUE!</v>
      </c>
    </row>
    <row r="122" spans="2:17" ht="27" customHeight="1">
      <c r="B122" s="58" t="s">
        <v>117</v>
      </c>
      <c r="C122" s="59" t="e">
        <f>IF('LV SM - typical bill'!C55,(('LV SM - typical bill'!D55-'LV SM - typical bill'!C55)/'LV SM - typical bill'!C55),"")</f>
        <v>#VALUE!</v>
      </c>
      <c r="D122" s="45" t="e">
        <f>IF('LV SM - typical bill'!C55,(('LV SM - typical bill'!E55-'LV SM - typical bill'!C55)/'LV SM - typical bill'!C55),"")</f>
        <v>#VALUE!</v>
      </c>
      <c r="E122" s="60" t="e">
        <f>IF('LV SM - typical bill'!C55,(('LV SM - typical bill'!E55-'LV SM - typical bill'!D55)/'LV SM - typical bill'!D55),"")</f>
        <v>#VALUE!</v>
      </c>
      <c r="F122" s="51" t="e">
        <f>IF('LV SM - typical bill'!C55,('LV SM - typical bill'!D55-'LV SM - typical bill'!C55),"")</f>
        <v>#VALUE!</v>
      </c>
      <c r="G122" s="48" t="e">
        <f>IF('LV SM - typical bill'!C55,(('LV SM - typical bill'!E55-'LV SM - typical bill'!C55)),"")</f>
        <v>#VALUE!</v>
      </c>
      <c r="H122" s="52" t="e">
        <f>IF('LV SM - typical bill'!C55,(('LV SM - typical bill'!E55-'LV SM - typical bill'!D55)),"")</f>
        <v>#VALUE!</v>
      </c>
      <c r="I122" s="40"/>
      <c r="J122" s="41"/>
      <c r="K122" s="58" t="s">
        <v>117</v>
      </c>
      <c r="L122" s="59" t="e">
        <f>IF('LV SM - typical bill'!C55,(('LV SM - typical bill'!F55-'LV SM - typical bill'!C55)/'LV SM - typical bill'!C55),"")</f>
        <v>#VALUE!</v>
      </c>
      <c r="M122" s="45" t="e">
        <f>IF('LV SM - typical bill'!C55,(('LV SM - typical bill'!G55-'LV SM - typical bill'!C55)/'LV SM - typical bill'!C55),"")</f>
        <v>#VALUE!</v>
      </c>
      <c r="N122" s="60" t="e">
        <f>IF('LV SM - typical bill'!C55,(('LV SM - typical bill'!G55-'LV SM - typical bill'!F55)/'LV SM - typical bill'!F55),"")</f>
        <v>#VALUE!</v>
      </c>
      <c r="O122" s="51" t="e">
        <f>IF('LV SM - typical bill'!C55,(('LV SM - typical bill'!F55-'LV SM - typical bill'!C55)),"")</f>
        <v>#VALUE!</v>
      </c>
      <c r="P122" s="48" t="e">
        <f>IF('LV SM - typical bill'!C55,(('LV SM - typical bill'!G55-'LV SM - typical bill'!C55)),"")</f>
        <v>#VALUE!</v>
      </c>
      <c r="Q122" s="52" t="e">
        <f>IF('LV SM - typical bill'!C55,(('LV SM - typical bill'!G55-'LV SM - typical bill'!F55)),"")</f>
        <v>#VALUE!</v>
      </c>
    </row>
    <row r="123" spans="2:17" ht="27" customHeight="1">
      <c r="B123" s="57" t="s">
        <v>147</v>
      </c>
      <c r="C123" s="59" t="str">
        <f>IF('LV SM - typical bill'!C56,(('LV SM - typical bill'!D56-'LV SM - typical bill'!C56)/'LV SM - typical bill'!C56),"")</f>
        <v/>
      </c>
      <c r="D123" s="45" t="str">
        <f>IF('LV SM - typical bill'!C56,(('LV SM - typical bill'!E56-'LV SM - typical bill'!C56)/'LV SM - typical bill'!C56),"")</f>
        <v/>
      </c>
      <c r="E123" s="60" t="str">
        <f>IF('LV SM - typical bill'!C56,(('LV SM - typical bill'!E56-'LV SM - typical bill'!D56)/'LV SM - typical bill'!D56),"")</f>
        <v/>
      </c>
      <c r="F123" s="51" t="str">
        <f>IF('LV SM - typical bill'!C56,('LV SM - typical bill'!D56-'LV SM - typical bill'!C56),"")</f>
        <v/>
      </c>
      <c r="G123" s="48" t="str">
        <f>IF('LV SM - typical bill'!C56,(('LV SM - typical bill'!E56-'LV SM - typical bill'!C56)),"")</f>
        <v/>
      </c>
      <c r="H123" s="52" t="str">
        <f>IF('LV SM - typical bill'!C56,(('LV SM - typical bill'!E56-'LV SM - typical bill'!D56)),"")</f>
        <v/>
      </c>
      <c r="I123" s="40"/>
      <c r="J123" s="41"/>
      <c r="K123" s="57" t="s">
        <v>147</v>
      </c>
      <c r="L123" s="59" t="str">
        <f>IF('LV SM - typical bill'!C56,(('LV SM - typical bill'!F56-'LV SM - typical bill'!C56)/'LV SM - typical bill'!C56),"")</f>
        <v/>
      </c>
      <c r="M123" s="45" t="str">
        <f>IF('LV SM - typical bill'!C56,(('LV SM - typical bill'!G56-'LV SM - typical bill'!C56)/'LV SM - typical bill'!C56),"")</f>
        <v/>
      </c>
      <c r="N123" s="60" t="str">
        <f>IF('LV SM - typical bill'!C56,(('LV SM - typical bill'!G56-'LV SM - typical bill'!F56)/'LV SM - typical bill'!F56),"")</f>
        <v/>
      </c>
      <c r="O123" s="51" t="str">
        <f>IF('LV SM - typical bill'!C56,(('LV SM - typical bill'!F56-'LV SM - typical bill'!C56)),"")</f>
        <v/>
      </c>
      <c r="P123" s="48" t="str">
        <f>IF('LV SM - typical bill'!C56,(('LV SM - typical bill'!G56-'LV SM - typical bill'!C56)),"")</f>
        <v/>
      </c>
      <c r="Q123" s="52" t="str">
        <f>IF('LV SM - typical bill'!C56,(('LV SM - typical bill'!G56-'LV SM - typical bill'!F56)),"")</f>
        <v/>
      </c>
    </row>
    <row r="124" spans="2:17">
      <c r="B124" s="58" t="s">
        <v>83</v>
      </c>
      <c r="C124" s="59">
        <f>IF('LV SM - typical bill'!C57,(('LV SM - typical bill'!D57-'LV SM - typical bill'!C57)/'LV SM - typical bill'!C57),"")</f>
        <v>0</v>
      </c>
      <c r="D124" s="45">
        <f>IF('LV SM - typical bill'!C57,(('LV SM - typical bill'!E57-'LV SM - typical bill'!C57)/'LV SM - typical bill'!C57),"")</f>
        <v>-3.726708074534043E-3</v>
      </c>
      <c r="E124" s="60">
        <f>IF('LV SM - typical bill'!C57,(('LV SM - typical bill'!E57-'LV SM - typical bill'!D57)/'LV SM - typical bill'!D57),"")</f>
        <v>-3.726708074534043E-3</v>
      </c>
      <c r="F124" s="51">
        <f>IF('LV SM - typical bill'!C57,('LV SM - typical bill'!D57-'LV SM - typical bill'!C57),"")</f>
        <v>0</v>
      </c>
      <c r="G124" s="48">
        <f>IF('LV SM - typical bill'!C57,(('LV SM - typical bill'!E57-'LV SM - typical bill'!C57)),"")</f>
        <v>0.4689005004626523</v>
      </c>
      <c r="H124" s="52">
        <f>IF('LV SM - typical bill'!C57,(('LV SM - typical bill'!E57-'LV SM - typical bill'!D57)),"")</f>
        <v>0.4689005004626523</v>
      </c>
      <c r="I124" s="40"/>
      <c r="J124" s="41"/>
      <c r="K124" s="58" t="s">
        <v>83</v>
      </c>
      <c r="L124" s="59">
        <f>IF('LV SM - typical bill'!C57,(('LV SM - typical bill'!F57-'LV SM - typical bill'!C57)/'LV SM - typical bill'!C57),"")</f>
        <v>0</v>
      </c>
      <c r="M124" s="45">
        <f>IF('LV SM - typical bill'!C57,(('LV SM - typical bill'!G57-'LV SM - typical bill'!C57)/'LV SM - typical bill'!C57),"")</f>
        <v>-2.4844720496893622E-3</v>
      </c>
      <c r="N124" s="60">
        <f>IF('LV SM - typical bill'!C57,(('LV SM - typical bill'!G57-'LV SM - typical bill'!F57)/'LV SM - typical bill'!F57),"")</f>
        <v>-2.4844720496893622E-3</v>
      </c>
      <c r="O124" s="51">
        <f>IF('LV SM - typical bill'!C57,(('LV SM - typical bill'!F57-'LV SM - typical bill'!C57)),"")</f>
        <v>0</v>
      </c>
      <c r="P124" s="48">
        <f>IF('LV SM - typical bill'!C57,(('LV SM - typical bill'!G57-'LV SM - typical bill'!C57)),"")</f>
        <v>0.3126003336417682</v>
      </c>
      <c r="Q124" s="52">
        <f>IF('LV SM - typical bill'!C57,(('LV SM - typical bill'!G57-'LV SM - typical bill'!F57)),"")</f>
        <v>0.3126003336417682</v>
      </c>
    </row>
    <row r="125" spans="2:17">
      <c r="B125" s="58" t="s">
        <v>103</v>
      </c>
      <c r="C125" s="59" t="e">
        <f>IF('LV SM - typical bill'!C58,(('LV SM - typical bill'!D58-'LV SM - typical bill'!C58)/'LV SM - typical bill'!C58),"")</f>
        <v>#VALUE!</v>
      </c>
      <c r="D125" s="45" t="e">
        <f>IF('LV SM - typical bill'!C58,(('LV SM - typical bill'!E58-'LV SM - typical bill'!C58)/'LV SM - typical bill'!C58),"")</f>
        <v>#VALUE!</v>
      </c>
      <c r="E125" s="60" t="e">
        <f>IF('LV SM - typical bill'!C58,(('LV SM - typical bill'!E58-'LV SM - typical bill'!D58)/'LV SM - typical bill'!D58),"")</f>
        <v>#VALUE!</v>
      </c>
      <c r="F125" s="51" t="e">
        <f>IF('LV SM - typical bill'!C58,('LV SM - typical bill'!D58-'LV SM - typical bill'!C58),"")</f>
        <v>#VALUE!</v>
      </c>
      <c r="G125" s="48" t="e">
        <f>IF('LV SM - typical bill'!C58,(('LV SM - typical bill'!E58-'LV SM - typical bill'!C58)),"")</f>
        <v>#VALUE!</v>
      </c>
      <c r="H125" s="52" t="e">
        <f>IF('LV SM - typical bill'!C58,(('LV SM - typical bill'!E58-'LV SM - typical bill'!D58)),"")</f>
        <v>#VALUE!</v>
      </c>
      <c r="I125" s="40"/>
      <c r="J125" s="41"/>
      <c r="K125" s="58" t="s">
        <v>103</v>
      </c>
      <c r="L125" s="59" t="e">
        <f>IF('LV SM - typical bill'!C58,(('LV SM - typical bill'!F58-'LV SM - typical bill'!C58)/'LV SM - typical bill'!C58),"")</f>
        <v>#VALUE!</v>
      </c>
      <c r="M125" s="45" t="e">
        <f>IF('LV SM - typical bill'!C58,(('LV SM - typical bill'!G58-'LV SM - typical bill'!C58)/'LV SM - typical bill'!C58),"")</f>
        <v>#VALUE!</v>
      </c>
      <c r="N125" s="60" t="e">
        <f>IF('LV SM - typical bill'!C58,(('LV SM - typical bill'!G58-'LV SM - typical bill'!F58)/'LV SM - typical bill'!F58),"")</f>
        <v>#VALUE!</v>
      </c>
      <c r="O125" s="51" t="e">
        <f>IF('LV SM - typical bill'!C58,(('LV SM - typical bill'!F58-'LV SM - typical bill'!C58)),"")</f>
        <v>#VALUE!</v>
      </c>
      <c r="P125" s="48" t="e">
        <f>IF('LV SM - typical bill'!C58,(('LV SM - typical bill'!G58-'LV SM - typical bill'!C58)),"")</f>
        <v>#VALUE!</v>
      </c>
      <c r="Q125" s="52" t="e">
        <f>IF('LV SM - typical bill'!C58,(('LV SM - typical bill'!G58-'LV SM - typical bill'!F58)),"")</f>
        <v>#VALUE!</v>
      </c>
    </row>
    <row r="126" spans="2:17">
      <c r="B126" s="58" t="s">
        <v>118</v>
      </c>
      <c r="C126" s="59" t="e">
        <f>IF('LV SM - typical bill'!C59,(('LV SM - typical bill'!D59-'LV SM - typical bill'!C59)/'LV SM - typical bill'!C59),"")</f>
        <v>#VALUE!</v>
      </c>
      <c r="D126" s="45" t="e">
        <f>IF('LV SM - typical bill'!C59,(('LV SM - typical bill'!E59-'LV SM - typical bill'!C59)/'LV SM - typical bill'!C59),"")</f>
        <v>#VALUE!</v>
      </c>
      <c r="E126" s="60" t="e">
        <f>IF('LV SM - typical bill'!C59,(('LV SM - typical bill'!E59-'LV SM - typical bill'!D59)/'LV SM - typical bill'!D59),"")</f>
        <v>#VALUE!</v>
      </c>
      <c r="F126" s="51" t="e">
        <f>IF('LV SM - typical bill'!C59,('LV SM - typical bill'!D59-'LV SM - typical bill'!C59),"")</f>
        <v>#VALUE!</v>
      </c>
      <c r="G126" s="48" t="e">
        <f>IF('LV SM - typical bill'!C59,(('LV SM - typical bill'!E59-'LV SM - typical bill'!C59)),"")</f>
        <v>#VALUE!</v>
      </c>
      <c r="H126" s="52" t="e">
        <f>IF('LV SM - typical bill'!C59,(('LV SM - typical bill'!E59-'LV SM - typical bill'!D59)),"")</f>
        <v>#VALUE!</v>
      </c>
      <c r="I126" s="40"/>
      <c r="J126" s="41"/>
      <c r="K126" s="58" t="s">
        <v>118</v>
      </c>
      <c r="L126" s="59" t="e">
        <f>IF('LV SM - typical bill'!C59,(('LV SM - typical bill'!F59-'LV SM - typical bill'!C59)/'LV SM - typical bill'!C59),"")</f>
        <v>#VALUE!</v>
      </c>
      <c r="M126" s="45" t="e">
        <f>IF('LV SM - typical bill'!C59,(('LV SM - typical bill'!G59-'LV SM - typical bill'!C59)/'LV SM - typical bill'!C59),"")</f>
        <v>#VALUE!</v>
      </c>
      <c r="N126" s="60" t="e">
        <f>IF('LV SM - typical bill'!C59,(('LV SM - typical bill'!G59-'LV SM - typical bill'!F59)/'LV SM - typical bill'!F59),"")</f>
        <v>#VALUE!</v>
      </c>
      <c r="O126" s="51" t="e">
        <f>IF('LV SM - typical bill'!C59,(('LV SM - typical bill'!F59-'LV SM - typical bill'!C59)),"")</f>
        <v>#VALUE!</v>
      </c>
      <c r="P126" s="48" t="e">
        <f>IF('LV SM - typical bill'!C59,(('LV SM - typical bill'!G59-'LV SM - typical bill'!C59)),"")</f>
        <v>#VALUE!</v>
      </c>
      <c r="Q126" s="52" t="e">
        <f>IF('LV SM - typical bill'!C59,(('LV SM - typical bill'!G59-'LV SM - typical bill'!F59)),"")</f>
        <v>#VALUE!</v>
      </c>
    </row>
    <row r="127" spans="2:17">
      <c r="B127" s="57" t="s">
        <v>148</v>
      </c>
      <c r="C127" s="59" t="str">
        <f>IF('LV SM - typical bill'!C60,(('LV SM - typical bill'!D60-'LV SM - typical bill'!C60)/'LV SM - typical bill'!C60),"")</f>
        <v/>
      </c>
      <c r="D127" s="45" t="str">
        <f>IF('LV SM - typical bill'!C60,(('LV SM - typical bill'!E60-'LV SM - typical bill'!C60)/'LV SM - typical bill'!C60),"")</f>
        <v/>
      </c>
      <c r="E127" s="60" t="str">
        <f>IF('LV SM - typical bill'!C60,(('LV SM - typical bill'!E60-'LV SM - typical bill'!D60)/'LV SM - typical bill'!D60),"")</f>
        <v/>
      </c>
      <c r="F127" s="51" t="str">
        <f>IF('LV SM - typical bill'!C60,('LV SM - typical bill'!D60-'LV SM - typical bill'!C60),"")</f>
        <v/>
      </c>
      <c r="G127" s="48" t="str">
        <f>IF('LV SM - typical bill'!C60,(('LV SM - typical bill'!E60-'LV SM - typical bill'!C60)),"")</f>
        <v/>
      </c>
      <c r="H127" s="52" t="str">
        <f>IF('LV SM - typical bill'!C60,(('LV SM - typical bill'!E60-'LV SM - typical bill'!D60)),"")</f>
        <v/>
      </c>
      <c r="I127" s="40"/>
      <c r="J127" s="65"/>
      <c r="K127" s="57" t="s">
        <v>148</v>
      </c>
      <c r="L127" s="59" t="str">
        <f>IF('LV SM - typical bill'!C60,(('LV SM - typical bill'!F60-'LV SM - typical bill'!C60)/'LV SM - typical bill'!C60),"")</f>
        <v/>
      </c>
      <c r="M127" s="45" t="str">
        <f>IF('LV SM - typical bill'!C60,(('LV SM - typical bill'!G60-'LV SM - typical bill'!C60)/'LV SM - typical bill'!C60),"")</f>
        <v/>
      </c>
      <c r="N127" s="60" t="str">
        <f>IF('LV SM - typical bill'!C60,(('LV SM - typical bill'!G60-'LV SM - typical bill'!F60)/'LV SM - typical bill'!F60),"")</f>
        <v/>
      </c>
      <c r="O127" s="51" t="str">
        <f>IF('LV SM - typical bill'!C60,(('LV SM - typical bill'!F60-'LV SM - typical bill'!C60)),"")</f>
        <v/>
      </c>
      <c r="P127" s="48" t="str">
        <f>IF('LV SM - typical bill'!C60,(('LV SM - typical bill'!G60-'LV SM - typical bill'!C60)),"")</f>
        <v/>
      </c>
      <c r="Q127" s="52" t="str">
        <f>IF('LV SM - typical bill'!C60,(('LV SM - typical bill'!G60-'LV SM - typical bill'!F60)),"")</f>
        <v/>
      </c>
    </row>
    <row r="128" spans="2:17">
      <c r="B128" s="58" t="s">
        <v>84</v>
      </c>
      <c r="C128" s="59" t="e">
        <f>IF('LV SM - typical bill'!C61,(('LV SM - typical bill'!D61-'LV SM - typical bill'!C61)/'LV SM - typical bill'!C61),"")</f>
        <v>#VALUE!</v>
      </c>
      <c r="D128" s="45" t="e">
        <f>IF('LV SM - typical bill'!C61,(('LV SM - typical bill'!E61-'LV SM - typical bill'!C61)/'LV SM - typical bill'!C61),"")</f>
        <v>#VALUE!</v>
      </c>
      <c r="E128" s="60" t="e">
        <f>IF('LV SM - typical bill'!C61,(('LV SM - typical bill'!E61-'LV SM - typical bill'!D61)/'LV SM - typical bill'!D61),"")</f>
        <v>#VALUE!</v>
      </c>
      <c r="F128" s="51" t="e">
        <f>IF('LV SM - typical bill'!C61,('LV SM - typical bill'!D61-'LV SM - typical bill'!C61),"")</f>
        <v>#VALUE!</v>
      </c>
      <c r="G128" s="48" t="e">
        <f>IF('LV SM - typical bill'!C61,(('LV SM - typical bill'!E61-'LV SM - typical bill'!C61)),"")</f>
        <v>#VALUE!</v>
      </c>
      <c r="H128" s="52" t="e">
        <f>IF('LV SM - typical bill'!C61,(('LV SM - typical bill'!E61-'LV SM - typical bill'!D61)),"")</f>
        <v>#VALUE!</v>
      </c>
      <c r="I128" s="40"/>
      <c r="J128" s="65"/>
      <c r="K128" s="58" t="s">
        <v>84</v>
      </c>
      <c r="L128" s="59" t="e">
        <f>IF('LV SM - typical bill'!C61,(('LV SM - typical bill'!F61-'LV SM - typical bill'!C61)/'LV SM - typical bill'!C61),"")</f>
        <v>#VALUE!</v>
      </c>
      <c r="M128" s="45" t="e">
        <f>IF('LV SM - typical bill'!C61,(('LV SM - typical bill'!G61-'LV SM - typical bill'!C61)/'LV SM - typical bill'!C61),"")</f>
        <v>#VALUE!</v>
      </c>
      <c r="N128" s="60" t="e">
        <f>IF('LV SM - typical bill'!C61,(('LV SM - typical bill'!G61-'LV SM - typical bill'!F61)/'LV SM - typical bill'!F61),"")</f>
        <v>#VALUE!</v>
      </c>
      <c r="O128" s="51" t="e">
        <f>IF('LV SM - typical bill'!C61,(('LV SM - typical bill'!F61-'LV SM - typical bill'!C61)),"")</f>
        <v>#VALUE!</v>
      </c>
      <c r="P128" s="48" t="e">
        <f>IF('LV SM - typical bill'!C61,(('LV SM - typical bill'!G61-'LV SM - typical bill'!C61)),"")</f>
        <v>#VALUE!</v>
      </c>
      <c r="Q128" s="52" t="e">
        <f>IF('LV SM - typical bill'!C61,(('LV SM - typical bill'!G61-'LV SM - typical bill'!F61)),"")</f>
        <v>#VALUE!</v>
      </c>
    </row>
    <row r="129" spans="2:17">
      <c r="B129" s="58" t="s">
        <v>119</v>
      </c>
      <c r="C129" s="59" t="e">
        <f>IF('LV SM - typical bill'!C62,(('LV SM - typical bill'!D62-'LV SM - typical bill'!C62)/'LV SM - typical bill'!C62),"")</f>
        <v>#VALUE!</v>
      </c>
      <c r="D129" s="45" t="e">
        <f>IF('LV SM - typical bill'!C62,(('LV SM - typical bill'!E62-'LV SM - typical bill'!C62)/'LV SM - typical bill'!C62),"")</f>
        <v>#VALUE!</v>
      </c>
      <c r="E129" s="60" t="e">
        <f>IF('LV SM - typical bill'!C62,(('LV SM - typical bill'!E62-'LV SM - typical bill'!D62)/'LV SM - typical bill'!D62),"")</f>
        <v>#VALUE!</v>
      </c>
      <c r="F129" s="51" t="e">
        <f>IF('LV SM - typical bill'!C62,('LV SM - typical bill'!D62-'LV SM - typical bill'!C62),"")</f>
        <v>#VALUE!</v>
      </c>
      <c r="G129" s="48" t="e">
        <f>IF('LV SM - typical bill'!C62,(('LV SM - typical bill'!E62-'LV SM - typical bill'!C62)),"")</f>
        <v>#VALUE!</v>
      </c>
      <c r="H129" s="52" t="e">
        <f>IF('LV SM - typical bill'!C62,(('LV SM - typical bill'!E62-'LV SM - typical bill'!D62)),"")</f>
        <v>#VALUE!</v>
      </c>
      <c r="I129" s="40"/>
      <c r="J129" s="65"/>
      <c r="K129" s="58" t="s">
        <v>119</v>
      </c>
      <c r="L129" s="59" t="e">
        <f>IF('LV SM - typical bill'!C62,(('LV SM - typical bill'!F62-'LV SM - typical bill'!C62)/'LV SM - typical bill'!C62),"")</f>
        <v>#VALUE!</v>
      </c>
      <c r="M129" s="45" t="e">
        <f>IF('LV SM - typical bill'!C62,(('LV SM - typical bill'!G62-'LV SM - typical bill'!C62)/'LV SM - typical bill'!C62),"")</f>
        <v>#VALUE!</v>
      </c>
      <c r="N129" s="60" t="e">
        <f>IF('LV SM - typical bill'!C62,(('LV SM - typical bill'!G62-'LV SM - typical bill'!F62)/'LV SM - typical bill'!F62),"")</f>
        <v>#VALUE!</v>
      </c>
      <c r="O129" s="51" t="e">
        <f>IF('LV SM - typical bill'!C62,(('LV SM - typical bill'!F62-'LV SM - typical bill'!C62)),"")</f>
        <v>#VALUE!</v>
      </c>
      <c r="P129" s="48" t="e">
        <f>IF('LV SM - typical bill'!C62,(('LV SM - typical bill'!G62-'LV SM - typical bill'!C62)),"")</f>
        <v>#VALUE!</v>
      </c>
      <c r="Q129" s="52" t="e">
        <f>IF('LV SM - typical bill'!C62,(('LV SM - typical bill'!G62-'LV SM - typical bill'!F62)),"")</f>
        <v>#VALUE!</v>
      </c>
    </row>
    <row r="130" spans="2:17">
      <c r="B130" s="57" t="s">
        <v>149</v>
      </c>
      <c r="C130" s="59" t="str">
        <f>IF('LV SM - typical bill'!C63,(('LV SM - typical bill'!D63-'LV SM - typical bill'!C63)/'LV SM - typical bill'!C63),"")</f>
        <v/>
      </c>
      <c r="D130" s="45" t="str">
        <f>IF('LV SM - typical bill'!C63,(('LV SM - typical bill'!E63-'LV SM - typical bill'!C63)/'LV SM - typical bill'!C63),"")</f>
        <v/>
      </c>
      <c r="E130" s="60" t="str">
        <f>IF('LV SM - typical bill'!C63,(('LV SM - typical bill'!E63-'LV SM - typical bill'!D63)/'LV SM - typical bill'!D63),"")</f>
        <v/>
      </c>
      <c r="F130" s="51" t="str">
        <f>IF('LV SM - typical bill'!C63,('LV SM - typical bill'!D63-'LV SM - typical bill'!C63),"")</f>
        <v/>
      </c>
      <c r="G130" s="48" t="str">
        <f>IF('LV SM - typical bill'!C63,(('LV SM - typical bill'!E63-'LV SM - typical bill'!C63)),"")</f>
        <v/>
      </c>
      <c r="H130" s="52" t="str">
        <f>IF('LV SM - typical bill'!C63,(('LV SM - typical bill'!E63-'LV SM - typical bill'!D63)),"")</f>
        <v/>
      </c>
      <c r="I130" s="40"/>
      <c r="J130" s="65"/>
      <c r="K130" s="57" t="s">
        <v>149</v>
      </c>
      <c r="L130" s="59" t="str">
        <f>IF('LV SM - typical bill'!C63,(('LV SM - typical bill'!F63-'LV SM - typical bill'!C63)/'LV SM - typical bill'!C63),"")</f>
        <v/>
      </c>
      <c r="M130" s="45" t="str">
        <f>IF('LV SM - typical bill'!C63,(('LV SM - typical bill'!G63-'LV SM - typical bill'!C63)/'LV SM - typical bill'!C63),"")</f>
        <v/>
      </c>
      <c r="N130" s="60" t="str">
        <f>IF('LV SM - typical bill'!C63,(('LV SM - typical bill'!G63-'LV SM - typical bill'!F63)/'LV SM - typical bill'!F63),"")</f>
        <v/>
      </c>
      <c r="O130" s="51" t="str">
        <f>IF('LV SM - typical bill'!C63,(('LV SM - typical bill'!F63-'LV SM - typical bill'!C63)),"")</f>
        <v/>
      </c>
      <c r="P130" s="48" t="str">
        <f>IF('LV SM - typical bill'!C63,(('LV SM - typical bill'!G63-'LV SM - typical bill'!C63)),"")</f>
        <v/>
      </c>
      <c r="Q130" s="52" t="str">
        <f>IF('LV SM - typical bill'!C63,(('LV SM - typical bill'!G63-'LV SM - typical bill'!F63)),"")</f>
        <v/>
      </c>
    </row>
    <row r="131" spans="2:17">
      <c r="B131" s="58" t="s">
        <v>85</v>
      </c>
      <c r="C131" s="59">
        <f>IF('LV SM - typical bill'!C64,(('LV SM - typical bill'!D64-'LV SM - typical bill'!C64)/'LV SM - typical bill'!C64),"")</f>
        <v>0</v>
      </c>
      <c r="D131" s="45">
        <f>IF('LV SM - typical bill'!C64,(('LV SM - typical bill'!E64-'LV SM - typical bill'!C64)/'LV SM - typical bill'!C64),"")</f>
        <v>-3.7263103971043026E-3</v>
      </c>
      <c r="E131" s="60">
        <f>IF('LV SM - typical bill'!C64,(('LV SM - typical bill'!E64-'LV SM - typical bill'!D64)/'LV SM - typical bill'!D64),"")</f>
        <v>-3.7263103971043026E-3</v>
      </c>
      <c r="F131" s="51">
        <f>IF('LV SM - typical bill'!C64,('LV SM - typical bill'!D64-'LV SM - typical bill'!C64),"")</f>
        <v>0</v>
      </c>
      <c r="G131" s="48">
        <f>IF('LV SM - typical bill'!C64,(('LV SM - typical bill'!E64-'LV SM - typical bill'!C64)),"")</f>
        <v>2.6195773196013761</v>
      </c>
      <c r="H131" s="52">
        <f>IF('LV SM - typical bill'!C64,(('LV SM - typical bill'!E64-'LV SM - typical bill'!D64)),"")</f>
        <v>2.6195773196013761</v>
      </c>
      <c r="I131" s="40"/>
      <c r="J131" s="65"/>
      <c r="K131" s="58" t="s">
        <v>85</v>
      </c>
      <c r="L131" s="59">
        <f>IF('LV SM - typical bill'!C64,(('LV SM - typical bill'!F64-'LV SM - typical bill'!C64)/'LV SM - typical bill'!C64),"")</f>
        <v>0</v>
      </c>
      <c r="M131" s="45">
        <f>IF('LV SM - typical bill'!C64,(('LV SM - typical bill'!G64-'LV SM - typical bill'!C64)/'LV SM - typical bill'!C64),"")</f>
        <v>-2.4835971593435671E-3</v>
      </c>
      <c r="N131" s="60">
        <f>IF('LV SM - typical bill'!C64,(('LV SM - typical bill'!G64-'LV SM - typical bill'!F64)/'LV SM - typical bill'!F64),"")</f>
        <v>-2.4835971593435671E-3</v>
      </c>
      <c r="O131" s="51">
        <f>IF('LV SM - typical bill'!C64,(('LV SM - typical bill'!F64-'LV SM - typical bill'!C64)),"")</f>
        <v>0</v>
      </c>
      <c r="P131" s="48">
        <f>IF('LV SM - typical bill'!C64,(('LV SM - typical bill'!G64-'LV SM - typical bill'!C64)),"")</f>
        <v>1.7459562130676431</v>
      </c>
      <c r="Q131" s="52">
        <f>IF('LV SM - typical bill'!C64,(('LV SM - typical bill'!G64-'LV SM - typical bill'!F64)),"")</f>
        <v>1.7459562130676431</v>
      </c>
    </row>
    <row r="132" spans="2:17">
      <c r="B132" s="58" t="s">
        <v>104</v>
      </c>
      <c r="C132" s="59" t="e">
        <f>IF('LV SM - typical bill'!C65,(('LV SM - typical bill'!D65-'LV SM - typical bill'!C65)/'LV SM - typical bill'!C65),"")</f>
        <v>#VALUE!</v>
      </c>
      <c r="D132" s="45" t="e">
        <f>IF('LV SM - typical bill'!C65,(('LV SM - typical bill'!E65-'LV SM - typical bill'!C65)/'LV SM - typical bill'!C65),"")</f>
        <v>#VALUE!</v>
      </c>
      <c r="E132" s="60" t="e">
        <f>IF('LV SM - typical bill'!C65,(('LV SM - typical bill'!E65-'LV SM - typical bill'!D65)/'LV SM - typical bill'!D65),"")</f>
        <v>#VALUE!</v>
      </c>
      <c r="F132" s="51" t="e">
        <f>IF('LV SM - typical bill'!C65,('LV SM - typical bill'!D65-'LV SM - typical bill'!C65),"")</f>
        <v>#VALUE!</v>
      </c>
      <c r="G132" s="48" t="e">
        <f>IF('LV SM - typical bill'!C65,(('LV SM - typical bill'!E65-'LV SM - typical bill'!C65)),"")</f>
        <v>#VALUE!</v>
      </c>
      <c r="H132" s="52" t="e">
        <f>IF('LV SM - typical bill'!C65,(('LV SM - typical bill'!E65-'LV SM - typical bill'!D65)),"")</f>
        <v>#VALUE!</v>
      </c>
      <c r="I132" s="40"/>
      <c r="J132" s="65"/>
      <c r="K132" s="58" t="s">
        <v>104</v>
      </c>
      <c r="L132" s="59" t="e">
        <f>IF('LV SM - typical bill'!C65,(('LV SM - typical bill'!F65-'LV SM - typical bill'!C65)/'LV SM - typical bill'!C65),"")</f>
        <v>#VALUE!</v>
      </c>
      <c r="M132" s="45" t="e">
        <f>IF('LV SM - typical bill'!C65,(('LV SM - typical bill'!G65-'LV SM - typical bill'!C65)/'LV SM - typical bill'!C65),"")</f>
        <v>#VALUE!</v>
      </c>
      <c r="N132" s="60" t="e">
        <f>IF('LV SM - typical bill'!C65,(('LV SM - typical bill'!G65-'LV SM - typical bill'!F65)/'LV SM - typical bill'!F65),"")</f>
        <v>#VALUE!</v>
      </c>
      <c r="O132" s="51" t="e">
        <f>IF('LV SM - typical bill'!C65,(('LV SM - typical bill'!F65-'LV SM - typical bill'!C65)),"")</f>
        <v>#VALUE!</v>
      </c>
      <c r="P132" s="48" t="e">
        <f>IF('LV SM - typical bill'!C65,(('LV SM - typical bill'!G65-'LV SM - typical bill'!C65)),"")</f>
        <v>#VALUE!</v>
      </c>
      <c r="Q132" s="52" t="e">
        <f>IF('LV SM - typical bill'!C65,(('LV SM - typical bill'!G65-'LV SM - typical bill'!F65)),"")</f>
        <v>#VALUE!</v>
      </c>
    </row>
    <row r="133" spans="2:17">
      <c r="B133" s="58" t="s">
        <v>120</v>
      </c>
      <c r="C133" s="59" t="e">
        <f>IF('LV SM - typical bill'!C66,(('LV SM - typical bill'!D66-'LV SM - typical bill'!C66)/'LV SM - typical bill'!C66),"")</f>
        <v>#VALUE!</v>
      </c>
      <c r="D133" s="45" t="e">
        <f>IF('LV SM - typical bill'!C66,(('LV SM - typical bill'!E66-'LV SM - typical bill'!C66)/'LV SM - typical bill'!C66),"")</f>
        <v>#VALUE!</v>
      </c>
      <c r="E133" s="60" t="e">
        <f>IF('LV SM - typical bill'!C66,(('LV SM - typical bill'!E66-'LV SM - typical bill'!D66)/'LV SM - typical bill'!D66),"")</f>
        <v>#VALUE!</v>
      </c>
      <c r="F133" s="51" t="e">
        <f>IF('LV SM - typical bill'!C66,('LV SM - typical bill'!D66-'LV SM - typical bill'!C66),"")</f>
        <v>#VALUE!</v>
      </c>
      <c r="G133" s="48" t="e">
        <f>IF('LV SM - typical bill'!C66,(('LV SM - typical bill'!E66-'LV SM - typical bill'!C66)),"")</f>
        <v>#VALUE!</v>
      </c>
      <c r="H133" s="52" t="e">
        <f>IF('LV SM - typical bill'!C66,(('LV SM - typical bill'!E66-'LV SM - typical bill'!D66)),"")</f>
        <v>#VALUE!</v>
      </c>
      <c r="I133" s="40"/>
      <c r="J133" s="65"/>
      <c r="K133" s="58" t="s">
        <v>120</v>
      </c>
      <c r="L133" s="59" t="e">
        <f>IF('LV SM - typical bill'!C66,(('LV SM - typical bill'!F66-'LV SM - typical bill'!C66)/'LV SM - typical bill'!C66),"")</f>
        <v>#VALUE!</v>
      </c>
      <c r="M133" s="45" t="e">
        <f>IF('LV SM - typical bill'!C66,(('LV SM - typical bill'!G66-'LV SM - typical bill'!C66)/'LV SM - typical bill'!C66),"")</f>
        <v>#VALUE!</v>
      </c>
      <c r="N133" s="60" t="e">
        <f>IF('LV SM - typical bill'!C66,(('LV SM - typical bill'!G66-'LV SM - typical bill'!F66)/'LV SM - typical bill'!F66),"")</f>
        <v>#VALUE!</v>
      </c>
      <c r="O133" s="51" t="e">
        <f>IF('LV SM - typical bill'!C66,(('LV SM - typical bill'!F66-'LV SM - typical bill'!C66)),"")</f>
        <v>#VALUE!</v>
      </c>
      <c r="P133" s="48" t="e">
        <f>IF('LV SM - typical bill'!C66,(('LV SM - typical bill'!G66-'LV SM - typical bill'!C66)),"")</f>
        <v>#VALUE!</v>
      </c>
      <c r="Q133" s="52" t="e">
        <f>IF('LV SM - typical bill'!C66,(('LV SM - typical bill'!G66-'LV SM - typical bill'!F66)),"")</f>
        <v>#VALUE!</v>
      </c>
    </row>
    <row r="134" spans="2:17">
      <c r="B134" s="57" t="s">
        <v>150</v>
      </c>
      <c r="C134" s="59" t="str">
        <f>IF('LV SM - typical bill'!C67,(('LV SM - typical bill'!D67-'LV SM - typical bill'!C67)/'LV SM - typical bill'!C67),"")</f>
        <v/>
      </c>
      <c r="D134" s="45" t="str">
        <f>IF('LV SM - typical bill'!C67,(('LV SM - typical bill'!E67-'LV SM - typical bill'!C67)/'LV SM - typical bill'!C67),"")</f>
        <v/>
      </c>
      <c r="E134" s="60" t="str">
        <f>IF('LV SM - typical bill'!C67,(('LV SM - typical bill'!E67-'LV SM - typical bill'!D67)/'LV SM - typical bill'!D67),"")</f>
        <v/>
      </c>
      <c r="F134" s="51" t="str">
        <f>IF('LV SM - typical bill'!C67,('LV SM - typical bill'!D67-'LV SM - typical bill'!C67),"")</f>
        <v/>
      </c>
      <c r="G134" s="48" t="str">
        <f>IF('LV SM - typical bill'!C67,(('LV SM - typical bill'!E67-'LV SM - typical bill'!C67)),"")</f>
        <v/>
      </c>
      <c r="H134" s="52" t="str">
        <f>IF('LV SM - typical bill'!C67,(('LV SM - typical bill'!E67-'LV SM - typical bill'!D67)),"")</f>
        <v/>
      </c>
      <c r="I134" s="40"/>
      <c r="J134" s="65"/>
      <c r="K134" s="57" t="s">
        <v>150</v>
      </c>
      <c r="L134" s="59" t="str">
        <f>IF('LV SM - typical bill'!C67,(('LV SM - typical bill'!F67-'LV SM - typical bill'!C67)/'LV SM - typical bill'!C67),"")</f>
        <v/>
      </c>
      <c r="M134" s="45" t="str">
        <f>IF('LV SM - typical bill'!C67,(('LV SM - typical bill'!G67-'LV SM - typical bill'!C67)/'LV SM - typical bill'!C67),"")</f>
        <v/>
      </c>
      <c r="N134" s="60" t="str">
        <f>IF('LV SM - typical bill'!C67,(('LV SM - typical bill'!G67-'LV SM - typical bill'!F67)/'LV SM - typical bill'!F67),"")</f>
        <v/>
      </c>
      <c r="O134" s="51" t="str">
        <f>IF('LV SM - typical bill'!C67,(('LV SM - typical bill'!F67-'LV SM - typical bill'!C67)),"")</f>
        <v/>
      </c>
      <c r="P134" s="48" t="str">
        <f>IF('LV SM - typical bill'!C67,(('LV SM - typical bill'!G67-'LV SM - typical bill'!C67)),"")</f>
        <v/>
      </c>
      <c r="Q134" s="52" t="str">
        <f>IF('LV SM - typical bill'!C67,(('LV SM - typical bill'!G67-'LV SM - typical bill'!F67)),"")</f>
        <v/>
      </c>
    </row>
    <row r="135" spans="2:17">
      <c r="B135" s="58" t="s">
        <v>86</v>
      </c>
      <c r="C135" s="59">
        <f>IF('LV SM - typical bill'!C68,(('LV SM - typical bill'!D68-'LV SM - typical bill'!C68)/'LV SM - typical bill'!C68),"")</f>
        <v>0</v>
      </c>
      <c r="D135" s="45">
        <f>IF('LV SM - typical bill'!C68,(('LV SM - typical bill'!E68-'LV SM - typical bill'!C68)/'LV SM - typical bill'!C68),"")</f>
        <v>-4.00030210862495E-3</v>
      </c>
      <c r="E135" s="60">
        <f>IF('LV SM - typical bill'!C68,(('LV SM - typical bill'!E68-'LV SM - typical bill'!D68)/'LV SM - typical bill'!D68),"")</f>
        <v>-4.00030210862495E-3</v>
      </c>
      <c r="F135" s="51">
        <f>IF('LV SM - typical bill'!C68,('LV SM - typical bill'!D68-'LV SM - typical bill'!C68),"")</f>
        <v>0</v>
      </c>
      <c r="G135" s="48">
        <f>IF('LV SM - typical bill'!C68,(('LV SM - typical bill'!E68-'LV SM - typical bill'!C68)),"")</f>
        <v>4.0029326154235605</v>
      </c>
      <c r="H135" s="52">
        <f>IF('LV SM - typical bill'!C68,(('LV SM - typical bill'!E68-'LV SM - typical bill'!D68)),"")</f>
        <v>4.0029326154235605</v>
      </c>
      <c r="I135" s="40"/>
      <c r="J135" s="65"/>
      <c r="K135" s="58" t="s">
        <v>86</v>
      </c>
      <c r="L135" s="59">
        <f>IF('LV SM - typical bill'!C68,(('LV SM - typical bill'!F68-'LV SM - typical bill'!C68)/'LV SM - typical bill'!C68),"")</f>
        <v>1.5360257411060641E-4</v>
      </c>
      <c r="M135" s="45">
        <f>IF('LV SM - typical bill'!C68,(('LV SM - typical bill'!G68-'LV SM - typical bill'!C68)/'LV SM - typical bill'!C68),"")</f>
        <v>-2.3472965063019444E-3</v>
      </c>
      <c r="N135" s="60">
        <f>IF('LV SM - typical bill'!C68,(('LV SM - typical bill'!G68-'LV SM - typical bill'!F68)/'LV SM - typical bill'!F68),"")</f>
        <v>-2.500514994872736E-3</v>
      </c>
      <c r="O135" s="51">
        <f>IF('LV SM - typical bill'!C68,(('LV SM - typical bill'!F68-'LV SM - typical bill'!C68)),"")</f>
        <v>-0.15370357963581682</v>
      </c>
      <c r="P135" s="48">
        <f>IF('LV SM - typical bill'!C68,(('LV SM - typical bill'!G68-'LV SM - typical bill'!C68)),"")</f>
        <v>2.3488400345781884</v>
      </c>
      <c r="Q135" s="52">
        <f>IF('LV SM - typical bill'!C68,(('LV SM - typical bill'!G68-'LV SM - typical bill'!F68)),"")</f>
        <v>2.5025436142140052</v>
      </c>
    </row>
    <row r="136" spans="2:17">
      <c r="B136" s="58" t="s">
        <v>105</v>
      </c>
      <c r="C136" s="59" t="e">
        <f>IF('LV SM - typical bill'!C69,(('LV SM - typical bill'!D69-'LV SM - typical bill'!C69)/'LV SM - typical bill'!C69),"")</f>
        <v>#VALUE!</v>
      </c>
      <c r="D136" s="45" t="e">
        <f>IF('LV SM - typical bill'!C69,(('LV SM - typical bill'!E69-'LV SM - typical bill'!C69)/'LV SM - typical bill'!C69),"")</f>
        <v>#VALUE!</v>
      </c>
      <c r="E136" s="60" t="e">
        <f>IF('LV SM - typical bill'!C69,(('LV SM - typical bill'!E69-'LV SM - typical bill'!D69)/'LV SM - typical bill'!D69),"")</f>
        <v>#VALUE!</v>
      </c>
      <c r="F136" s="51" t="e">
        <f>IF('LV SM - typical bill'!C69,('LV SM - typical bill'!D69-'LV SM - typical bill'!C69),"")</f>
        <v>#VALUE!</v>
      </c>
      <c r="G136" s="48" t="e">
        <f>IF('LV SM - typical bill'!C69,(('LV SM - typical bill'!E69-'LV SM - typical bill'!C69)),"")</f>
        <v>#VALUE!</v>
      </c>
      <c r="H136" s="52" t="e">
        <f>IF('LV SM - typical bill'!C69,(('LV SM - typical bill'!E69-'LV SM - typical bill'!D69)),"")</f>
        <v>#VALUE!</v>
      </c>
      <c r="I136" s="40"/>
      <c r="J136" s="65"/>
      <c r="K136" s="58" t="s">
        <v>105</v>
      </c>
      <c r="L136" s="59" t="e">
        <f>IF('LV SM - typical bill'!C69,(('LV SM - typical bill'!F69-'LV SM - typical bill'!C69)/'LV SM - typical bill'!C69),"")</f>
        <v>#VALUE!</v>
      </c>
      <c r="M136" s="45" t="e">
        <f>IF('LV SM - typical bill'!C69,(('LV SM - typical bill'!G69-'LV SM - typical bill'!C69)/'LV SM - typical bill'!C69),"")</f>
        <v>#VALUE!</v>
      </c>
      <c r="N136" s="60" t="e">
        <f>IF('LV SM - typical bill'!C69,(('LV SM - typical bill'!G69-'LV SM - typical bill'!F69)/'LV SM - typical bill'!F69),"")</f>
        <v>#VALUE!</v>
      </c>
      <c r="O136" s="51" t="e">
        <f>IF('LV SM - typical bill'!C69,(('LV SM - typical bill'!F69-'LV SM - typical bill'!C69)),"")</f>
        <v>#VALUE!</v>
      </c>
      <c r="P136" s="48" t="e">
        <f>IF('LV SM - typical bill'!C69,(('LV SM - typical bill'!G69-'LV SM - typical bill'!C69)),"")</f>
        <v>#VALUE!</v>
      </c>
      <c r="Q136" s="52" t="e">
        <f>IF('LV SM - typical bill'!C69,(('LV SM - typical bill'!G69-'LV SM - typical bill'!F69)),"")</f>
        <v>#VALUE!</v>
      </c>
    </row>
    <row r="137" spans="2:17">
      <c r="B137" s="58" t="s">
        <v>121</v>
      </c>
      <c r="C137" s="59" t="e">
        <f>IF('LV SM - typical bill'!C70,(('LV SM - typical bill'!D70-'LV SM - typical bill'!C70)/'LV SM - typical bill'!C70),"")</f>
        <v>#VALUE!</v>
      </c>
      <c r="D137" s="45" t="e">
        <f>IF('LV SM - typical bill'!C70,(('LV SM - typical bill'!E70-'LV SM - typical bill'!C70)/'LV SM - typical bill'!C70),"")</f>
        <v>#VALUE!</v>
      </c>
      <c r="E137" s="60" t="e">
        <f>IF('LV SM - typical bill'!C70,(('LV SM - typical bill'!E70-'LV SM - typical bill'!D70)/'LV SM - typical bill'!D70),"")</f>
        <v>#VALUE!</v>
      </c>
      <c r="F137" s="51" t="e">
        <f>IF('LV SM - typical bill'!C70,('LV SM - typical bill'!D70-'LV SM - typical bill'!C70),"")</f>
        <v>#VALUE!</v>
      </c>
      <c r="G137" s="48" t="e">
        <f>IF('LV SM - typical bill'!C70,(('LV SM - typical bill'!E70-'LV SM - typical bill'!C70)),"")</f>
        <v>#VALUE!</v>
      </c>
      <c r="H137" s="52" t="e">
        <f>IF('LV SM - typical bill'!C70,(('LV SM - typical bill'!E70-'LV SM - typical bill'!D70)),"")</f>
        <v>#VALUE!</v>
      </c>
      <c r="I137" s="40"/>
      <c r="J137" s="65"/>
      <c r="K137" s="58" t="s">
        <v>121</v>
      </c>
      <c r="L137" s="59" t="e">
        <f>IF('LV SM - typical bill'!C70,(('LV SM - typical bill'!F70-'LV SM - typical bill'!C70)/'LV SM - typical bill'!C70),"")</f>
        <v>#VALUE!</v>
      </c>
      <c r="M137" s="45" t="e">
        <f>IF('LV SM - typical bill'!C70,(('LV SM - typical bill'!G70-'LV SM - typical bill'!C70)/'LV SM - typical bill'!C70),"")</f>
        <v>#VALUE!</v>
      </c>
      <c r="N137" s="60" t="e">
        <f>IF('LV SM - typical bill'!C70,(('LV SM - typical bill'!G70-'LV SM - typical bill'!F70)/'LV SM - typical bill'!F70),"")</f>
        <v>#VALUE!</v>
      </c>
      <c r="O137" s="51" t="e">
        <f>IF('LV SM - typical bill'!C70,(('LV SM - typical bill'!F70-'LV SM - typical bill'!C70)),"")</f>
        <v>#VALUE!</v>
      </c>
      <c r="P137" s="48" t="e">
        <f>IF('LV SM - typical bill'!C70,(('LV SM - typical bill'!G70-'LV SM - typical bill'!C70)),"")</f>
        <v>#VALUE!</v>
      </c>
      <c r="Q137" s="52" t="e">
        <f>IF('LV SM - typical bill'!C70,(('LV SM - typical bill'!G70-'LV SM - typical bill'!F70)),"")</f>
        <v>#VALUE!</v>
      </c>
    </row>
    <row r="138" spans="2:17">
      <c r="B138" s="57" t="s">
        <v>151</v>
      </c>
      <c r="C138" s="59" t="str">
        <f>IF('LV SM - typical bill'!C71,(('LV SM - typical bill'!D71-'LV SM - typical bill'!C71)/'LV SM - typical bill'!C71),"")</f>
        <v/>
      </c>
      <c r="D138" s="45" t="str">
        <f>IF('LV SM - typical bill'!C71,(('LV SM - typical bill'!E71-'LV SM - typical bill'!C71)/'LV SM - typical bill'!C71),"")</f>
        <v/>
      </c>
      <c r="E138" s="60" t="str">
        <f>IF('LV SM - typical bill'!C71,(('LV SM - typical bill'!E71-'LV SM - typical bill'!D71)/'LV SM - typical bill'!D71),"")</f>
        <v/>
      </c>
      <c r="F138" s="51" t="str">
        <f>IF('LV SM - typical bill'!C71,('LV SM - typical bill'!D71-'LV SM - typical bill'!C71),"")</f>
        <v/>
      </c>
      <c r="G138" s="48" t="str">
        <f>IF('LV SM - typical bill'!C71,(('LV SM - typical bill'!E71-'LV SM - typical bill'!C71)),"")</f>
        <v/>
      </c>
      <c r="H138" s="52" t="str">
        <f>IF('LV SM - typical bill'!C71,(('LV SM - typical bill'!E71-'LV SM - typical bill'!D71)),"")</f>
        <v/>
      </c>
      <c r="I138" s="40"/>
      <c r="J138" s="65"/>
      <c r="K138" s="57" t="s">
        <v>151</v>
      </c>
      <c r="L138" s="59" t="str">
        <f>IF('LV SM - typical bill'!C71,(('LV SM - typical bill'!F71-'LV SM - typical bill'!C71)/'LV SM - typical bill'!C71),"")</f>
        <v/>
      </c>
      <c r="M138" s="45" t="str">
        <f>IF('LV SM - typical bill'!C71,(('LV SM - typical bill'!G71-'LV SM - typical bill'!C71)/'LV SM - typical bill'!C71),"")</f>
        <v/>
      </c>
      <c r="N138" s="60" t="str">
        <f>IF('LV SM - typical bill'!C71,(('LV SM - typical bill'!G71-'LV SM - typical bill'!F71)/'LV SM - typical bill'!F71),"")</f>
        <v/>
      </c>
      <c r="O138" s="51" t="str">
        <f>IF('LV SM - typical bill'!C71,(('LV SM - typical bill'!F71-'LV SM - typical bill'!C71)),"")</f>
        <v/>
      </c>
      <c r="P138" s="48" t="str">
        <f>IF('LV SM - typical bill'!C71,(('LV SM - typical bill'!G71-'LV SM - typical bill'!C71)),"")</f>
        <v/>
      </c>
      <c r="Q138" s="52" t="str">
        <f>IF('LV SM - typical bill'!C71,(('LV SM - typical bill'!G71-'LV SM - typical bill'!F71)),"")</f>
        <v/>
      </c>
    </row>
    <row r="139" spans="2:17">
      <c r="B139" s="58" t="s">
        <v>87</v>
      </c>
      <c r="C139" s="59">
        <f>IF('LV SM - typical bill'!C72,(('LV SM - typical bill'!D72-'LV SM - typical bill'!C72)/'LV SM - typical bill'!C72),"")</f>
        <v>0</v>
      </c>
      <c r="D139" s="45">
        <f>IF('LV SM - typical bill'!C72,(('LV SM - typical bill'!E72-'LV SM - typical bill'!C72)/'LV SM - typical bill'!C72),"")</f>
        <v>-2.9042447187486741E-3</v>
      </c>
      <c r="E139" s="60">
        <f>IF('LV SM - typical bill'!C72,(('LV SM - typical bill'!E72-'LV SM - typical bill'!D72)/'LV SM - typical bill'!D72),"")</f>
        <v>-2.9042447187486741E-3</v>
      </c>
      <c r="F139" s="51">
        <f>IF('LV SM - typical bill'!C72,('LV SM - typical bill'!D72-'LV SM - typical bill'!C72),"")</f>
        <v>0</v>
      </c>
      <c r="G139" s="48">
        <f>IF('LV SM - typical bill'!C72,(('LV SM - typical bill'!E72-'LV SM - typical bill'!C72)),"")</f>
        <v>2.8923012842112072E-2</v>
      </c>
      <c r="H139" s="52">
        <f>IF('LV SM - typical bill'!C72,(('LV SM - typical bill'!E72-'LV SM - typical bill'!D72)),"")</f>
        <v>2.8923012842112072E-2</v>
      </c>
      <c r="I139" s="40"/>
      <c r="J139" s="65"/>
      <c r="K139" s="58" t="s">
        <v>87</v>
      </c>
      <c r="L139" s="59">
        <f>IF('LV SM - typical bill'!C72,(('LV SM - typical bill'!F72-'LV SM - typical bill'!C72)/'LV SM - typical bill'!C72),"")</f>
        <v>0</v>
      </c>
      <c r="M139" s="45">
        <f>IF('LV SM - typical bill'!C72,(('LV SM - typical bill'!G72-'LV SM - typical bill'!C72)/'LV SM - typical bill'!C72),"")</f>
        <v>-3.6751148500016846E-3</v>
      </c>
      <c r="N139" s="60">
        <f>IF('LV SM - typical bill'!C72,(('LV SM - typical bill'!G72-'LV SM - typical bill'!F72)/'LV SM - typical bill'!F72),"")</f>
        <v>-3.6751148500016846E-3</v>
      </c>
      <c r="O139" s="51">
        <f>IF('LV SM - typical bill'!C72,(('LV SM - typical bill'!F72-'LV SM - typical bill'!C72)),"")</f>
        <v>0</v>
      </c>
      <c r="P139" s="48">
        <f>IF('LV SM - typical bill'!C72,(('LV SM - typical bill'!G72-'LV SM - typical bill'!C72)),"")</f>
        <v>3.660001284211134E-2</v>
      </c>
      <c r="Q139" s="52">
        <f>IF('LV SM - typical bill'!C72,(('LV SM - typical bill'!G72-'LV SM - typical bill'!F72)),"")</f>
        <v>3.660001284211134E-2</v>
      </c>
    </row>
    <row r="140" spans="2:17">
      <c r="B140" s="58" t="s">
        <v>122</v>
      </c>
      <c r="C140" s="59" t="e">
        <f>IF('LV SM - typical bill'!C73,(('LV SM - typical bill'!D73-'LV SM - typical bill'!C73)/'LV SM - typical bill'!C73),"")</f>
        <v>#VALUE!</v>
      </c>
      <c r="D140" s="45" t="e">
        <f>IF('LV SM - typical bill'!C73,(('LV SM - typical bill'!E73-'LV SM - typical bill'!C73)/'LV SM - typical bill'!C73),"")</f>
        <v>#VALUE!</v>
      </c>
      <c r="E140" s="60" t="e">
        <f>IF('LV SM - typical bill'!C73,(('LV SM - typical bill'!E73-'LV SM - typical bill'!D73)/'LV SM - typical bill'!D73),"")</f>
        <v>#VALUE!</v>
      </c>
      <c r="F140" s="51" t="e">
        <f>IF('LV SM - typical bill'!C73,('LV SM - typical bill'!D73-'LV SM - typical bill'!C73),"")</f>
        <v>#VALUE!</v>
      </c>
      <c r="G140" s="48" t="e">
        <f>IF('LV SM - typical bill'!C73,(('LV SM - typical bill'!E73-'LV SM - typical bill'!C73)),"")</f>
        <v>#VALUE!</v>
      </c>
      <c r="H140" s="52" t="e">
        <f>IF('LV SM - typical bill'!C73,(('LV SM - typical bill'!E73-'LV SM - typical bill'!D73)),"")</f>
        <v>#VALUE!</v>
      </c>
      <c r="I140" s="40"/>
      <c r="J140" s="65"/>
      <c r="K140" s="58" t="s">
        <v>122</v>
      </c>
      <c r="L140" s="59" t="e">
        <f>IF('LV SM - typical bill'!C73,(('LV SM - typical bill'!F73-'LV SM - typical bill'!C73)/'LV SM - typical bill'!C73),"")</f>
        <v>#VALUE!</v>
      </c>
      <c r="M140" s="45" t="e">
        <f>IF('LV SM - typical bill'!C73,(('LV SM - typical bill'!G73-'LV SM - typical bill'!C73)/'LV SM - typical bill'!C73),"")</f>
        <v>#VALUE!</v>
      </c>
      <c r="N140" s="60" t="e">
        <f>IF('LV SM - typical bill'!C73,(('LV SM - typical bill'!G73-'LV SM - typical bill'!F73)/'LV SM - typical bill'!F73),"")</f>
        <v>#VALUE!</v>
      </c>
      <c r="O140" s="51" t="e">
        <f>IF('LV SM - typical bill'!C73,(('LV SM - typical bill'!F73-'LV SM - typical bill'!C73)),"")</f>
        <v>#VALUE!</v>
      </c>
      <c r="P140" s="48" t="e">
        <f>IF('LV SM - typical bill'!C73,(('LV SM - typical bill'!G73-'LV SM - typical bill'!C73)),"")</f>
        <v>#VALUE!</v>
      </c>
      <c r="Q140" s="52" t="e">
        <f>IF('LV SM - typical bill'!C73,(('LV SM - typical bill'!G73-'LV SM - typical bill'!F73)),"")</f>
        <v>#VALUE!</v>
      </c>
    </row>
    <row r="141" spans="2:17">
      <c r="B141" s="57" t="s">
        <v>152</v>
      </c>
      <c r="C141" s="59" t="str">
        <f>IF('LV SM - typical bill'!C74,(('LV SM - typical bill'!D74-'LV SM - typical bill'!C74)/'LV SM - typical bill'!C74),"")</f>
        <v/>
      </c>
      <c r="D141" s="45" t="str">
        <f>IF('LV SM - typical bill'!C74,(('LV SM - typical bill'!E74-'LV SM - typical bill'!C74)/'LV SM - typical bill'!C74),"")</f>
        <v/>
      </c>
      <c r="E141" s="60" t="str">
        <f>IF('LV SM - typical bill'!C74,(('LV SM - typical bill'!E74-'LV SM - typical bill'!D74)/'LV SM - typical bill'!D74),"")</f>
        <v/>
      </c>
      <c r="F141" s="51" t="str">
        <f>IF('LV SM - typical bill'!C74,('LV SM - typical bill'!D74-'LV SM - typical bill'!C74),"")</f>
        <v/>
      </c>
      <c r="G141" s="48" t="str">
        <f>IF('LV SM - typical bill'!C74,(('LV SM - typical bill'!E74-'LV SM - typical bill'!C74)),"")</f>
        <v/>
      </c>
      <c r="H141" s="52" t="str">
        <f>IF('LV SM - typical bill'!C74,(('LV SM - typical bill'!E74-'LV SM - typical bill'!D74)),"")</f>
        <v/>
      </c>
      <c r="I141" s="40"/>
      <c r="J141" s="65"/>
      <c r="K141" s="57" t="s">
        <v>152</v>
      </c>
      <c r="L141" s="59" t="str">
        <f>IF('LV SM - typical bill'!C74,(('LV SM - typical bill'!F74-'LV SM - typical bill'!C74)/'LV SM - typical bill'!C74),"")</f>
        <v/>
      </c>
      <c r="M141" s="45" t="str">
        <f>IF('LV SM - typical bill'!C74,(('LV SM - typical bill'!G74-'LV SM - typical bill'!C74)/'LV SM - typical bill'!C74),"")</f>
        <v/>
      </c>
      <c r="N141" s="60" t="str">
        <f>IF('LV SM - typical bill'!C74,(('LV SM - typical bill'!G74-'LV SM - typical bill'!F74)/'LV SM - typical bill'!F74),"")</f>
        <v/>
      </c>
      <c r="O141" s="51" t="str">
        <f>IF('LV SM - typical bill'!C74,(('LV SM - typical bill'!F74-'LV SM - typical bill'!C74)),"")</f>
        <v/>
      </c>
      <c r="P141" s="48" t="str">
        <f>IF('LV SM - typical bill'!C74,(('LV SM - typical bill'!G74-'LV SM - typical bill'!C74)),"")</f>
        <v/>
      </c>
      <c r="Q141" s="52" t="str">
        <f>IF('LV SM - typical bill'!C74,(('LV SM - typical bill'!G74-'LV SM - typical bill'!F74)),"")</f>
        <v/>
      </c>
    </row>
    <row r="142" spans="2:17">
      <c r="B142" s="58" t="s">
        <v>88</v>
      </c>
      <c r="C142" s="59">
        <f>IF('LV SM - typical bill'!C75,(('LV SM - typical bill'!D75-'LV SM - typical bill'!C75)/'LV SM - typical bill'!C75),"")</f>
        <v>1.1686636666671027E-4</v>
      </c>
      <c r="D142" s="45">
        <f>IF('LV SM - typical bill'!C75,(('LV SM - typical bill'!E75-'LV SM - typical bill'!C75)/'LV SM - typical bill'!C75),"")</f>
        <v>-5.2051049669065231E-3</v>
      </c>
      <c r="E142" s="60">
        <f>IF('LV SM - typical bill'!C75,(('LV SM - typical bill'!E75-'LV SM - typical bill'!D75)/'LV SM - typical bill'!D75),"")</f>
        <v>-5.3213494467976219E-3</v>
      </c>
      <c r="F142" s="51">
        <f>IF('LV SM - typical bill'!C75,('LV SM - typical bill'!D75-'LV SM - typical bill'!C75),"")</f>
        <v>-2.3832384435351628E-3</v>
      </c>
      <c r="G142" s="48">
        <f>IF('LV SM - typical bill'!C75,(('LV SM - typical bill'!E75-'LV SM - typical bill'!C75)),"")</f>
        <v>0.10614693186402491</v>
      </c>
      <c r="H142" s="52">
        <f>IF('LV SM - typical bill'!C75,(('LV SM - typical bill'!E75-'LV SM - typical bill'!D75)),"")</f>
        <v>0.10853017030756007</v>
      </c>
      <c r="I142" s="40"/>
      <c r="J142" s="65"/>
      <c r="K142" s="58" t="s">
        <v>88</v>
      </c>
      <c r="L142" s="59">
        <f>IF('LV SM - typical bill'!C75,(('LV SM - typical bill'!F75-'LV SM - typical bill'!C75)/'LV SM - typical bill'!C75),"")</f>
        <v>2.3373273333359475E-4</v>
      </c>
      <c r="M142" s="45">
        <f>IF('LV SM - typical bill'!C75,(('LV SM - typical bill'!G75-'LV SM - typical bill'!C75)/'LV SM - typical bill'!C75),"")</f>
        <v>-4.4020604645112265E-3</v>
      </c>
      <c r="N142" s="60">
        <f>IF('LV SM - typical bill'!C75,(('LV SM - typical bill'!G75-'LV SM - typical bill'!F75)/'LV SM - typical bill'!F75),"")</f>
        <v>-4.6347099144283133E-3</v>
      </c>
      <c r="O142" s="51">
        <f>IF('LV SM - typical bill'!C75,(('LV SM - typical bill'!F75-'LV SM - typical bill'!C75)),"")</f>
        <v>-4.7664768870738783E-3</v>
      </c>
      <c r="P142" s="48">
        <f>IF('LV SM - typical bill'!C75,(('LV SM - typical bill'!G75-'LV SM - typical bill'!C75)),"")</f>
        <v>8.977056469727529E-2</v>
      </c>
      <c r="Q142" s="52">
        <f>IF('LV SM - typical bill'!C75,(('LV SM - typical bill'!G75-'LV SM - typical bill'!F75)),"")</f>
        <v>9.4537041584349168E-2</v>
      </c>
    </row>
    <row r="143" spans="2:17">
      <c r="B143" s="58" t="s">
        <v>123</v>
      </c>
      <c r="C143" s="59" t="e">
        <f>IF('LV SM - typical bill'!C76,(('LV SM - typical bill'!D76-'LV SM - typical bill'!C76)/'LV SM - typical bill'!C76),"")</f>
        <v>#VALUE!</v>
      </c>
      <c r="D143" s="45" t="e">
        <f>IF('LV SM - typical bill'!C76,(('LV SM - typical bill'!E76-'LV SM - typical bill'!C76)/'LV SM - typical bill'!C76),"")</f>
        <v>#VALUE!</v>
      </c>
      <c r="E143" s="60" t="e">
        <f>IF('LV SM - typical bill'!C76,(('LV SM - typical bill'!E76-'LV SM - typical bill'!D76)/'LV SM - typical bill'!D76),"")</f>
        <v>#VALUE!</v>
      </c>
      <c r="F143" s="51" t="e">
        <f>IF('LV SM - typical bill'!C76,('LV SM - typical bill'!D76-'LV SM - typical bill'!C76),"")</f>
        <v>#VALUE!</v>
      </c>
      <c r="G143" s="48" t="e">
        <f>IF('LV SM - typical bill'!C76,(('LV SM - typical bill'!E76-'LV SM - typical bill'!C76)),"")</f>
        <v>#VALUE!</v>
      </c>
      <c r="H143" s="52" t="e">
        <f>IF('LV SM - typical bill'!C76,(('LV SM - typical bill'!E76-'LV SM - typical bill'!D76)),"")</f>
        <v>#VALUE!</v>
      </c>
      <c r="I143" s="40"/>
      <c r="J143" s="65"/>
      <c r="K143" s="58" t="s">
        <v>123</v>
      </c>
      <c r="L143" s="59" t="e">
        <f>IF('LV SM - typical bill'!C76,(('LV SM - typical bill'!F76-'LV SM - typical bill'!C76)/'LV SM - typical bill'!C76),"")</f>
        <v>#VALUE!</v>
      </c>
      <c r="M143" s="45" t="e">
        <f>IF('LV SM - typical bill'!C76,(('LV SM - typical bill'!G76-'LV SM - typical bill'!C76)/'LV SM - typical bill'!C76),"")</f>
        <v>#VALUE!</v>
      </c>
      <c r="N143" s="60" t="e">
        <f>IF('LV SM - typical bill'!C76,(('LV SM - typical bill'!G76-'LV SM - typical bill'!F76)/'LV SM - typical bill'!F76),"")</f>
        <v>#VALUE!</v>
      </c>
      <c r="O143" s="51" t="e">
        <f>IF('LV SM - typical bill'!C76,(('LV SM - typical bill'!F76-'LV SM - typical bill'!C76)),"")</f>
        <v>#VALUE!</v>
      </c>
      <c r="P143" s="48" t="e">
        <f>IF('LV SM - typical bill'!C76,(('LV SM - typical bill'!G76-'LV SM - typical bill'!C76)),"")</f>
        <v>#VALUE!</v>
      </c>
      <c r="Q143" s="52" t="e">
        <f>IF('LV SM - typical bill'!C76,(('LV SM - typical bill'!G76-'LV SM - typical bill'!F76)),"")</f>
        <v>#VALUE!</v>
      </c>
    </row>
    <row r="144" spans="2:17">
      <c r="B144" s="57" t="s">
        <v>153</v>
      </c>
      <c r="C144" s="59" t="str">
        <f>IF('LV SM - typical bill'!C77,(('LV SM - typical bill'!D77-'LV SM - typical bill'!C77)/'LV SM - typical bill'!C77),"")</f>
        <v/>
      </c>
      <c r="D144" s="45" t="str">
        <f>IF('LV SM - typical bill'!C77,(('LV SM - typical bill'!E77-'LV SM - typical bill'!C77)/'LV SM - typical bill'!C77),"")</f>
        <v/>
      </c>
      <c r="E144" s="60" t="str">
        <f>IF('LV SM - typical bill'!C77,(('LV SM - typical bill'!E77-'LV SM - typical bill'!D77)/'LV SM - typical bill'!D77),"")</f>
        <v/>
      </c>
      <c r="F144" s="51" t="str">
        <f>IF('LV SM - typical bill'!C77,('LV SM - typical bill'!D77-'LV SM - typical bill'!C77),"")</f>
        <v/>
      </c>
      <c r="G144" s="48" t="str">
        <f>IF('LV SM - typical bill'!C77,(('LV SM - typical bill'!E77-'LV SM - typical bill'!C77)),"")</f>
        <v/>
      </c>
      <c r="H144" s="52" t="str">
        <f>IF('LV SM - typical bill'!C77,(('LV SM - typical bill'!E77-'LV SM - typical bill'!D77)),"")</f>
        <v/>
      </c>
      <c r="I144" s="40"/>
      <c r="J144" s="65"/>
      <c r="K144" s="57" t="s">
        <v>153</v>
      </c>
      <c r="L144" s="59" t="str">
        <f>IF('LV SM - typical bill'!C77,(('LV SM - typical bill'!F77-'LV SM - typical bill'!C77)/'LV SM - typical bill'!C77),"")</f>
        <v/>
      </c>
      <c r="M144" s="45" t="str">
        <f>IF('LV SM - typical bill'!C77,(('LV SM - typical bill'!G77-'LV SM - typical bill'!C77)/'LV SM - typical bill'!C77),"")</f>
        <v/>
      </c>
      <c r="N144" s="60" t="str">
        <f>IF('LV SM - typical bill'!C77,(('LV SM - typical bill'!G77-'LV SM - typical bill'!F77)/'LV SM - typical bill'!F77),"")</f>
        <v/>
      </c>
      <c r="O144" s="51" t="str">
        <f>IF('LV SM - typical bill'!C77,(('LV SM - typical bill'!F77-'LV SM - typical bill'!C77)),"")</f>
        <v/>
      </c>
      <c r="P144" s="48" t="str">
        <f>IF('LV SM - typical bill'!C77,(('LV SM - typical bill'!G77-'LV SM - typical bill'!C77)),"")</f>
        <v/>
      </c>
      <c r="Q144" s="52" t="str">
        <f>IF('LV SM - typical bill'!C77,(('LV SM - typical bill'!G77-'LV SM - typical bill'!F77)),"")</f>
        <v/>
      </c>
    </row>
    <row r="145" spans="2:17">
      <c r="B145" s="58" t="s">
        <v>89</v>
      </c>
      <c r="C145" s="59">
        <f>IF('LV SM - typical bill'!C78,(('LV SM - typical bill'!D78-'LV SM - typical bill'!C78)/'LV SM - typical bill'!C78),"")</f>
        <v>0</v>
      </c>
      <c r="D145" s="45">
        <f>IF('LV SM - typical bill'!C78,(('LV SM - typical bill'!E78-'LV SM - typical bill'!C78)/'LV SM - typical bill'!C78),"")</f>
        <v>-5.0629347644229293E-3</v>
      </c>
      <c r="E145" s="60">
        <f>IF('LV SM - typical bill'!C78,(('LV SM - typical bill'!E78-'LV SM - typical bill'!D78)/'LV SM - typical bill'!D78),"")</f>
        <v>-5.0629347644229293E-3</v>
      </c>
      <c r="F145" s="51">
        <f>IF('LV SM - typical bill'!C78,('LV SM - typical bill'!D78-'LV SM - typical bill'!C78),"")</f>
        <v>0</v>
      </c>
      <c r="G145" s="48">
        <f>IF('LV SM - typical bill'!C78,(('LV SM - typical bill'!E78-'LV SM - typical bill'!C78)),"")</f>
        <v>70.901786952692419</v>
      </c>
      <c r="H145" s="52">
        <f>IF('LV SM - typical bill'!C78,(('LV SM - typical bill'!E78-'LV SM - typical bill'!D78)),"")</f>
        <v>70.901786952692419</v>
      </c>
      <c r="I145" s="40"/>
      <c r="J145" s="65"/>
      <c r="K145" s="58" t="s">
        <v>89</v>
      </c>
      <c r="L145" s="59">
        <f>IF('LV SM - typical bill'!C78,(('LV SM - typical bill'!F78-'LV SM - typical bill'!C78)/'LV SM - typical bill'!C78),"")</f>
        <v>-2.606381684494897E-6</v>
      </c>
      <c r="M145" s="45">
        <f>IF('LV SM - typical bill'!C78,(('LV SM - typical bill'!G78-'LV SM - typical bill'!C78)/'LV SM - typical bill'!C78),"")</f>
        <v>-2.4538359304753731E-3</v>
      </c>
      <c r="N145" s="60">
        <f>IF('LV SM - typical bill'!C78,(('LV SM - typical bill'!G78-'LV SM - typical bill'!F78)/'LV SM - typical bill'!F78),"")</f>
        <v>-2.4512359376473304E-3</v>
      </c>
      <c r="O145" s="51">
        <f>IF('LV SM - typical bill'!C78,(('LV SM - typical bill'!F78-'LV SM - typical bill'!C78)),"")</f>
        <v>3.650000000197906E-2</v>
      </c>
      <c r="P145" s="48">
        <f>IF('LV SM - typical bill'!C78,(('LV SM - typical bill'!G78-'LV SM - typical bill'!C78)),"")</f>
        <v>34.363735749073385</v>
      </c>
      <c r="Q145" s="52">
        <f>IF('LV SM - typical bill'!C78,(('LV SM - typical bill'!G78-'LV SM - typical bill'!F78)),"")</f>
        <v>34.327235749071406</v>
      </c>
    </row>
    <row r="146" spans="2:17">
      <c r="B146" s="58" t="s">
        <v>124</v>
      </c>
      <c r="C146" s="59" t="e">
        <f>IF('LV SM - typical bill'!C79,(('LV SM - typical bill'!D79-'LV SM - typical bill'!C79)/'LV SM - typical bill'!C79),"")</f>
        <v>#VALUE!</v>
      </c>
      <c r="D146" s="45" t="e">
        <f>IF('LV SM - typical bill'!C79,(('LV SM - typical bill'!E79-'LV SM - typical bill'!C79)/'LV SM - typical bill'!C79),"")</f>
        <v>#VALUE!</v>
      </c>
      <c r="E146" s="60" t="e">
        <f>IF('LV SM - typical bill'!C79,(('LV SM - typical bill'!E79-'LV SM - typical bill'!D79)/'LV SM - typical bill'!D79),"")</f>
        <v>#VALUE!</v>
      </c>
      <c r="F146" s="51" t="e">
        <f>IF('LV SM - typical bill'!C79,('LV SM - typical bill'!D79-'LV SM - typical bill'!C79),"")</f>
        <v>#VALUE!</v>
      </c>
      <c r="G146" s="48" t="e">
        <f>IF('LV SM - typical bill'!C79,(('LV SM - typical bill'!E79-'LV SM - typical bill'!C79)),"")</f>
        <v>#VALUE!</v>
      </c>
      <c r="H146" s="52" t="e">
        <f>IF('LV SM - typical bill'!C79,(('LV SM - typical bill'!E79-'LV SM - typical bill'!D79)),"")</f>
        <v>#VALUE!</v>
      </c>
      <c r="I146" s="40"/>
      <c r="J146" s="65"/>
      <c r="K146" s="58" t="s">
        <v>124</v>
      </c>
      <c r="L146" s="59" t="e">
        <f>IF('LV SM - typical bill'!C79,(('LV SM - typical bill'!F79-'LV SM - typical bill'!C79)/'LV SM - typical bill'!C79),"")</f>
        <v>#VALUE!</v>
      </c>
      <c r="M146" s="45" t="e">
        <f>IF('LV SM - typical bill'!C79,(('LV SM - typical bill'!G79-'LV SM - typical bill'!C79)/'LV SM - typical bill'!C79),"")</f>
        <v>#VALUE!</v>
      </c>
      <c r="N146" s="60" t="e">
        <f>IF('LV SM - typical bill'!C79,(('LV SM - typical bill'!G79-'LV SM - typical bill'!F79)/'LV SM - typical bill'!F79),"")</f>
        <v>#VALUE!</v>
      </c>
      <c r="O146" s="51" t="e">
        <f>IF('LV SM - typical bill'!C79,(('LV SM - typical bill'!F79-'LV SM - typical bill'!C79)),"")</f>
        <v>#VALUE!</v>
      </c>
      <c r="P146" s="48" t="e">
        <f>IF('LV SM - typical bill'!C79,(('LV SM - typical bill'!G79-'LV SM - typical bill'!C79)),"")</f>
        <v>#VALUE!</v>
      </c>
      <c r="Q146" s="52" t="e">
        <f>IF('LV SM - typical bill'!C79,(('LV SM - typical bill'!G79-'LV SM - typical bill'!F79)),"")</f>
        <v>#VALUE!</v>
      </c>
    </row>
    <row r="147" spans="2:17">
      <c r="B147" s="57" t="s">
        <v>154</v>
      </c>
      <c r="C147" s="59" t="str">
        <f>IF('LV SM - typical bill'!C80,(('LV SM - typical bill'!D80-'LV SM - typical bill'!C80)/'LV SM - typical bill'!C80),"")</f>
        <v/>
      </c>
      <c r="D147" s="45" t="str">
        <f>IF('LV SM - typical bill'!C80,(('LV SM - typical bill'!E80-'LV SM - typical bill'!C80)/'LV SM - typical bill'!C80),"")</f>
        <v/>
      </c>
      <c r="E147" s="60" t="str">
        <f>IF('LV SM - typical bill'!C80,(('LV SM - typical bill'!E80-'LV SM - typical bill'!D80)/'LV SM - typical bill'!D80),"")</f>
        <v/>
      </c>
      <c r="F147" s="51" t="str">
        <f>IF('LV SM - typical bill'!C80,('LV SM - typical bill'!D80-'LV SM - typical bill'!C80),"")</f>
        <v/>
      </c>
      <c r="G147" s="48" t="str">
        <f>IF('LV SM - typical bill'!C80,(('LV SM - typical bill'!E80-'LV SM - typical bill'!C80)),"")</f>
        <v/>
      </c>
      <c r="H147" s="52" t="str">
        <f>IF('LV SM - typical bill'!C80,(('LV SM - typical bill'!E80-'LV SM - typical bill'!D80)),"")</f>
        <v/>
      </c>
      <c r="I147" s="40"/>
      <c r="J147" s="65"/>
      <c r="K147" s="57" t="s">
        <v>154</v>
      </c>
      <c r="L147" s="59" t="str">
        <f>IF('LV SM - typical bill'!C80,(('LV SM - typical bill'!F80-'LV SM - typical bill'!C80)/'LV SM - typical bill'!C80),"")</f>
        <v/>
      </c>
      <c r="M147" s="45" t="str">
        <f>IF('LV SM - typical bill'!C80,(('LV SM - typical bill'!G80-'LV SM - typical bill'!C80)/'LV SM - typical bill'!C80),"")</f>
        <v/>
      </c>
      <c r="N147" s="60" t="str">
        <f>IF('LV SM - typical bill'!C80,(('LV SM - typical bill'!G80-'LV SM - typical bill'!F80)/'LV SM - typical bill'!F80),"")</f>
        <v/>
      </c>
      <c r="O147" s="51" t="str">
        <f>IF('LV SM - typical bill'!C80,(('LV SM - typical bill'!F80-'LV SM - typical bill'!C80)),"")</f>
        <v/>
      </c>
      <c r="P147" s="48" t="str">
        <f>IF('LV SM - typical bill'!C80,(('LV SM - typical bill'!G80-'LV SM - typical bill'!C80)),"")</f>
        <v/>
      </c>
      <c r="Q147" s="52" t="str">
        <f>IF('LV SM - typical bill'!C80,(('LV SM - typical bill'!G80-'LV SM - typical bill'!F80)),"")</f>
        <v/>
      </c>
    </row>
    <row r="148" spans="2:17">
      <c r="B148" s="58" t="s">
        <v>90</v>
      </c>
      <c r="C148" s="59">
        <f>IF('LV SM - typical bill'!C81,(('LV SM - typical bill'!D81-'LV SM - typical bill'!C81)/'LV SM - typical bill'!C81),"")</f>
        <v>1.5523336415342647E-4</v>
      </c>
      <c r="D148" s="45">
        <f>IF('LV SM - typical bill'!C81,(('LV SM - typical bill'!E81-'LV SM - typical bill'!C81)/'LV SM - typical bill'!C81),"")</f>
        <v>-3.2101711317691242E-3</v>
      </c>
      <c r="E148" s="60">
        <f>IF('LV SM - typical bill'!C81,(('LV SM - typical bill'!E81-'LV SM - typical bill'!D81)/'LV SM - typical bill'!D81),"")</f>
        <v>-3.3648821539458136E-3</v>
      </c>
      <c r="F148" s="51">
        <f>IF('LV SM - typical bill'!C81,('LV SM - typical bill'!D81-'LV SM - typical bill'!C81),"")</f>
        <v>-3.7481358650584298</v>
      </c>
      <c r="G148" s="48">
        <f>IF('LV SM - typical bill'!C81,(('LV SM - typical bill'!E81-'LV SM - typical bill'!C81)),"")</f>
        <v>77.510125594308192</v>
      </c>
      <c r="H148" s="52">
        <f>IF('LV SM - typical bill'!C81,(('LV SM - typical bill'!E81-'LV SM - typical bill'!D81)),"")</f>
        <v>81.258261459366622</v>
      </c>
      <c r="I148" s="40"/>
      <c r="J148" s="65"/>
      <c r="K148" s="58" t="s">
        <v>90</v>
      </c>
      <c r="L148" s="59">
        <f>IF('LV SM - typical bill'!C81,(('LV SM - typical bill'!F81-'LV SM - typical bill'!C81)/'LV SM - typical bill'!C81),"")</f>
        <v>9.242705172046639E-4</v>
      </c>
      <c r="M148" s="45">
        <f>IF('LV SM - typical bill'!C81,(('LV SM - typical bill'!G81-'LV SM - typical bill'!C81)/'LV SM - typical bill'!C81),"")</f>
        <v>-2.2833060154756743E-3</v>
      </c>
      <c r="N148" s="60">
        <f>IF('LV SM - typical bill'!C81,(('LV SM - typical bill'!G81-'LV SM - typical bill'!F81)/'LV SM - typical bill'!F81),"")</f>
        <v>-3.2046146018848125E-3</v>
      </c>
      <c r="O148" s="51">
        <f>IF('LV SM - typical bill'!C81,(('LV SM - typical bill'!F81-'LV SM - typical bill'!C81)),"")</f>
        <v>-22.316668155996013</v>
      </c>
      <c r="P148" s="48">
        <f>IF('LV SM - typical bill'!C81,(('LV SM - typical bill'!G81-'LV SM - typical bill'!C81)),"")</f>
        <v>55.130810403938085</v>
      </c>
      <c r="Q148" s="52">
        <f>IF('LV SM - typical bill'!C81,(('LV SM - typical bill'!G81-'LV SM - typical bill'!F81)),"")</f>
        <v>77.447478559934098</v>
      </c>
    </row>
    <row r="149" spans="2:17">
      <c r="B149" s="58" t="s">
        <v>125</v>
      </c>
      <c r="C149" s="59" t="e">
        <f>IF('LV SM - typical bill'!C82,(('LV SM - typical bill'!D82-'LV SM - typical bill'!C82)/'LV SM - typical bill'!C82),"")</f>
        <v>#VALUE!</v>
      </c>
      <c r="D149" s="45" t="e">
        <f>IF('LV SM - typical bill'!C82,(('LV SM - typical bill'!E82-'LV SM - typical bill'!C82)/'LV SM - typical bill'!C82),"")</f>
        <v>#VALUE!</v>
      </c>
      <c r="E149" s="60" t="e">
        <f>IF('LV SM - typical bill'!C82,(('LV SM - typical bill'!E82-'LV SM - typical bill'!D82)/'LV SM - typical bill'!D82),"")</f>
        <v>#VALUE!</v>
      </c>
      <c r="F149" s="51" t="e">
        <f>IF('LV SM - typical bill'!C82,('LV SM - typical bill'!D82-'LV SM - typical bill'!C82),"")</f>
        <v>#VALUE!</v>
      </c>
      <c r="G149" s="48" t="e">
        <f>IF('LV SM - typical bill'!C82,(('LV SM - typical bill'!E82-'LV SM - typical bill'!C82)),"")</f>
        <v>#VALUE!</v>
      </c>
      <c r="H149" s="52" t="e">
        <f>IF('LV SM - typical bill'!C82,(('LV SM - typical bill'!E82-'LV SM - typical bill'!D82)),"")</f>
        <v>#VALUE!</v>
      </c>
      <c r="I149" s="40"/>
      <c r="J149" s="65"/>
      <c r="K149" s="58" t="s">
        <v>125</v>
      </c>
      <c r="L149" s="59" t="e">
        <f>IF('LV SM - typical bill'!C82,(('LV SM - typical bill'!F82-'LV SM - typical bill'!C82)/'LV SM - typical bill'!C82),"")</f>
        <v>#VALUE!</v>
      </c>
      <c r="M149" s="45" t="e">
        <f>IF('LV SM - typical bill'!C82,(('LV SM - typical bill'!G82-'LV SM - typical bill'!C82)/'LV SM - typical bill'!C82),"")</f>
        <v>#VALUE!</v>
      </c>
      <c r="N149" s="60" t="e">
        <f>IF('LV SM - typical bill'!C82,(('LV SM - typical bill'!G82-'LV SM - typical bill'!F82)/'LV SM - typical bill'!F82),"")</f>
        <v>#VALUE!</v>
      </c>
      <c r="O149" s="51" t="e">
        <f>IF('LV SM - typical bill'!C82,(('LV SM - typical bill'!F82-'LV SM - typical bill'!C82)),"")</f>
        <v>#VALUE!</v>
      </c>
      <c r="P149" s="48" t="e">
        <f>IF('LV SM - typical bill'!C82,(('LV SM - typical bill'!G82-'LV SM - typical bill'!C82)),"")</f>
        <v>#VALUE!</v>
      </c>
      <c r="Q149" s="52" t="e">
        <f>IF('LV SM - typical bill'!C82,(('LV SM - typical bill'!G82-'LV SM - typical bill'!F82)),"")</f>
        <v>#VALUE!</v>
      </c>
    </row>
    <row r="150" spans="2:17">
      <c r="B150" s="57" t="s">
        <v>155</v>
      </c>
      <c r="C150" s="59" t="str">
        <f>IF('LV SM - typical bill'!C83,(('LV SM - typical bill'!D83-'LV SM - typical bill'!C83)/'LV SM - typical bill'!C83),"")</f>
        <v/>
      </c>
      <c r="D150" s="45" t="str">
        <f>IF('LV SM - typical bill'!C83,(('LV SM - typical bill'!E83-'LV SM - typical bill'!C83)/'LV SM - typical bill'!C83),"")</f>
        <v/>
      </c>
      <c r="E150" s="60" t="str">
        <f>IF('LV SM - typical bill'!C83,(('LV SM - typical bill'!E83-'LV SM - typical bill'!D83)/'LV SM - typical bill'!D83),"")</f>
        <v/>
      </c>
      <c r="F150" s="51" t="str">
        <f>IF('LV SM - typical bill'!C83,('LV SM - typical bill'!D83-'LV SM - typical bill'!C83),"")</f>
        <v/>
      </c>
      <c r="G150" s="48" t="str">
        <f>IF('LV SM - typical bill'!C83,(('LV SM - typical bill'!E83-'LV SM - typical bill'!C83)),"")</f>
        <v/>
      </c>
      <c r="H150" s="52" t="str">
        <f>IF('LV SM - typical bill'!C83,(('LV SM - typical bill'!E83-'LV SM - typical bill'!D83)),"")</f>
        <v/>
      </c>
      <c r="I150" s="40"/>
      <c r="J150" s="65"/>
      <c r="K150" s="57" t="s">
        <v>155</v>
      </c>
      <c r="L150" s="59" t="str">
        <f>IF('LV SM - typical bill'!C83,(('LV SM - typical bill'!F83-'LV SM - typical bill'!C83)/'LV SM - typical bill'!C83),"")</f>
        <v/>
      </c>
      <c r="M150" s="45" t="str">
        <f>IF('LV SM - typical bill'!C83,(('LV SM - typical bill'!G83-'LV SM - typical bill'!C83)/'LV SM - typical bill'!C83),"")</f>
        <v/>
      </c>
      <c r="N150" s="60" t="str">
        <f>IF('LV SM - typical bill'!C83,(('LV SM - typical bill'!G83-'LV SM - typical bill'!F83)/'LV SM - typical bill'!F83),"")</f>
        <v/>
      </c>
      <c r="O150" s="51" t="str">
        <f>IF('LV SM - typical bill'!C83,(('LV SM - typical bill'!F83-'LV SM - typical bill'!C83)),"")</f>
        <v/>
      </c>
      <c r="P150" s="48" t="str">
        <f>IF('LV SM - typical bill'!C83,(('LV SM - typical bill'!G83-'LV SM - typical bill'!C83)),"")</f>
        <v/>
      </c>
      <c r="Q150" s="52" t="str">
        <f>IF('LV SM - typical bill'!C83,(('LV SM - typical bill'!G83-'LV SM - typical bill'!F83)),"")</f>
        <v/>
      </c>
    </row>
    <row r="151" spans="2:17">
      <c r="B151" s="58" t="s">
        <v>91</v>
      </c>
      <c r="C151" s="59">
        <f>IF('LV SM - typical bill'!C84,(('LV SM - typical bill'!D84-'LV SM - typical bill'!C84)/'LV SM - typical bill'!C84),"")</f>
        <v>0</v>
      </c>
      <c r="D151" s="45">
        <f>IF('LV SM - typical bill'!C84,(('LV SM - typical bill'!E84-'LV SM - typical bill'!C84)/'LV SM - typical bill'!C84),"")</f>
        <v>-3.8015772601063332E-3</v>
      </c>
      <c r="E151" s="60">
        <f>IF('LV SM - typical bill'!C84,(('LV SM - typical bill'!E84-'LV SM - typical bill'!D84)/'LV SM - typical bill'!D84),"")</f>
        <v>-3.8015772601063332E-3</v>
      </c>
      <c r="F151" s="51">
        <f>IF('LV SM - typical bill'!C84,('LV SM - typical bill'!D84-'LV SM - typical bill'!C84),"")</f>
        <v>0</v>
      </c>
      <c r="G151" s="48">
        <f>IF('LV SM - typical bill'!C84,(('LV SM - typical bill'!E84-'LV SM - typical bill'!C84)),"")</f>
        <v>25.233306960220034</v>
      </c>
      <c r="H151" s="52">
        <f>IF('LV SM - typical bill'!C84,(('LV SM - typical bill'!E84-'LV SM - typical bill'!D84)),"")</f>
        <v>25.233306960220034</v>
      </c>
      <c r="I151" s="40"/>
      <c r="J151" s="65"/>
      <c r="K151" s="58" t="s">
        <v>91</v>
      </c>
      <c r="L151" s="59">
        <f>IF('LV SM - typical bill'!C84,(('LV SM - typical bill'!F84-'LV SM - typical bill'!C84)/'LV SM - typical bill'!C84),"")</f>
        <v>3.0368832770520833E-4</v>
      </c>
      <c r="M151" s="45">
        <f>IF('LV SM - typical bill'!C84,(('LV SM - typical bill'!G84-'LV SM - typical bill'!C84)/'LV SM - typical bill'!C84),"")</f>
        <v>-2.5813249645425837E-3</v>
      </c>
      <c r="N151" s="60">
        <f>IF('LV SM - typical bill'!C84,(('LV SM - typical bill'!G84-'LV SM - typical bill'!F84)/'LV SM - typical bill'!F84),"")</f>
        <v>-2.8841374133798505E-3</v>
      </c>
      <c r="O151" s="51">
        <f>IF('LV SM - typical bill'!C84,(('LV SM - typical bill'!F84-'LV SM - typical bill'!C84)),"")</f>
        <v>-2.0157582679266852</v>
      </c>
      <c r="P151" s="48">
        <f>IF('LV SM - typical bill'!C84,(('LV SM - typical bill'!G84-'LV SM - typical bill'!C84)),"")</f>
        <v>17.133773888514952</v>
      </c>
      <c r="Q151" s="52">
        <f>IF('LV SM - typical bill'!C84,(('LV SM - typical bill'!G84-'LV SM - typical bill'!F84)),"")</f>
        <v>19.149532156441637</v>
      </c>
    </row>
    <row r="152" spans="2:17">
      <c r="B152" s="57" t="s">
        <v>156</v>
      </c>
      <c r="C152" s="59" t="str">
        <f>IF('LV SM - typical bill'!C85,(('LV SM - typical bill'!D85-'LV SM - typical bill'!C85)/'LV SM - typical bill'!C85),"")</f>
        <v/>
      </c>
      <c r="D152" s="45" t="str">
        <f>IF('LV SM - typical bill'!C85,(('LV SM - typical bill'!E85-'LV SM - typical bill'!C85)/'LV SM - typical bill'!C85),"")</f>
        <v/>
      </c>
      <c r="E152" s="60" t="str">
        <f>IF('LV SM - typical bill'!C85,(('LV SM - typical bill'!E85-'LV SM - typical bill'!D85)/'LV SM - typical bill'!D85),"")</f>
        <v/>
      </c>
      <c r="F152" s="51" t="str">
        <f>IF('LV SM - typical bill'!C85,('LV SM - typical bill'!D85-'LV SM - typical bill'!C85),"")</f>
        <v/>
      </c>
      <c r="G152" s="48" t="str">
        <f>IF('LV SM - typical bill'!C85,(('LV SM - typical bill'!E85-'LV SM - typical bill'!C85)),"")</f>
        <v/>
      </c>
      <c r="H152" s="52" t="str">
        <f>IF('LV SM - typical bill'!C85,(('LV SM - typical bill'!E85-'LV SM - typical bill'!D85)),"")</f>
        <v/>
      </c>
      <c r="I152" s="40"/>
      <c r="J152" s="65"/>
      <c r="K152" s="57" t="s">
        <v>156</v>
      </c>
      <c r="L152" s="59" t="str">
        <f>IF('LV SM - typical bill'!C85,(('LV SM - typical bill'!F85-'LV SM - typical bill'!C85)/'LV SM - typical bill'!C85),"")</f>
        <v/>
      </c>
      <c r="M152" s="45" t="str">
        <f>IF('LV SM - typical bill'!C85,(('LV SM - typical bill'!G85-'LV SM - typical bill'!C85)/'LV SM - typical bill'!C85),"")</f>
        <v/>
      </c>
      <c r="N152" s="60" t="str">
        <f>IF('LV SM - typical bill'!C85,(('LV SM - typical bill'!G85-'LV SM - typical bill'!F85)/'LV SM - typical bill'!F85),"")</f>
        <v/>
      </c>
      <c r="O152" s="51" t="str">
        <f>IF('LV SM - typical bill'!C85,(('LV SM - typical bill'!F85-'LV SM - typical bill'!C85)),"")</f>
        <v/>
      </c>
      <c r="P152" s="48" t="str">
        <f>IF('LV SM - typical bill'!C85,(('LV SM - typical bill'!G85-'LV SM - typical bill'!C85)),"")</f>
        <v/>
      </c>
      <c r="Q152" s="52" t="str">
        <f>IF('LV SM - typical bill'!C85,(('LV SM - typical bill'!G85-'LV SM - typical bill'!F85)),"")</f>
        <v/>
      </c>
    </row>
    <row r="153" spans="2:17" ht="15.75" thickBot="1">
      <c r="B153" s="58" t="s">
        <v>92</v>
      </c>
      <c r="C153" s="61" t="e">
        <f>IF('LV SM - typical bill'!C86,(('LV SM - typical bill'!D86-'LV SM - typical bill'!C86)/'LV SM - typical bill'!C86),"")</f>
        <v>#VALUE!</v>
      </c>
      <c r="D153" s="62" t="e">
        <f>IF('LV SM - typical bill'!C86,(('LV SM - typical bill'!E86-'LV SM - typical bill'!C86)/'LV SM - typical bill'!C86),"")</f>
        <v>#VALUE!</v>
      </c>
      <c r="E153" s="63" t="e">
        <f>IF('LV SM - typical bill'!C86,(('LV SM - typical bill'!E86-'LV SM - typical bill'!D86)/'LV SM - typical bill'!D86),"")</f>
        <v>#VALUE!</v>
      </c>
      <c r="F153" s="53" t="e">
        <f>IF('LV SM - typical bill'!C86,('LV SM - typical bill'!D86-'LV SM - typical bill'!C86),"")</f>
        <v>#VALUE!</v>
      </c>
      <c r="G153" s="54" t="e">
        <f>IF('LV SM - typical bill'!C86,(('LV SM - typical bill'!E86-'LV SM - typical bill'!C86)),"")</f>
        <v>#VALUE!</v>
      </c>
      <c r="H153" s="55" t="e">
        <f>IF('LV SM - typical bill'!C86,(('LV SM - typical bill'!E86-'LV SM - typical bill'!D86)),"")</f>
        <v>#VALUE!</v>
      </c>
      <c r="I153" s="40"/>
      <c r="J153" s="65"/>
      <c r="K153" s="58" t="s">
        <v>92</v>
      </c>
      <c r="L153" s="61" t="e">
        <f>IF('LV SM - typical bill'!C86,(('LV SM - typical bill'!F86-'LV SM - typical bill'!C86)/'LV SM - typical bill'!C86),"")</f>
        <v>#VALUE!</v>
      </c>
      <c r="M153" s="62" t="e">
        <f>IF('LV SM - typical bill'!C86,(('LV SM - typical bill'!G86-'LV SM - typical bill'!C86)/'LV SM - typical bill'!C86),"")</f>
        <v>#VALUE!</v>
      </c>
      <c r="N153" s="63" t="e">
        <f>IF('LV SM - typical bill'!C86,(('LV SM - typical bill'!G86-'LV SM - typical bill'!F86)/'LV SM - typical bill'!F86),"")</f>
        <v>#VALUE!</v>
      </c>
      <c r="O153" s="53" t="e">
        <f>IF('LV SM - typical bill'!C86,(('LV SM - typical bill'!F86-'LV SM - typical bill'!C86)),"")</f>
        <v>#VALUE!</v>
      </c>
      <c r="P153" s="54" t="e">
        <f>IF('LV SM - typical bill'!C86,(('LV SM - typical bill'!G86-'LV SM - typical bill'!C86)),"")</f>
        <v>#VALUE!</v>
      </c>
      <c r="Q153" s="55" t="e">
        <f>IF('LV SM - typical bill'!C86,(('LV SM - typical bill'!G86-'LV SM - typical bill'!F86)),"")</f>
        <v>#VALUE!</v>
      </c>
    </row>
    <row r="154" spans="2:17">
      <c r="F154" s="8"/>
      <c r="G154" s="8"/>
      <c r="H154" s="8"/>
    </row>
    <row r="155" spans="2:17">
      <c r="F155" s="8"/>
      <c r="G155" s="8"/>
      <c r="H155" s="8"/>
    </row>
    <row r="156" spans="2:17">
      <c r="F156" s="8"/>
      <c r="G156" s="8"/>
      <c r="H156" s="8"/>
    </row>
    <row r="157" spans="2:17">
      <c r="F157" s="8"/>
      <c r="G157" s="8"/>
      <c r="H157" s="8"/>
    </row>
    <row r="158" spans="2:17">
      <c r="F158" s="8"/>
      <c r="G158" s="8"/>
      <c r="H158" s="8"/>
    </row>
    <row r="159" spans="2:17">
      <c r="F159" s="8"/>
      <c r="G159" s="8"/>
      <c r="H159" s="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11" priority="7">
      <formula>ISERROR(C71)</formula>
    </cfRule>
  </conditionalFormatting>
  <conditionalFormatting sqref="L71:N153">
    <cfRule type="expression" dxfId="10" priority="6">
      <formula>ISERROR(L71)</formula>
    </cfRule>
  </conditionalFormatting>
  <conditionalFormatting sqref="F72:F154">
    <cfRule type="expression" dxfId="9" priority="5">
      <formula>ISERROR(F72)</formula>
    </cfRule>
  </conditionalFormatting>
  <conditionalFormatting sqref="F72:H154">
    <cfRule type="expression" dxfId="8" priority="4">
      <formula>ISERROR(F72)</formula>
    </cfRule>
  </conditionalFormatting>
  <conditionalFormatting sqref="O71:Q153">
    <cfRule type="expression" dxfId="7" priority="3">
      <formula>ISERROR(O71)</formula>
    </cfRule>
  </conditionalFormatting>
  <conditionalFormatting sqref="F71:F153">
    <cfRule type="expression" dxfId="6" priority="2">
      <formula>ISERROR(F71)</formula>
    </cfRule>
  </conditionalFormatting>
  <conditionalFormatting sqref="F71:H153">
    <cfRule type="expression" dxfId="5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B2:K331"/>
  <sheetViews>
    <sheetView showGridLines="0" zoomScale="60" zoomScaleNormal="60" workbookViewId="0">
      <selection activeCell="B5" sqref="B5:K33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11" t="s">
        <v>48</v>
      </c>
      <c r="C6" s="12" t="s">
        <v>49</v>
      </c>
      <c r="D6" s="13">
        <v>1</v>
      </c>
      <c r="E6" s="14">
        <v>2.504</v>
      </c>
      <c r="F6" s="14">
        <v>0</v>
      </c>
      <c r="G6" s="14">
        <v>0</v>
      </c>
      <c r="H6" s="15">
        <v>3.7</v>
      </c>
      <c r="I6" s="15">
        <v>0</v>
      </c>
      <c r="J6" s="14">
        <v>0</v>
      </c>
      <c r="K6" s="12">
        <v>541</v>
      </c>
    </row>
    <row r="7" spans="2:11" ht="27.75" customHeight="1">
      <c r="B7" s="11" t="s">
        <v>50</v>
      </c>
      <c r="C7" s="12" t="s">
        <v>51</v>
      </c>
      <c r="D7" s="13">
        <v>2</v>
      </c>
      <c r="E7" s="14">
        <v>2.8540000000000001</v>
      </c>
      <c r="F7" s="14">
        <v>0.24</v>
      </c>
      <c r="G7" s="14">
        <v>0</v>
      </c>
      <c r="H7" s="15">
        <v>3.7</v>
      </c>
      <c r="I7" s="15">
        <v>0</v>
      </c>
      <c r="J7" s="14">
        <v>0</v>
      </c>
      <c r="K7" s="16" t="s">
        <v>52</v>
      </c>
    </row>
    <row r="8" spans="2:11" ht="27.75" customHeight="1">
      <c r="B8" s="11" t="s">
        <v>53</v>
      </c>
      <c r="C8" s="12" t="s">
        <v>54</v>
      </c>
      <c r="D8" s="13">
        <v>2</v>
      </c>
      <c r="E8" s="14">
        <v>0.23699999999999999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55</v>
      </c>
    </row>
    <row r="9" spans="2:11" ht="27.75" customHeight="1">
      <c r="B9" s="11" t="s">
        <v>56</v>
      </c>
      <c r="C9" s="12" t="s">
        <v>57</v>
      </c>
      <c r="D9" s="13">
        <v>3</v>
      </c>
      <c r="E9" s="14">
        <v>2.028</v>
      </c>
      <c r="F9" s="14">
        <v>0</v>
      </c>
      <c r="G9" s="14">
        <v>0</v>
      </c>
      <c r="H9" s="15">
        <v>3.7</v>
      </c>
      <c r="I9" s="15">
        <v>0</v>
      </c>
      <c r="J9" s="14">
        <v>0</v>
      </c>
      <c r="K9" s="12">
        <v>691</v>
      </c>
    </row>
    <row r="10" spans="2:11" ht="27.75" customHeight="1">
      <c r="B10" s="11" t="s">
        <v>58</v>
      </c>
      <c r="C10" s="12" t="s">
        <v>59</v>
      </c>
      <c r="D10" s="13">
        <v>4</v>
      </c>
      <c r="E10" s="14">
        <v>2.25</v>
      </c>
      <c r="F10" s="14">
        <v>0.19700000000000001</v>
      </c>
      <c r="G10" s="14">
        <v>0</v>
      </c>
      <c r="H10" s="15">
        <v>3.7</v>
      </c>
      <c r="I10" s="15">
        <v>0</v>
      </c>
      <c r="J10" s="14">
        <v>0</v>
      </c>
      <c r="K10" s="16" t="s">
        <v>60</v>
      </c>
    </row>
    <row r="11" spans="2:11" ht="27.75" customHeight="1">
      <c r="B11" s="11" t="s">
        <v>61</v>
      </c>
      <c r="C11" s="12" t="s">
        <v>62</v>
      </c>
      <c r="D11" s="13">
        <v>4</v>
      </c>
      <c r="E11" s="14">
        <v>0.21099999999999999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 t="s">
        <v>63</v>
      </c>
    </row>
    <row r="12" spans="2:11" ht="27.75" customHeight="1">
      <c r="B12" s="11" t="s">
        <v>64</v>
      </c>
      <c r="C12" s="12" t="s">
        <v>65</v>
      </c>
      <c r="D12" s="13" t="s">
        <v>66</v>
      </c>
      <c r="E12" s="14">
        <v>1.946</v>
      </c>
      <c r="F12" s="14">
        <v>0.159</v>
      </c>
      <c r="G12" s="14">
        <v>0</v>
      </c>
      <c r="H12" s="15">
        <v>30.77</v>
      </c>
      <c r="I12" s="15">
        <v>0</v>
      </c>
      <c r="J12" s="14">
        <v>0</v>
      </c>
      <c r="K12" s="16" t="s">
        <v>67</v>
      </c>
    </row>
    <row r="13" spans="2:11" ht="27.75" customHeight="1">
      <c r="B13" s="11" t="s">
        <v>68</v>
      </c>
      <c r="C13" s="12" t="s">
        <v>69</v>
      </c>
      <c r="D13" s="13" t="s">
        <v>66</v>
      </c>
      <c r="E13" s="14">
        <v>1.6220000000000001</v>
      </c>
      <c r="F13" s="14">
        <v>0.124</v>
      </c>
      <c r="G13" s="14">
        <v>0</v>
      </c>
      <c r="H13" s="15">
        <v>69.02</v>
      </c>
      <c r="I13" s="15">
        <v>0</v>
      </c>
      <c r="J13" s="14">
        <v>0</v>
      </c>
      <c r="K13" s="16" t="s">
        <v>70</v>
      </c>
    </row>
    <row r="14" spans="2:11" ht="27.75" customHeight="1">
      <c r="B14" s="11" t="s">
        <v>71</v>
      </c>
      <c r="C14" s="12" t="s">
        <v>72</v>
      </c>
      <c r="D14" s="13" t="s">
        <v>66</v>
      </c>
      <c r="E14" s="14">
        <v>1.1140000000000001</v>
      </c>
      <c r="F14" s="14">
        <v>6.9000000000000006E-2</v>
      </c>
      <c r="G14" s="14">
        <v>0</v>
      </c>
      <c r="H14" s="15">
        <v>230.66</v>
      </c>
      <c r="I14" s="15">
        <v>0</v>
      </c>
      <c r="J14" s="14">
        <v>0</v>
      </c>
      <c r="K14" s="16" t="s">
        <v>73</v>
      </c>
    </row>
    <row r="15" spans="2:11" ht="27.75" customHeight="1">
      <c r="B15" s="11" t="s">
        <v>74</v>
      </c>
      <c r="C15" s="12">
        <v>801</v>
      </c>
      <c r="D15" s="13">
        <v>0</v>
      </c>
      <c r="E15" s="14">
        <v>9.1760000000000002</v>
      </c>
      <c r="F15" s="14">
        <v>0.57399999999999995</v>
      </c>
      <c r="G15" s="14">
        <v>8.7999999999999995E-2</v>
      </c>
      <c r="H15" s="15">
        <v>12.13</v>
      </c>
      <c r="I15" s="15">
        <v>3.4</v>
      </c>
      <c r="J15" s="14">
        <v>0.24299999999999999</v>
      </c>
      <c r="K15" s="16">
        <v>251271401</v>
      </c>
    </row>
    <row r="16" spans="2:11" ht="27.75" customHeight="1">
      <c r="B16" s="11" t="s">
        <v>75</v>
      </c>
      <c r="C16" s="12">
        <v>802</v>
      </c>
      <c r="D16" s="13">
        <v>0</v>
      </c>
      <c r="E16" s="14">
        <v>10.151</v>
      </c>
      <c r="F16" s="14">
        <v>0.56799999999999995</v>
      </c>
      <c r="G16" s="14">
        <v>8.7999999999999995E-2</v>
      </c>
      <c r="H16" s="15">
        <v>43.35</v>
      </c>
      <c r="I16" s="15">
        <v>3.08</v>
      </c>
      <c r="J16" s="14">
        <v>0.25</v>
      </c>
      <c r="K16" s="16">
        <v>252272402</v>
      </c>
    </row>
    <row r="17" spans="2:11" ht="27.75" customHeight="1">
      <c r="B17" s="11" t="s">
        <v>76</v>
      </c>
      <c r="C17" s="12">
        <v>803</v>
      </c>
      <c r="D17" s="13">
        <v>0</v>
      </c>
      <c r="E17" s="14">
        <v>8.2850000000000001</v>
      </c>
      <c r="F17" s="14">
        <v>0.379</v>
      </c>
      <c r="G17" s="14">
        <v>0.06</v>
      </c>
      <c r="H17" s="15">
        <v>108.92</v>
      </c>
      <c r="I17" s="15">
        <v>2.7</v>
      </c>
      <c r="J17" s="14">
        <v>0.186</v>
      </c>
      <c r="K17" s="16" t="s">
        <v>77</v>
      </c>
    </row>
    <row r="18" spans="2:11" ht="27.75" customHeight="1">
      <c r="B18" s="11" t="s">
        <v>78</v>
      </c>
      <c r="C18" s="12">
        <v>804</v>
      </c>
      <c r="D18" s="13">
        <v>0</v>
      </c>
      <c r="E18" s="14">
        <v>6.657</v>
      </c>
      <c r="F18" s="14">
        <v>0.247</v>
      </c>
      <c r="G18" s="14">
        <v>4.1000000000000002E-2</v>
      </c>
      <c r="H18" s="15">
        <v>142.94999999999999</v>
      </c>
      <c r="I18" s="15">
        <v>1.93</v>
      </c>
      <c r="J18" s="14">
        <v>0.159</v>
      </c>
      <c r="K18" s="16" t="s">
        <v>79</v>
      </c>
    </row>
    <row r="19" spans="2:11" ht="27.75" customHeight="1">
      <c r="B19" s="11" t="s">
        <v>80</v>
      </c>
      <c r="C19" s="12">
        <v>721</v>
      </c>
      <c r="D19" s="13" t="s">
        <v>81</v>
      </c>
      <c r="E19" s="14">
        <v>3.0840000000000001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>
        <v>341351371381</v>
      </c>
    </row>
    <row r="20" spans="2:11" ht="27.75" customHeight="1">
      <c r="B20" s="11" t="s">
        <v>82</v>
      </c>
      <c r="C20" s="12">
        <v>811</v>
      </c>
      <c r="D20" s="13">
        <v>0</v>
      </c>
      <c r="E20" s="14">
        <v>28.151</v>
      </c>
      <c r="F20" s="14">
        <v>3.488</v>
      </c>
      <c r="G20" s="14">
        <v>1.8919999999999999</v>
      </c>
      <c r="H20" s="15">
        <v>0</v>
      </c>
      <c r="I20" s="15">
        <v>0</v>
      </c>
      <c r="J20" s="14">
        <v>0</v>
      </c>
      <c r="K20" s="12">
        <v>351</v>
      </c>
    </row>
    <row r="21" spans="2:11" ht="27.75" customHeight="1">
      <c r="B21" s="11" t="s">
        <v>83</v>
      </c>
      <c r="C21" s="12">
        <v>961</v>
      </c>
      <c r="D21" s="13">
        <v>8</v>
      </c>
      <c r="E21" s="14">
        <v>-0.80500000000000005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>
        <v>911921931941</v>
      </c>
    </row>
    <row r="22" spans="2:11" ht="27.75" customHeight="1">
      <c r="B22" s="11" t="s">
        <v>84</v>
      </c>
      <c r="C22" s="12">
        <v>962</v>
      </c>
      <c r="D22" s="13">
        <v>8</v>
      </c>
      <c r="E22" s="14">
        <v>-0.61299999999999999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>
        <v>0</v>
      </c>
    </row>
    <row r="23" spans="2:11" ht="27.75" customHeight="1">
      <c r="B23" s="11" t="s">
        <v>85</v>
      </c>
      <c r="C23" s="12">
        <v>971</v>
      </c>
      <c r="D23" s="13">
        <v>0</v>
      </c>
      <c r="E23" s="14">
        <v>-0.80500000000000005</v>
      </c>
      <c r="F23" s="14">
        <v>0</v>
      </c>
      <c r="G23" s="14">
        <v>0</v>
      </c>
      <c r="H23" s="15">
        <v>0</v>
      </c>
      <c r="I23" s="15">
        <v>0</v>
      </c>
      <c r="J23" s="14">
        <v>0.21</v>
      </c>
      <c r="K23" s="12">
        <v>0</v>
      </c>
    </row>
    <row r="24" spans="2:11" ht="27.75" customHeight="1">
      <c r="B24" s="11" t="s">
        <v>86</v>
      </c>
      <c r="C24" s="12">
        <v>981</v>
      </c>
      <c r="D24" s="13">
        <v>0</v>
      </c>
      <c r="E24" s="14">
        <v>-8.2829999999999995</v>
      </c>
      <c r="F24" s="14">
        <v>-0.78200000000000003</v>
      </c>
      <c r="G24" s="14">
        <v>-0.11700000000000001</v>
      </c>
      <c r="H24" s="15">
        <v>0</v>
      </c>
      <c r="I24" s="15">
        <v>0</v>
      </c>
      <c r="J24" s="14">
        <v>0.21</v>
      </c>
      <c r="K24" s="12">
        <v>0</v>
      </c>
    </row>
    <row r="25" spans="2:11" ht="27.75" customHeight="1">
      <c r="B25" s="11" t="s">
        <v>87</v>
      </c>
      <c r="C25" s="12">
        <v>972</v>
      </c>
      <c r="D25" s="13">
        <v>0</v>
      </c>
      <c r="E25" s="14">
        <v>-0.61299999999999999</v>
      </c>
      <c r="F25" s="14">
        <v>0</v>
      </c>
      <c r="G25" s="14">
        <v>0</v>
      </c>
      <c r="H25" s="15">
        <v>0</v>
      </c>
      <c r="I25" s="15">
        <v>0</v>
      </c>
      <c r="J25" s="14">
        <v>0.16400000000000001</v>
      </c>
      <c r="K25" s="12">
        <v>0</v>
      </c>
    </row>
    <row r="26" spans="2:11" ht="27.75" customHeight="1">
      <c r="B26" s="11" t="s">
        <v>88</v>
      </c>
      <c r="C26" s="12">
        <v>982</v>
      </c>
      <c r="D26" s="13">
        <v>0</v>
      </c>
      <c r="E26" s="14">
        <v>-6.3979999999999997</v>
      </c>
      <c r="F26" s="14">
        <v>-0.58099999999999996</v>
      </c>
      <c r="G26" s="14">
        <v>-8.7999999999999995E-2</v>
      </c>
      <c r="H26" s="15">
        <v>0</v>
      </c>
      <c r="I26" s="15">
        <v>0</v>
      </c>
      <c r="J26" s="14">
        <v>0.16400000000000001</v>
      </c>
      <c r="K26" s="12">
        <v>0</v>
      </c>
    </row>
    <row r="27" spans="2:11" ht="27.75" customHeight="1">
      <c r="B27" s="11" t="s">
        <v>89</v>
      </c>
      <c r="C27" s="12">
        <v>973</v>
      </c>
      <c r="D27" s="13">
        <v>0</v>
      </c>
      <c r="E27" s="14">
        <v>-0.38900000000000001</v>
      </c>
      <c r="F27" s="14">
        <v>0</v>
      </c>
      <c r="G27" s="14">
        <v>0</v>
      </c>
      <c r="H27" s="15">
        <v>6.75</v>
      </c>
      <c r="I27" s="15">
        <v>0</v>
      </c>
      <c r="J27" s="14">
        <v>0.112</v>
      </c>
      <c r="K27" s="12">
        <v>0</v>
      </c>
    </row>
    <row r="28" spans="2:11" ht="27.75" customHeight="1">
      <c r="B28" s="11" t="s">
        <v>90</v>
      </c>
      <c r="C28" s="12">
        <v>983</v>
      </c>
      <c r="D28" s="13">
        <v>0</v>
      </c>
      <c r="E28" s="14">
        <v>-4.2210000000000001</v>
      </c>
      <c r="F28" s="14">
        <v>-0.34200000000000003</v>
      </c>
      <c r="G28" s="14">
        <v>-5.2999999999999999E-2</v>
      </c>
      <c r="H28" s="15">
        <v>6.75</v>
      </c>
      <c r="I28" s="15">
        <v>0</v>
      </c>
      <c r="J28" s="14">
        <v>0.112</v>
      </c>
      <c r="K28" s="12">
        <v>0</v>
      </c>
    </row>
    <row r="29" spans="2:11" ht="27.75" customHeight="1">
      <c r="B29" s="11" t="s">
        <v>91</v>
      </c>
      <c r="C29" s="12">
        <v>984</v>
      </c>
      <c r="D29" s="13">
        <v>0</v>
      </c>
      <c r="E29" s="14">
        <v>-3.016</v>
      </c>
      <c r="F29" s="14">
        <v>-0.21099999999999999</v>
      </c>
      <c r="G29" s="14">
        <v>-3.4000000000000002E-2</v>
      </c>
      <c r="H29" s="15">
        <v>6.75</v>
      </c>
      <c r="I29" s="15">
        <v>0</v>
      </c>
      <c r="J29" s="14">
        <v>6.5000000000000002E-2</v>
      </c>
      <c r="K29" s="12">
        <v>0</v>
      </c>
    </row>
    <row r="30" spans="2:11" ht="27.75" customHeight="1">
      <c r="B30" s="11" t="s">
        <v>92</v>
      </c>
      <c r="C30" s="12">
        <v>974</v>
      </c>
      <c r="D30" s="13">
        <v>0</v>
      </c>
      <c r="E30" s="14">
        <v>-0.26500000000000001</v>
      </c>
      <c r="F30" s="14">
        <v>0</v>
      </c>
      <c r="G30" s="14">
        <v>0</v>
      </c>
      <c r="H30" s="15">
        <v>6.75</v>
      </c>
      <c r="I30" s="15">
        <v>0</v>
      </c>
      <c r="J30" s="14">
        <v>6.5000000000000002E-2</v>
      </c>
      <c r="K30" s="12">
        <v>0</v>
      </c>
    </row>
    <row r="31" spans="2:11" ht="27.75" customHeight="1">
      <c r="B31" s="11" t="s">
        <v>93</v>
      </c>
      <c r="C31" s="12"/>
      <c r="D31" s="13">
        <v>1</v>
      </c>
      <c r="E31" s="14">
        <v>1.6902000000000001</v>
      </c>
      <c r="F31" s="14">
        <v>0</v>
      </c>
      <c r="G31" s="14">
        <v>0</v>
      </c>
      <c r="H31" s="15">
        <v>2.4975000000000005</v>
      </c>
      <c r="I31" s="15">
        <v>0</v>
      </c>
      <c r="J31" s="14">
        <v>0</v>
      </c>
      <c r="K31" s="12">
        <v>0</v>
      </c>
    </row>
    <row r="32" spans="2:11" ht="27.75" customHeight="1">
      <c r="B32" s="11" t="s">
        <v>94</v>
      </c>
      <c r="C32" s="12"/>
      <c r="D32" s="13">
        <v>2</v>
      </c>
      <c r="E32" s="14">
        <v>1.9264500000000002</v>
      </c>
      <c r="F32" s="14">
        <v>0.16200000000000001</v>
      </c>
      <c r="G32" s="14">
        <v>0</v>
      </c>
      <c r="H32" s="15">
        <v>2.4975000000000005</v>
      </c>
      <c r="I32" s="15">
        <v>0</v>
      </c>
      <c r="J32" s="14">
        <v>0</v>
      </c>
      <c r="K32" s="12">
        <v>0</v>
      </c>
    </row>
    <row r="33" spans="2:11" ht="27.75" customHeight="1">
      <c r="B33" s="11" t="s">
        <v>95</v>
      </c>
      <c r="C33" s="12"/>
      <c r="D33" s="13">
        <v>2</v>
      </c>
      <c r="E33" s="14">
        <v>0.15997500000000001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>
        <v>0</v>
      </c>
    </row>
    <row r="34" spans="2:11" ht="27.75" customHeight="1">
      <c r="B34" s="11" t="s">
        <v>96</v>
      </c>
      <c r="C34" s="12"/>
      <c r="D34" s="13">
        <v>3</v>
      </c>
      <c r="E34" s="14">
        <v>1.3689</v>
      </c>
      <c r="F34" s="14">
        <v>0</v>
      </c>
      <c r="G34" s="14">
        <v>0</v>
      </c>
      <c r="H34" s="15">
        <v>2.4975000000000005</v>
      </c>
      <c r="I34" s="15">
        <v>0</v>
      </c>
      <c r="J34" s="14">
        <v>0</v>
      </c>
      <c r="K34" s="12">
        <v>0</v>
      </c>
    </row>
    <row r="35" spans="2:11" ht="27.75" customHeight="1">
      <c r="B35" s="11" t="s">
        <v>97</v>
      </c>
      <c r="C35" s="12"/>
      <c r="D35" s="13">
        <v>4</v>
      </c>
      <c r="E35" s="14">
        <v>1.51875</v>
      </c>
      <c r="F35" s="14">
        <v>0.13297500000000001</v>
      </c>
      <c r="G35" s="14">
        <v>0</v>
      </c>
      <c r="H35" s="15">
        <v>2.4975000000000005</v>
      </c>
      <c r="I35" s="15">
        <v>0</v>
      </c>
      <c r="J35" s="14">
        <v>0</v>
      </c>
      <c r="K35" s="12">
        <v>0</v>
      </c>
    </row>
    <row r="36" spans="2:11" ht="27.75" customHeight="1">
      <c r="B36" s="11" t="s">
        <v>98</v>
      </c>
      <c r="C36" s="12"/>
      <c r="D36" s="13">
        <v>4</v>
      </c>
      <c r="E36" s="14">
        <v>0.142425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>
        <v>0</v>
      </c>
    </row>
    <row r="37" spans="2:11" ht="27.75" customHeight="1">
      <c r="B37" s="11" t="s">
        <v>99</v>
      </c>
      <c r="C37" s="12"/>
      <c r="D37" s="13" t="s">
        <v>66</v>
      </c>
      <c r="E37" s="14">
        <v>1.31355</v>
      </c>
      <c r="F37" s="14">
        <v>0.107325</v>
      </c>
      <c r="G37" s="14">
        <v>0</v>
      </c>
      <c r="H37" s="15">
        <v>20.769750000000002</v>
      </c>
      <c r="I37" s="15">
        <v>0</v>
      </c>
      <c r="J37" s="14">
        <v>0</v>
      </c>
      <c r="K37" s="12">
        <v>0</v>
      </c>
    </row>
    <row r="38" spans="2:11" ht="27.75" customHeight="1">
      <c r="B38" s="11" t="s">
        <v>100</v>
      </c>
      <c r="C38" s="12"/>
      <c r="D38" s="13">
        <v>0</v>
      </c>
      <c r="E38" s="14">
        <v>6.1938000000000004</v>
      </c>
      <c r="F38" s="14">
        <v>0.38745000000000002</v>
      </c>
      <c r="G38" s="14">
        <v>5.9400000000000001E-2</v>
      </c>
      <c r="H38" s="15">
        <v>8.1877500000000012</v>
      </c>
      <c r="I38" s="15">
        <v>2.2949999999999999</v>
      </c>
      <c r="J38" s="14">
        <v>0.164025</v>
      </c>
      <c r="K38" s="12">
        <v>0</v>
      </c>
    </row>
    <row r="39" spans="2:11" ht="27.75" customHeight="1">
      <c r="B39" s="11" t="s">
        <v>101</v>
      </c>
      <c r="C39" s="12"/>
      <c r="D39" s="13" t="s">
        <v>81</v>
      </c>
      <c r="E39" s="14">
        <v>2.0817000000000001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>
        <v>0</v>
      </c>
    </row>
    <row r="40" spans="2:11" ht="27.75" customHeight="1">
      <c r="B40" s="11" t="s">
        <v>102</v>
      </c>
      <c r="C40" s="12"/>
      <c r="D40" s="13">
        <v>0</v>
      </c>
      <c r="E40" s="14">
        <v>19.001925</v>
      </c>
      <c r="F40" s="14">
        <v>2.3544</v>
      </c>
      <c r="G40" s="14">
        <v>1.2771000000000001</v>
      </c>
      <c r="H40" s="15">
        <v>0</v>
      </c>
      <c r="I40" s="15">
        <v>0</v>
      </c>
      <c r="J40" s="14">
        <v>0</v>
      </c>
      <c r="K40" s="12">
        <v>0</v>
      </c>
    </row>
    <row r="41" spans="2:11" ht="27.75" customHeight="1">
      <c r="B41" s="11" t="s">
        <v>103</v>
      </c>
      <c r="C41" s="12"/>
      <c r="D41" s="13">
        <v>8</v>
      </c>
      <c r="E41" s="14">
        <v>-0.80500000000000005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>
        <v>0</v>
      </c>
    </row>
    <row r="42" spans="2:11" ht="27.75" customHeight="1">
      <c r="B42" s="11" t="s">
        <v>104</v>
      </c>
      <c r="C42" s="12"/>
      <c r="D42" s="13">
        <v>0</v>
      </c>
      <c r="E42" s="14">
        <v>-0.80500000000000005</v>
      </c>
      <c r="F42" s="14">
        <v>0</v>
      </c>
      <c r="G42" s="14">
        <v>0</v>
      </c>
      <c r="H42" s="15">
        <v>0</v>
      </c>
      <c r="I42" s="15">
        <v>0</v>
      </c>
      <c r="J42" s="14">
        <v>0.21</v>
      </c>
      <c r="K42" s="12">
        <v>0</v>
      </c>
    </row>
    <row r="43" spans="2:11" ht="27.75" customHeight="1">
      <c r="B43" s="11" t="s">
        <v>105</v>
      </c>
      <c r="C43" s="12"/>
      <c r="D43" s="13">
        <v>0</v>
      </c>
      <c r="E43" s="14">
        <v>-8.2829999999999995</v>
      </c>
      <c r="F43" s="14">
        <v>-0.78200000000000003</v>
      </c>
      <c r="G43" s="14">
        <v>-0.11700000000000001</v>
      </c>
      <c r="H43" s="15">
        <v>0</v>
      </c>
      <c r="I43" s="15">
        <v>0</v>
      </c>
      <c r="J43" s="14">
        <v>0.21</v>
      </c>
      <c r="K43" s="12">
        <v>0</v>
      </c>
    </row>
    <row r="44" spans="2:11" ht="27.75" customHeight="1">
      <c r="B44" s="11" t="s">
        <v>106</v>
      </c>
      <c r="C44" s="12"/>
      <c r="D44" s="13">
        <v>1</v>
      </c>
      <c r="E44" s="14">
        <v>1.1042639999999999</v>
      </c>
      <c r="F44" s="14">
        <v>0</v>
      </c>
      <c r="G44" s="14">
        <v>0</v>
      </c>
      <c r="H44" s="15">
        <v>1.6316999999999999</v>
      </c>
      <c r="I44" s="15">
        <v>0</v>
      </c>
      <c r="J44" s="14">
        <v>0</v>
      </c>
      <c r="K44" s="12">
        <v>0</v>
      </c>
    </row>
    <row r="45" spans="2:11" ht="27.75" customHeight="1">
      <c r="B45" s="11" t="s">
        <v>107</v>
      </c>
      <c r="C45" s="12"/>
      <c r="D45" s="13">
        <v>2</v>
      </c>
      <c r="E45" s="14">
        <v>1.2586139999999999</v>
      </c>
      <c r="F45" s="14">
        <v>0.10583999999999999</v>
      </c>
      <c r="G45" s="14">
        <v>0</v>
      </c>
      <c r="H45" s="15">
        <v>1.6316999999999999</v>
      </c>
      <c r="I45" s="15">
        <v>0</v>
      </c>
      <c r="J45" s="14">
        <v>0</v>
      </c>
      <c r="K45" s="12">
        <v>0</v>
      </c>
    </row>
    <row r="46" spans="2:11" ht="27.75" customHeight="1">
      <c r="B46" s="11" t="s">
        <v>108</v>
      </c>
      <c r="C46" s="12"/>
      <c r="D46" s="13">
        <v>2</v>
      </c>
      <c r="E46" s="14">
        <v>0.10451699999999998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>
        <v>0</v>
      </c>
    </row>
    <row r="47" spans="2:11" ht="27.75" customHeight="1">
      <c r="B47" s="11" t="s">
        <v>109</v>
      </c>
      <c r="C47" s="12"/>
      <c r="D47" s="13">
        <v>3</v>
      </c>
      <c r="E47" s="14">
        <v>0.89434799999999992</v>
      </c>
      <c r="F47" s="14">
        <v>0</v>
      </c>
      <c r="G47" s="14">
        <v>0</v>
      </c>
      <c r="H47" s="15">
        <v>1.6316999999999999</v>
      </c>
      <c r="I47" s="15">
        <v>0</v>
      </c>
      <c r="J47" s="14">
        <v>0</v>
      </c>
      <c r="K47" s="12">
        <v>0</v>
      </c>
    </row>
    <row r="48" spans="2:11" ht="27.75" customHeight="1">
      <c r="B48" s="11" t="s">
        <v>110</v>
      </c>
      <c r="C48" s="12"/>
      <c r="D48" s="13">
        <v>4</v>
      </c>
      <c r="E48" s="14">
        <v>0.99224999999999985</v>
      </c>
      <c r="F48" s="14">
        <v>8.6876999999999996E-2</v>
      </c>
      <c r="G48" s="14">
        <v>0</v>
      </c>
      <c r="H48" s="15">
        <v>1.6316999999999999</v>
      </c>
      <c r="I48" s="15">
        <v>0</v>
      </c>
      <c r="J48" s="14">
        <v>0</v>
      </c>
      <c r="K48" s="12">
        <v>0</v>
      </c>
    </row>
    <row r="49" spans="2:11" ht="27.75" customHeight="1">
      <c r="B49" s="11" t="s">
        <v>111</v>
      </c>
      <c r="C49" s="12"/>
      <c r="D49" s="13">
        <v>4</v>
      </c>
      <c r="E49" s="14">
        <v>9.3050999999999981E-2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>
        <v>0</v>
      </c>
    </row>
    <row r="50" spans="2:11" ht="27.75" customHeight="1">
      <c r="B50" s="11" t="s">
        <v>112</v>
      </c>
      <c r="C50" s="12"/>
      <c r="D50" s="13" t="s">
        <v>66</v>
      </c>
      <c r="E50" s="14">
        <v>0.85818599999999989</v>
      </c>
      <c r="F50" s="14">
        <v>7.0118999999999987E-2</v>
      </c>
      <c r="G50" s="14">
        <v>0</v>
      </c>
      <c r="H50" s="15">
        <v>13.569569999999999</v>
      </c>
      <c r="I50" s="15">
        <v>0</v>
      </c>
      <c r="J50" s="14">
        <v>0</v>
      </c>
      <c r="K50" s="12">
        <v>0</v>
      </c>
    </row>
    <row r="51" spans="2:11" ht="27.75" customHeight="1">
      <c r="B51" s="11" t="s">
        <v>113</v>
      </c>
      <c r="C51" s="12"/>
      <c r="D51" s="13">
        <v>0</v>
      </c>
      <c r="E51" s="14">
        <v>4.0466159999999993</v>
      </c>
      <c r="F51" s="14">
        <v>0.25313399999999997</v>
      </c>
      <c r="G51" s="14">
        <v>3.8807999999999995E-2</v>
      </c>
      <c r="H51" s="15">
        <v>5.3493300000000001</v>
      </c>
      <c r="I51" s="15">
        <v>1.4993999999999998</v>
      </c>
      <c r="J51" s="14">
        <v>0.10716299999999998</v>
      </c>
      <c r="K51" s="12">
        <v>0</v>
      </c>
    </row>
    <row r="52" spans="2:11" ht="27.75" customHeight="1">
      <c r="B52" s="11" t="s">
        <v>114</v>
      </c>
      <c r="C52" s="12"/>
      <c r="D52" s="13">
        <v>0</v>
      </c>
      <c r="E52" s="14">
        <v>6.8316230000000004</v>
      </c>
      <c r="F52" s="14">
        <v>0.38226399999999999</v>
      </c>
      <c r="G52" s="14">
        <v>5.9223999999999999E-2</v>
      </c>
      <c r="H52" s="15">
        <v>29.174550000000004</v>
      </c>
      <c r="I52" s="15">
        <v>2.0728400000000002</v>
      </c>
      <c r="J52" s="14">
        <v>0.16825000000000001</v>
      </c>
      <c r="K52" s="12">
        <v>0</v>
      </c>
    </row>
    <row r="53" spans="2:11" ht="27.75" customHeight="1">
      <c r="B53" s="11" t="s">
        <v>115</v>
      </c>
      <c r="C53" s="12"/>
      <c r="D53" s="13">
        <v>0</v>
      </c>
      <c r="E53" s="14">
        <v>6.5120100000000001</v>
      </c>
      <c r="F53" s="14">
        <v>0.29789399999999999</v>
      </c>
      <c r="G53" s="14">
        <v>4.7160000000000001E-2</v>
      </c>
      <c r="H53" s="15">
        <v>85.61112</v>
      </c>
      <c r="I53" s="15">
        <v>2.1222000000000003</v>
      </c>
      <c r="J53" s="14">
        <v>0.14619599999999999</v>
      </c>
      <c r="K53" s="12">
        <v>0</v>
      </c>
    </row>
    <row r="54" spans="2:11" ht="27.75" customHeight="1">
      <c r="B54" s="11" t="s">
        <v>116</v>
      </c>
      <c r="C54" s="12"/>
      <c r="D54" s="13" t="s">
        <v>81</v>
      </c>
      <c r="E54" s="14">
        <v>1.3600439999999998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>
        <v>0</v>
      </c>
    </row>
    <row r="55" spans="2:11" ht="27.75" customHeight="1">
      <c r="B55" s="11" t="s">
        <v>117</v>
      </c>
      <c r="C55" s="12"/>
      <c r="D55" s="13">
        <v>0</v>
      </c>
      <c r="E55" s="14">
        <v>12.414590999999998</v>
      </c>
      <c r="F55" s="14">
        <v>1.5382079999999998</v>
      </c>
      <c r="G55" s="14">
        <v>0.83437199999999989</v>
      </c>
      <c r="H55" s="15">
        <v>0</v>
      </c>
      <c r="I55" s="15">
        <v>0</v>
      </c>
      <c r="J55" s="14">
        <v>0</v>
      </c>
      <c r="K55" s="12">
        <v>0</v>
      </c>
    </row>
    <row r="56" spans="2:11" ht="27.75" customHeight="1">
      <c r="B56" s="11" t="s">
        <v>118</v>
      </c>
      <c r="C56" s="12"/>
      <c r="D56" s="13">
        <v>8</v>
      </c>
      <c r="E56" s="14">
        <v>-0.80500000000000005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>
        <v>0</v>
      </c>
    </row>
    <row r="57" spans="2:11" ht="27.75" customHeight="1">
      <c r="B57" s="11" t="s">
        <v>119</v>
      </c>
      <c r="C57" s="12"/>
      <c r="D57" s="13">
        <v>8</v>
      </c>
      <c r="E57" s="14">
        <v>-0.61299999999999999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>
        <v>0</v>
      </c>
    </row>
    <row r="58" spans="2:11" ht="27.75" customHeight="1">
      <c r="B58" s="11" t="s">
        <v>120</v>
      </c>
      <c r="C58" s="12"/>
      <c r="D58" s="13">
        <v>0</v>
      </c>
      <c r="E58" s="14">
        <v>-0.80500000000000005</v>
      </c>
      <c r="F58" s="14">
        <v>0</v>
      </c>
      <c r="G58" s="14">
        <v>0</v>
      </c>
      <c r="H58" s="15">
        <v>0</v>
      </c>
      <c r="I58" s="15">
        <v>0</v>
      </c>
      <c r="J58" s="14">
        <v>0.21</v>
      </c>
      <c r="K58" s="12">
        <v>0</v>
      </c>
    </row>
    <row r="59" spans="2:11" ht="27.75" customHeight="1">
      <c r="B59" s="11" t="s">
        <v>121</v>
      </c>
      <c r="C59" s="12"/>
      <c r="D59" s="13">
        <v>0</v>
      </c>
      <c r="E59" s="14">
        <v>-8.2829999999999995</v>
      </c>
      <c r="F59" s="14">
        <v>-0.78200000000000003</v>
      </c>
      <c r="G59" s="14">
        <v>-0.11700000000000001</v>
      </c>
      <c r="H59" s="15">
        <v>0</v>
      </c>
      <c r="I59" s="15">
        <v>0</v>
      </c>
      <c r="J59" s="14">
        <v>0.21</v>
      </c>
      <c r="K59" s="12">
        <v>0</v>
      </c>
    </row>
    <row r="60" spans="2:11" ht="27.75" customHeight="1">
      <c r="B60" s="11" t="s">
        <v>122</v>
      </c>
      <c r="C60" s="12"/>
      <c r="D60" s="13">
        <v>0</v>
      </c>
      <c r="E60" s="14">
        <v>-0.61299999999999999</v>
      </c>
      <c r="F60" s="14">
        <v>0</v>
      </c>
      <c r="G60" s="14">
        <v>0</v>
      </c>
      <c r="H60" s="15">
        <v>0</v>
      </c>
      <c r="I60" s="15">
        <v>0</v>
      </c>
      <c r="J60" s="14">
        <v>0.16400000000000001</v>
      </c>
      <c r="K60" s="12">
        <v>0</v>
      </c>
    </row>
    <row r="61" spans="2:11" ht="27.75" customHeight="1">
      <c r="B61" s="11" t="s">
        <v>123</v>
      </c>
      <c r="C61" s="12"/>
      <c r="D61" s="13">
        <v>0</v>
      </c>
      <c r="E61" s="14">
        <v>-6.3979999999999997</v>
      </c>
      <c r="F61" s="14">
        <v>-0.58099999999999996</v>
      </c>
      <c r="G61" s="14">
        <v>-8.7999999999999995E-2</v>
      </c>
      <c r="H61" s="15">
        <v>0</v>
      </c>
      <c r="I61" s="15">
        <v>0</v>
      </c>
      <c r="J61" s="14">
        <v>0.16400000000000001</v>
      </c>
      <c r="K61" s="12">
        <v>0</v>
      </c>
    </row>
    <row r="62" spans="2:11" ht="27.75" customHeight="1">
      <c r="B62" s="11" t="s">
        <v>124</v>
      </c>
      <c r="C62" s="12"/>
      <c r="D62" s="13">
        <v>0</v>
      </c>
      <c r="E62" s="14">
        <v>-0.38900000000000001</v>
      </c>
      <c r="F62" s="14">
        <v>0</v>
      </c>
      <c r="G62" s="14">
        <v>0</v>
      </c>
      <c r="H62" s="15">
        <v>0</v>
      </c>
      <c r="I62" s="15">
        <v>0</v>
      </c>
      <c r="J62" s="14">
        <v>0.112</v>
      </c>
      <c r="K62" s="12">
        <v>0</v>
      </c>
    </row>
    <row r="63" spans="2:11" ht="27.75" customHeight="1">
      <c r="B63" s="11" t="s">
        <v>125</v>
      </c>
      <c r="C63" s="12"/>
      <c r="D63" s="13">
        <v>0</v>
      </c>
      <c r="E63" s="14">
        <v>-4.2210000000000001</v>
      </c>
      <c r="F63" s="14">
        <v>-0.34200000000000003</v>
      </c>
      <c r="G63" s="14">
        <v>-5.2999999999999999E-2</v>
      </c>
      <c r="H63" s="15">
        <v>0</v>
      </c>
      <c r="I63" s="15">
        <v>0</v>
      </c>
      <c r="J63" s="14">
        <v>0.112</v>
      </c>
      <c r="K63" s="12">
        <v>0</v>
      </c>
    </row>
    <row r="64" spans="2:11" ht="27.75" customHeight="1" thickBot="1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>
      <c r="B69" s="35" t="s">
        <v>126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12" t="s">
        <v>49</v>
      </c>
      <c r="D73" s="12">
        <v>1</v>
      </c>
      <c r="E73" s="14">
        <v>2.5049999999999999</v>
      </c>
      <c r="F73" s="14">
        <v>0</v>
      </c>
      <c r="G73" s="14">
        <v>0</v>
      </c>
      <c r="H73" s="15">
        <v>3.7</v>
      </c>
      <c r="I73" s="15">
        <v>0</v>
      </c>
      <c r="J73" s="14">
        <v>0</v>
      </c>
      <c r="K73" s="12">
        <v>541</v>
      </c>
    </row>
    <row r="74" spans="2:11" ht="27.75" customHeight="1">
      <c r="B74" s="11" t="s">
        <v>50</v>
      </c>
      <c r="C74" s="12" t="s">
        <v>51</v>
      </c>
      <c r="D74" s="12">
        <v>2</v>
      </c>
      <c r="E74" s="14">
        <v>2.8540000000000001</v>
      </c>
      <c r="F74" s="14">
        <v>0.24</v>
      </c>
      <c r="G74" s="14">
        <v>0</v>
      </c>
      <c r="H74" s="15">
        <v>3.7</v>
      </c>
      <c r="I74" s="15">
        <v>0</v>
      </c>
      <c r="J74" s="14">
        <v>0</v>
      </c>
      <c r="K74" s="12" t="s">
        <v>52</v>
      </c>
    </row>
    <row r="75" spans="2:11" ht="27.75" customHeight="1">
      <c r="B75" s="11" t="s">
        <v>53</v>
      </c>
      <c r="C75" s="12" t="s">
        <v>54</v>
      </c>
      <c r="D75" s="12">
        <v>2</v>
      </c>
      <c r="E75" s="14">
        <v>0.23699999999999999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">
        <v>55</v>
      </c>
    </row>
    <row r="76" spans="2:11" ht="27.75" customHeight="1">
      <c r="B76" s="11" t="s">
        <v>56</v>
      </c>
      <c r="C76" s="12" t="s">
        <v>57</v>
      </c>
      <c r="D76" s="12">
        <v>3</v>
      </c>
      <c r="E76" s="14">
        <v>2.028</v>
      </c>
      <c r="F76" s="14">
        <v>0</v>
      </c>
      <c r="G76" s="14">
        <v>0</v>
      </c>
      <c r="H76" s="15">
        <v>3.7</v>
      </c>
      <c r="I76" s="15">
        <v>0</v>
      </c>
      <c r="J76" s="14">
        <v>0</v>
      </c>
      <c r="K76" s="12">
        <v>691</v>
      </c>
    </row>
    <row r="77" spans="2:11" ht="27.75" customHeight="1">
      <c r="B77" s="11" t="s">
        <v>58</v>
      </c>
      <c r="C77" s="12" t="s">
        <v>59</v>
      </c>
      <c r="D77" s="12">
        <v>4</v>
      </c>
      <c r="E77" s="14">
        <v>2.2509999999999999</v>
      </c>
      <c r="F77" s="14">
        <v>0.19700000000000001</v>
      </c>
      <c r="G77" s="14">
        <v>0</v>
      </c>
      <c r="H77" s="15">
        <v>3.7</v>
      </c>
      <c r="I77" s="15">
        <v>0</v>
      </c>
      <c r="J77" s="14">
        <v>0</v>
      </c>
      <c r="K77" s="12" t="s">
        <v>60</v>
      </c>
    </row>
    <row r="78" spans="2:11" ht="27.75" customHeight="1">
      <c r="B78" s="11" t="s">
        <v>61</v>
      </c>
      <c r="C78" s="12" t="s">
        <v>62</v>
      </c>
      <c r="D78" s="12">
        <v>4</v>
      </c>
      <c r="E78" s="14">
        <v>0.21099999999999999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 t="s">
        <v>63</v>
      </c>
    </row>
    <row r="79" spans="2:11" ht="27.75" customHeight="1">
      <c r="B79" s="11" t="s">
        <v>64</v>
      </c>
      <c r="C79" s="12" t="s">
        <v>65</v>
      </c>
      <c r="D79" s="12" t="s">
        <v>66</v>
      </c>
      <c r="E79" s="14">
        <v>1.946</v>
      </c>
      <c r="F79" s="14">
        <v>0.159</v>
      </c>
      <c r="G79" s="14">
        <v>0</v>
      </c>
      <c r="H79" s="15">
        <v>30.77</v>
      </c>
      <c r="I79" s="15">
        <v>0</v>
      </c>
      <c r="J79" s="14">
        <v>0</v>
      </c>
      <c r="K79" s="12" t="s">
        <v>67</v>
      </c>
    </row>
    <row r="80" spans="2:11" ht="27.75" customHeight="1">
      <c r="B80" s="11" t="s">
        <v>68</v>
      </c>
      <c r="C80" s="12" t="s">
        <v>69</v>
      </c>
      <c r="D80" s="12" t="s">
        <v>66</v>
      </c>
      <c r="E80" s="14">
        <v>1.6220000000000001</v>
      </c>
      <c r="F80" s="14">
        <v>0.124</v>
      </c>
      <c r="G80" s="14">
        <v>0</v>
      </c>
      <c r="H80" s="15">
        <v>66.73</v>
      </c>
      <c r="I80" s="15">
        <v>0</v>
      </c>
      <c r="J80" s="14">
        <v>0</v>
      </c>
      <c r="K80" s="12" t="s">
        <v>70</v>
      </c>
    </row>
    <row r="81" spans="2:11" ht="27.75" customHeight="1">
      <c r="B81" s="11" t="s">
        <v>71</v>
      </c>
      <c r="C81" s="12" t="s">
        <v>72</v>
      </c>
      <c r="D81" s="12" t="s">
        <v>66</v>
      </c>
      <c r="E81" s="14">
        <v>1.1140000000000001</v>
      </c>
      <c r="F81" s="14">
        <v>6.9000000000000006E-2</v>
      </c>
      <c r="G81" s="14">
        <v>0</v>
      </c>
      <c r="H81" s="15">
        <v>230.69</v>
      </c>
      <c r="I81" s="15">
        <v>0</v>
      </c>
      <c r="J81" s="14">
        <v>0</v>
      </c>
      <c r="K81" s="12" t="s">
        <v>73</v>
      </c>
    </row>
    <row r="82" spans="2:11" ht="27.75" customHeight="1">
      <c r="B82" s="11" t="s">
        <v>74</v>
      </c>
      <c r="C82" s="12">
        <v>801</v>
      </c>
      <c r="D82" s="12">
        <v>0</v>
      </c>
      <c r="E82" s="14">
        <v>9.1760000000000002</v>
      </c>
      <c r="F82" s="14">
        <v>0.57399999999999995</v>
      </c>
      <c r="G82" s="14">
        <v>8.7999999999999995E-2</v>
      </c>
      <c r="H82" s="15">
        <v>12.13</v>
      </c>
      <c r="I82" s="15">
        <v>3.4</v>
      </c>
      <c r="J82" s="14">
        <v>0.24299999999999999</v>
      </c>
      <c r="K82" s="12">
        <v>251271401</v>
      </c>
    </row>
    <row r="83" spans="2:11" ht="27.75" customHeight="1">
      <c r="B83" s="11" t="s">
        <v>75</v>
      </c>
      <c r="C83" s="12">
        <v>802</v>
      </c>
      <c r="D83" s="12">
        <v>0</v>
      </c>
      <c r="E83" s="14">
        <v>10.151</v>
      </c>
      <c r="F83" s="14">
        <v>0.56799999999999995</v>
      </c>
      <c r="G83" s="14">
        <v>8.7999999999999995E-2</v>
      </c>
      <c r="H83" s="15">
        <v>41.06</v>
      </c>
      <c r="I83" s="15">
        <v>3.08</v>
      </c>
      <c r="J83" s="14">
        <v>0.25</v>
      </c>
      <c r="K83" s="12">
        <v>252272402</v>
      </c>
    </row>
    <row r="84" spans="2:11" ht="27.75" customHeight="1">
      <c r="B84" s="11" t="s">
        <v>76</v>
      </c>
      <c r="C84" s="12">
        <v>803</v>
      </c>
      <c r="D84" s="12">
        <v>0</v>
      </c>
      <c r="E84" s="14">
        <v>8.2850000000000001</v>
      </c>
      <c r="F84" s="14">
        <v>0.379</v>
      </c>
      <c r="G84" s="14">
        <v>0.06</v>
      </c>
      <c r="H84" s="15">
        <v>108.93</v>
      </c>
      <c r="I84" s="15">
        <v>2.7</v>
      </c>
      <c r="J84" s="14">
        <v>0.186</v>
      </c>
      <c r="K84" s="12" t="s">
        <v>77</v>
      </c>
    </row>
    <row r="85" spans="2:11" ht="27.75" customHeight="1">
      <c r="B85" s="11" t="s">
        <v>78</v>
      </c>
      <c r="C85" s="12">
        <v>804</v>
      </c>
      <c r="D85" s="12">
        <v>0</v>
      </c>
      <c r="E85" s="14">
        <v>6.657</v>
      </c>
      <c r="F85" s="14">
        <v>0.247</v>
      </c>
      <c r="G85" s="14">
        <v>4.1000000000000002E-2</v>
      </c>
      <c r="H85" s="15">
        <v>142.97</v>
      </c>
      <c r="I85" s="15">
        <v>1.93</v>
      </c>
      <c r="J85" s="14">
        <v>0.159</v>
      </c>
      <c r="K85" s="12" t="s">
        <v>79</v>
      </c>
    </row>
    <row r="86" spans="2:11" ht="27.75" customHeight="1">
      <c r="B86" s="11" t="s">
        <v>80</v>
      </c>
      <c r="C86" s="12">
        <v>721</v>
      </c>
      <c r="D86" s="12" t="s">
        <v>81</v>
      </c>
      <c r="E86" s="14">
        <v>3.0840000000000001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>
        <v>341351371381</v>
      </c>
    </row>
    <row r="87" spans="2:11" ht="27.75" customHeight="1">
      <c r="B87" s="11" t="s">
        <v>82</v>
      </c>
      <c r="C87" s="12">
        <v>811</v>
      </c>
      <c r="D87" s="12">
        <v>0</v>
      </c>
      <c r="E87" s="14">
        <v>28.152000000000001</v>
      </c>
      <c r="F87" s="14">
        <v>3.488</v>
      </c>
      <c r="G87" s="14">
        <v>1.8919999999999999</v>
      </c>
      <c r="H87" s="15">
        <v>0</v>
      </c>
      <c r="I87" s="15">
        <v>0</v>
      </c>
      <c r="J87" s="14">
        <v>0</v>
      </c>
      <c r="K87" s="12">
        <v>351</v>
      </c>
    </row>
    <row r="88" spans="2:11" ht="27.75" customHeight="1">
      <c r="B88" s="11" t="s">
        <v>83</v>
      </c>
      <c r="C88" s="12">
        <v>961</v>
      </c>
      <c r="D88" s="12">
        <v>8</v>
      </c>
      <c r="E88" s="14">
        <v>-0.80500000000000005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>
        <v>911921931941</v>
      </c>
    </row>
    <row r="89" spans="2:11" ht="27.75" customHeight="1">
      <c r="B89" s="11" t="s">
        <v>84</v>
      </c>
      <c r="C89" s="12">
        <v>962</v>
      </c>
      <c r="D89" s="12">
        <v>8</v>
      </c>
      <c r="E89" s="14">
        <v>-0.61299999999999999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>
        <v>0</v>
      </c>
    </row>
    <row r="90" spans="2:11" ht="27.75" customHeight="1">
      <c r="B90" s="11" t="s">
        <v>85</v>
      </c>
      <c r="C90" s="12">
        <v>971</v>
      </c>
      <c r="D90" s="12">
        <v>0</v>
      </c>
      <c r="E90" s="14">
        <v>-0.80500000000000005</v>
      </c>
      <c r="F90" s="14">
        <v>0</v>
      </c>
      <c r="G90" s="14">
        <v>0</v>
      </c>
      <c r="H90" s="15">
        <v>0</v>
      </c>
      <c r="I90" s="15">
        <v>0</v>
      </c>
      <c r="J90" s="14">
        <v>0.21</v>
      </c>
      <c r="K90" s="12">
        <v>0</v>
      </c>
    </row>
    <row r="91" spans="2:11" ht="27.75" customHeight="1">
      <c r="B91" s="11" t="s">
        <v>86</v>
      </c>
      <c r="C91" s="12">
        <v>981</v>
      </c>
      <c r="D91" s="12">
        <v>0</v>
      </c>
      <c r="E91" s="14">
        <v>-8.2829999999999995</v>
      </c>
      <c r="F91" s="14">
        <v>-0.78200000000000003</v>
      </c>
      <c r="G91" s="14">
        <v>-0.11700000000000001</v>
      </c>
      <c r="H91" s="15">
        <v>0</v>
      </c>
      <c r="I91" s="15">
        <v>0</v>
      </c>
      <c r="J91" s="14">
        <v>0.21</v>
      </c>
      <c r="K91" s="12">
        <v>0</v>
      </c>
    </row>
    <row r="92" spans="2:11" ht="27.75" customHeight="1">
      <c r="B92" s="11" t="s">
        <v>87</v>
      </c>
      <c r="C92" s="12">
        <v>972</v>
      </c>
      <c r="D92" s="12">
        <v>0</v>
      </c>
      <c r="E92" s="14">
        <v>-0.61299999999999999</v>
      </c>
      <c r="F92" s="14">
        <v>0</v>
      </c>
      <c r="G92" s="14">
        <v>0</v>
      </c>
      <c r="H92" s="15">
        <v>0</v>
      </c>
      <c r="I92" s="15">
        <v>0</v>
      </c>
      <c r="J92" s="14">
        <v>0.16400000000000001</v>
      </c>
      <c r="K92" s="12">
        <v>0</v>
      </c>
    </row>
    <row r="93" spans="2:11" ht="27.75" customHeight="1">
      <c r="B93" s="11" t="s">
        <v>88</v>
      </c>
      <c r="C93" s="12">
        <v>982</v>
      </c>
      <c r="D93" s="12">
        <v>0</v>
      </c>
      <c r="E93" s="14">
        <v>-6.399</v>
      </c>
      <c r="F93" s="14">
        <v>-0.58099999999999996</v>
      </c>
      <c r="G93" s="14">
        <v>-8.7999999999999995E-2</v>
      </c>
      <c r="H93" s="15">
        <v>0</v>
      </c>
      <c r="I93" s="15">
        <v>0</v>
      </c>
      <c r="J93" s="14">
        <v>0.16400000000000001</v>
      </c>
      <c r="K93" s="12">
        <v>0</v>
      </c>
    </row>
    <row r="94" spans="2:11" ht="27.75" customHeight="1">
      <c r="B94" s="11" t="s">
        <v>89</v>
      </c>
      <c r="C94" s="12">
        <v>973</v>
      </c>
      <c r="D94" s="12">
        <v>0</v>
      </c>
      <c r="E94" s="14">
        <v>-0.38900000000000001</v>
      </c>
      <c r="F94" s="14">
        <v>0</v>
      </c>
      <c r="G94" s="14">
        <v>0</v>
      </c>
      <c r="H94" s="15">
        <v>6.75</v>
      </c>
      <c r="I94" s="15">
        <v>0</v>
      </c>
      <c r="J94" s="14">
        <v>0.112</v>
      </c>
      <c r="K94" s="12">
        <v>0</v>
      </c>
    </row>
    <row r="95" spans="2:11" ht="27.75" customHeight="1">
      <c r="B95" s="11" t="s">
        <v>90</v>
      </c>
      <c r="C95" s="12">
        <v>983</v>
      </c>
      <c r="D95" s="12">
        <v>0</v>
      </c>
      <c r="E95" s="14">
        <v>-4.2220000000000004</v>
      </c>
      <c r="F95" s="14">
        <v>-0.34200000000000003</v>
      </c>
      <c r="G95" s="14">
        <v>-5.2999999999999999E-2</v>
      </c>
      <c r="H95" s="15">
        <v>6.75</v>
      </c>
      <c r="I95" s="15">
        <v>0</v>
      </c>
      <c r="J95" s="14">
        <v>0.112</v>
      </c>
      <c r="K95" s="12">
        <v>0</v>
      </c>
    </row>
    <row r="96" spans="2:11" ht="27.75" customHeight="1">
      <c r="B96" s="11" t="s">
        <v>91</v>
      </c>
      <c r="C96" s="12">
        <v>984</v>
      </c>
      <c r="D96" s="12">
        <v>0</v>
      </c>
      <c r="E96" s="14">
        <v>-3.016</v>
      </c>
      <c r="F96" s="14">
        <v>-0.21099999999999999</v>
      </c>
      <c r="G96" s="14">
        <v>-3.4000000000000002E-2</v>
      </c>
      <c r="H96" s="15">
        <v>6.75</v>
      </c>
      <c r="I96" s="15">
        <v>0</v>
      </c>
      <c r="J96" s="14">
        <v>6.5000000000000002E-2</v>
      </c>
      <c r="K96" s="12">
        <v>0</v>
      </c>
    </row>
    <row r="97" spans="2:11" ht="27.75" customHeight="1">
      <c r="B97" s="11" t="s">
        <v>92</v>
      </c>
      <c r="C97" s="12">
        <v>974</v>
      </c>
      <c r="D97" s="12">
        <v>0</v>
      </c>
      <c r="E97" s="14">
        <v>-0.26500000000000001</v>
      </c>
      <c r="F97" s="14">
        <v>0</v>
      </c>
      <c r="G97" s="14">
        <v>0</v>
      </c>
      <c r="H97" s="15">
        <v>6.75</v>
      </c>
      <c r="I97" s="15">
        <v>0</v>
      </c>
      <c r="J97" s="14">
        <v>6.5000000000000002E-2</v>
      </c>
      <c r="K97" s="12">
        <v>0</v>
      </c>
    </row>
    <row r="98" spans="2:11" ht="27.75" customHeight="1">
      <c r="B98" s="11" t="s">
        <v>93</v>
      </c>
      <c r="C98" s="12">
        <v>0</v>
      </c>
      <c r="D98" s="12">
        <v>1</v>
      </c>
      <c r="E98" s="14">
        <v>1.6908750000000001</v>
      </c>
      <c r="F98" s="14">
        <v>0</v>
      </c>
      <c r="G98" s="14">
        <v>0</v>
      </c>
      <c r="H98" s="15">
        <v>2.4975000000000005</v>
      </c>
      <c r="I98" s="15">
        <v>0</v>
      </c>
      <c r="J98" s="14">
        <v>0</v>
      </c>
      <c r="K98" s="12">
        <v>0</v>
      </c>
    </row>
    <row r="99" spans="2:11" ht="27.75" customHeight="1">
      <c r="B99" s="11" t="s">
        <v>94</v>
      </c>
      <c r="C99" s="12">
        <v>0</v>
      </c>
      <c r="D99" s="12">
        <v>2</v>
      </c>
      <c r="E99" s="14">
        <v>1.9264500000000002</v>
      </c>
      <c r="F99" s="14">
        <v>0.16200000000000001</v>
      </c>
      <c r="G99" s="14">
        <v>0</v>
      </c>
      <c r="H99" s="15">
        <v>2.4975000000000005</v>
      </c>
      <c r="I99" s="15">
        <v>0</v>
      </c>
      <c r="J99" s="14">
        <v>0</v>
      </c>
      <c r="K99" s="12">
        <v>0</v>
      </c>
    </row>
    <row r="100" spans="2:11" ht="27.75" customHeight="1">
      <c r="B100" s="11" t="s">
        <v>95</v>
      </c>
      <c r="C100" s="12">
        <v>0</v>
      </c>
      <c r="D100" s="12">
        <v>2</v>
      </c>
      <c r="E100" s="14">
        <v>0.15997500000000001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>
        <v>0</v>
      </c>
    </row>
    <row r="101" spans="2:11" ht="27.75" customHeight="1">
      <c r="B101" s="11" t="s">
        <v>96</v>
      </c>
      <c r="C101" s="12">
        <v>0</v>
      </c>
      <c r="D101" s="12">
        <v>3</v>
      </c>
      <c r="E101" s="14">
        <v>1.3689</v>
      </c>
      <c r="F101" s="14">
        <v>0</v>
      </c>
      <c r="G101" s="14">
        <v>0</v>
      </c>
      <c r="H101" s="15">
        <v>2.4975000000000005</v>
      </c>
      <c r="I101" s="15">
        <v>0</v>
      </c>
      <c r="J101" s="14">
        <v>0</v>
      </c>
      <c r="K101" s="12">
        <v>0</v>
      </c>
    </row>
    <row r="102" spans="2:11" ht="27.75" customHeight="1">
      <c r="B102" s="11" t="s">
        <v>97</v>
      </c>
      <c r="C102" s="12">
        <v>0</v>
      </c>
      <c r="D102" s="12">
        <v>4</v>
      </c>
      <c r="E102" s="14">
        <v>1.519425</v>
      </c>
      <c r="F102" s="14">
        <v>0.13297500000000001</v>
      </c>
      <c r="G102" s="14">
        <v>0</v>
      </c>
      <c r="H102" s="15">
        <v>2.4975000000000005</v>
      </c>
      <c r="I102" s="15">
        <v>0</v>
      </c>
      <c r="J102" s="14">
        <v>0</v>
      </c>
      <c r="K102" s="12">
        <v>0</v>
      </c>
    </row>
    <row r="103" spans="2:11" ht="27.75" customHeight="1">
      <c r="B103" s="11" t="s">
        <v>98</v>
      </c>
      <c r="C103" s="12">
        <v>0</v>
      </c>
      <c r="D103" s="12">
        <v>4</v>
      </c>
      <c r="E103" s="14">
        <v>0.142425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>
        <v>0</v>
      </c>
    </row>
    <row r="104" spans="2:11" ht="27.75" customHeight="1">
      <c r="B104" s="11" t="s">
        <v>99</v>
      </c>
      <c r="C104" s="12">
        <v>0</v>
      </c>
      <c r="D104" s="12" t="s">
        <v>66</v>
      </c>
      <c r="E104" s="14">
        <v>1.31355</v>
      </c>
      <c r="F104" s="14">
        <v>0.107325</v>
      </c>
      <c r="G104" s="14">
        <v>0</v>
      </c>
      <c r="H104" s="15">
        <v>20.769750000000002</v>
      </c>
      <c r="I104" s="15">
        <v>0</v>
      </c>
      <c r="J104" s="14">
        <v>0</v>
      </c>
      <c r="K104" s="12">
        <v>0</v>
      </c>
    </row>
    <row r="105" spans="2:11" ht="27.75" customHeight="1">
      <c r="B105" s="11" t="s">
        <v>100</v>
      </c>
      <c r="C105" s="12">
        <v>0</v>
      </c>
      <c r="D105" s="12">
        <v>0</v>
      </c>
      <c r="E105" s="14">
        <v>6.1938000000000004</v>
      </c>
      <c r="F105" s="14">
        <v>0.38745000000000002</v>
      </c>
      <c r="G105" s="14">
        <v>5.9400000000000001E-2</v>
      </c>
      <c r="H105" s="15">
        <v>8.1877500000000012</v>
      </c>
      <c r="I105" s="15">
        <v>2.2949999999999999</v>
      </c>
      <c r="J105" s="14">
        <v>0.164025</v>
      </c>
      <c r="K105" s="12">
        <v>0</v>
      </c>
    </row>
    <row r="106" spans="2:11" ht="27.75" customHeight="1">
      <c r="B106" s="11" t="s">
        <v>101</v>
      </c>
      <c r="C106" s="12">
        <v>0</v>
      </c>
      <c r="D106" s="12" t="s">
        <v>81</v>
      </c>
      <c r="E106" s="14">
        <v>2.0817000000000001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>
        <v>0</v>
      </c>
    </row>
    <row r="107" spans="2:11" ht="27.75" customHeight="1">
      <c r="B107" s="11" t="s">
        <v>102</v>
      </c>
      <c r="C107" s="12">
        <v>0</v>
      </c>
      <c r="D107" s="12">
        <v>0</v>
      </c>
      <c r="E107" s="14">
        <v>19.002600000000001</v>
      </c>
      <c r="F107" s="14">
        <v>2.3544</v>
      </c>
      <c r="G107" s="14">
        <v>1.2771000000000001</v>
      </c>
      <c r="H107" s="15">
        <v>0</v>
      </c>
      <c r="I107" s="15">
        <v>0</v>
      </c>
      <c r="J107" s="14">
        <v>0</v>
      </c>
      <c r="K107" s="12">
        <v>0</v>
      </c>
    </row>
    <row r="108" spans="2:11" ht="27.75" customHeight="1">
      <c r="B108" s="11" t="s">
        <v>103</v>
      </c>
      <c r="C108" s="12">
        <v>0</v>
      </c>
      <c r="D108" s="12">
        <v>8</v>
      </c>
      <c r="E108" s="14">
        <v>-0.80500000000000005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>
        <v>0</v>
      </c>
    </row>
    <row r="109" spans="2:11" ht="27.75" customHeight="1">
      <c r="B109" s="11" t="s">
        <v>104</v>
      </c>
      <c r="C109" s="12">
        <v>0</v>
      </c>
      <c r="D109" s="12">
        <v>0</v>
      </c>
      <c r="E109" s="14">
        <v>-0.80500000000000005</v>
      </c>
      <c r="F109" s="14">
        <v>0</v>
      </c>
      <c r="G109" s="14">
        <v>0</v>
      </c>
      <c r="H109" s="15">
        <v>0</v>
      </c>
      <c r="I109" s="15">
        <v>0</v>
      </c>
      <c r="J109" s="14">
        <v>0.21</v>
      </c>
      <c r="K109" s="12">
        <v>0</v>
      </c>
    </row>
    <row r="110" spans="2:11" ht="27.75" customHeight="1">
      <c r="B110" s="11" t="s">
        <v>105</v>
      </c>
      <c r="C110" s="12">
        <v>0</v>
      </c>
      <c r="D110" s="12">
        <v>0</v>
      </c>
      <c r="E110" s="14">
        <v>-8.2829999999999995</v>
      </c>
      <c r="F110" s="14">
        <v>-0.78200000000000003</v>
      </c>
      <c r="G110" s="14">
        <v>-0.11700000000000001</v>
      </c>
      <c r="H110" s="15">
        <v>0</v>
      </c>
      <c r="I110" s="15">
        <v>0</v>
      </c>
      <c r="J110" s="14">
        <v>0.21</v>
      </c>
      <c r="K110" s="12">
        <v>0</v>
      </c>
    </row>
    <row r="111" spans="2:11" ht="27.75" customHeight="1">
      <c r="B111" s="11" t="s">
        <v>106</v>
      </c>
      <c r="C111" s="12">
        <v>0</v>
      </c>
      <c r="D111" s="12">
        <v>1</v>
      </c>
      <c r="E111" s="14">
        <v>1.1047049999999998</v>
      </c>
      <c r="F111" s="14">
        <v>0</v>
      </c>
      <c r="G111" s="14">
        <v>0</v>
      </c>
      <c r="H111" s="15">
        <v>1.6316999999999999</v>
      </c>
      <c r="I111" s="15">
        <v>0</v>
      </c>
      <c r="J111" s="14">
        <v>0</v>
      </c>
      <c r="K111" s="12">
        <v>0</v>
      </c>
    </row>
    <row r="112" spans="2:11" ht="27.75" customHeight="1">
      <c r="B112" s="11" t="s">
        <v>107</v>
      </c>
      <c r="C112" s="12">
        <v>0</v>
      </c>
      <c r="D112" s="12">
        <v>2</v>
      </c>
      <c r="E112" s="14">
        <v>1.2586139999999999</v>
      </c>
      <c r="F112" s="14">
        <v>0.10583999999999999</v>
      </c>
      <c r="G112" s="14">
        <v>0</v>
      </c>
      <c r="H112" s="15">
        <v>1.6316999999999999</v>
      </c>
      <c r="I112" s="15">
        <v>0</v>
      </c>
      <c r="J112" s="14">
        <v>0</v>
      </c>
      <c r="K112" s="12">
        <v>0</v>
      </c>
    </row>
    <row r="113" spans="2:11" ht="27.75" customHeight="1">
      <c r="B113" s="11" t="s">
        <v>108</v>
      </c>
      <c r="C113" s="12">
        <v>0</v>
      </c>
      <c r="D113" s="12">
        <v>2</v>
      </c>
      <c r="E113" s="14">
        <v>0.10451699999999998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>
        <v>0</v>
      </c>
    </row>
    <row r="114" spans="2:11" ht="27.75" customHeight="1">
      <c r="B114" s="11" t="s">
        <v>109</v>
      </c>
      <c r="C114" s="12">
        <v>0</v>
      </c>
      <c r="D114" s="12">
        <v>3</v>
      </c>
      <c r="E114" s="14">
        <v>0.89434799999999992</v>
      </c>
      <c r="F114" s="14">
        <v>0</v>
      </c>
      <c r="G114" s="14">
        <v>0</v>
      </c>
      <c r="H114" s="15">
        <v>1.6316999999999999</v>
      </c>
      <c r="I114" s="15">
        <v>0</v>
      </c>
      <c r="J114" s="14">
        <v>0</v>
      </c>
      <c r="K114" s="12">
        <v>0</v>
      </c>
    </row>
    <row r="115" spans="2:11" ht="27.75" customHeight="1">
      <c r="B115" s="11" t="s">
        <v>110</v>
      </c>
      <c r="C115" s="12">
        <v>0</v>
      </c>
      <c r="D115" s="12">
        <v>4</v>
      </c>
      <c r="E115" s="14">
        <v>0.99269099999999988</v>
      </c>
      <c r="F115" s="14">
        <v>8.6876999999999996E-2</v>
      </c>
      <c r="G115" s="14">
        <v>0</v>
      </c>
      <c r="H115" s="15">
        <v>1.6316999999999999</v>
      </c>
      <c r="I115" s="15">
        <v>0</v>
      </c>
      <c r="J115" s="14">
        <v>0</v>
      </c>
      <c r="K115" s="12">
        <v>0</v>
      </c>
    </row>
    <row r="116" spans="2:11" ht="27.75" customHeight="1">
      <c r="B116" s="11" t="s">
        <v>111</v>
      </c>
      <c r="C116" s="12">
        <v>0</v>
      </c>
      <c r="D116" s="12">
        <v>4</v>
      </c>
      <c r="E116" s="14">
        <v>9.3050999999999981E-2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>
        <v>0</v>
      </c>
    </row>
    <row r="117" spans="2:11" ht="27.75" customHeight="1">
      <c r="B117" s="11" t="s">
        <v>112</v>
      </c>
      <c r="C117" s="12">
        <v>0</v>
      </c>
      <c r="D117" s="12" t="s">
        <v>66</v>
      </c>
      <c r="E117" s="14">
        <v>0.85818599999999989</v>
      </c>
      <c r="F117" s="14">
        <v>7.0118999999999987E-2</v>
      </c>
      <c r="G117" s="14">
        <v>0</v>
      </c>
      <c r="H117" s="15">
        <v>13.569569999999999</v>
      </c>
      <c r="I117" s="15">
        <v>0</v>
      </c>
      <c r="J117" s="14">
        <v>0</v>
      </c>
      <c r="K117" s="12">
        <v>0</v>
      </c>
    </row>
    <row r="118" spans="2:11" ht="27.75" customHeight="1">
      <c r="B118" s="11" t="s">
        <v>113</v>
      </c>
      <c r="C118" s="12">
        <v>0</v>
      </c>
      <c r="D118" s="12">
        <v>0</v>
      </c>
      <c r="E118" s="14">
        <v>4.0466159999999993</v>
      </c>
      <c r="F118" s="14">
        <v>0.25313399999999997</v>
      </c>
      <c r="G118" s="14">
        <v>3.8807999999999995E-2</v>
      </c>
      <c r="H118" s="15">
        <v>5.3493300000000001</v>
      </c>
      <c r="I118" s="15">
        <v>1.4993999999999998</v>
      </c>
      <c r="J118" s="14">
        <v>0.10716299999999998</v>
      </c>
      <c r="K118" s="12">
        <v>0</v>
      </c>
    </row>
    <row r="119" spans="2:11" ht="27.75" customHeight="1">
      <c r="B119" s="11" t="s">
        <v>114</v>
      </c>
      <c r="C119" s="12">
        <v>0</v>
      </c>
      <c r="D119" s="12">
        <v>0</v>
      </c>
      <c r="E119" s="14">
        <v>6.8316230000000004</v>
      </c>
      <c r="F119" s="14">
        <v>0.38226399999999999</v>
      </c>
      <c r="G119" s="14">
        <v>5.9223999999999999E-2</v>
      </c>
      <c r="H119" s="15">
        <v>27.633380000000002</v>
      </c>
      <c r="I119" s="15">
        <v>2.0728400000000002</v>
      </c>
      <c r="J119" s="14">
        <v>0.16825000000000001</v>
      </c>
      <c r="K119" s="12">
        <v>0</v>
      </c>
    </row>
    <row r="120" spans="2:11" ht="27.75" customHeight="1">
      <c r="B120" s="11" t="s">
        <v>115</v>
      </c>
      <c r="C120" s="12">
        <v>0</v>
      </c>
      <c r="D120" s="12">
        <v>0</v>
      </c>
      <c r="E120" s="14">
        <v>6.5120100000000001</v>
      </c>
      <c r="F120" s="14">
        <v>0.29789399999999999</v>
      </c>
      <c r="G120" s="14">
        <v>4.7160000000000001E-2</v>
      </c>
      <c r="H120" s="15">
        <v>85.618980000000008</v>
      </c>
      <c r="I120" s="15">
        <v>2.1222000000000003</v>
      </c>
      <c r="J120" s="14">
        <v>0.14619599999999999</v>
      </c>
      <c r="K120" s="12">
        <v>0</v>
      </c>
    </row>
    <row r="121" spans="2:11" ht="27.75" customHeight="1">
      <c r="B121" s="11" t="s">
        <v>116</v>
      </c>
      <c r="C121" s="12">
        <v>0</v>
      </c>
      <c r="D121" s="12" t="s">
        <v>81</v>
      </c>
      <c r="E121" s="14">
        <v>1.3600439999999998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>
        <v>0</v>
      </c>
    </row>
    <row r="122" spans="2:11" ht="27.75" customHeight="1">
      <c r="B122" s="11" t="s">
        <v>117</v>
      </c>
      <c r="C122" s="12">
        <v>0</v>
      </c>
      <c r="D122" s="12">
        <v>0</v>
      </c>
      <c r="E122" s="14">
        <v>12.415031999999998</v>
      </c>
      <c r="F122" s="14">
        <v>1.5382079999999998</v>
      </c>
      <c r="G122" s="14">
        <v>0.83437199999999989</v>
      </c>
      <c r="H122" s="15">
        <v>0</v>
      </c>
      <c r="I122" s="15">
        <v>0</v>
      </c>
      <c r="J122" s="14">
        <v>0</v>
      </c>
      <c r="K122" s="12">
        <v>0</v>
      </c>
    </row>
    <row r="123" spans="2:11" ht="27.75" customHeight="1">
      <c r="B123" s="11" t="s">
        <v>118</v>
      </c>
      <c r="C123" s="12">
        <v>0</v>
      </c>
      <c r="D123" s="12">
        <v>8</v>
      </c>
      <c r="E123" s="14">
        <v>-0.80500000000000005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>
        <v>0</v>
      </c>
    </row>
    <row r="124" spans="2:11" ht="27.75" customHeight="1">
      <c r="B124" s="11" t="s">
        <v>119</v>
      </c>
      <c r="C124" s="12">
        <v>0</v>
      </c>
      <c r="D124" s="12">
        <v>8</v>
      </c>
      <c r="E124" s="14">
        <v>-0.61299999999999999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>
        <v>0</v>
      </c>
    </row>
    <row r="125" spans="2:11" ht="27.75" customHeight="1">
      <c r="B125" s="11" t="s">
        <v>120</v>
      </c>
      <c r="C125" s="12">
        <v>0</v>
      </c>
      <c r="D125" s="12">
        <v>0</v>
      </c>
      <c r="E125" s="14">
        <v>-0.80500000000000005</v>
      </c>
      <c r="F125" s="14">
        <v>0</v>
      </c>
      <c r="G125" s="14">
        <v>0</v>
      </c>
      <c r="H125" s="15">
        <v>0</v>
      </c>
      <c r="I125" s="15">
        <v>0</v>
      </c>
      <c r="J125" s="14">
        <v>0.21</v>
      </c>
      <c r="K125" s="12">
        <v>0</v>
      </c>
    </row>
    <row r="126" spans="2:11" ht="27.75" customHeight="1">
      <c r="B126" s="11" t="s">
        <v>121</v>
      </c>
      <c r="C126" s="12">
        <v>0</v>
      </c>
      <c r="D126" s="12">
        <v>0</v>
      </c>
      <c r="E126" s="14">
        <v>-8.2829999999999995</v>
      </c>
      <c r="F126" s="14">
        <v>-0.78200000000000003</v>
      </c>
      <c r="G126" s="14">
        <v>-0.11700000000000001</v>
      </c>
      <c r="H126" s="15">
        <v>0</v>
      </c>
      <c r="I126" s="15">
        <v>0</v>
      </c>
      <c r="J126" s="14">
        <v>0.21</v>
      </c>
      <c r="K126" s="12">
        <v>0</v>
      </c>
    </row>
    <row r="127" spans="2:11" ht="27.75" customHeight="1">
      <c r="B127" s="11" t="s">
        <v>122</v>
      </c>
      <c r="C127" s="12">
        <v>0</v>
      </c>
      <c r="D127" s="12">
        <v>0</v>
      </c>
      <c r="E127" s="14">
        <v>-0.61299999999999999</v>
      </c>
      <c r="F127" s="14">
        <v>0</v>
      </c>
      <c r="G127" s="14">
        <v>0</v>
      </c>
      <c r="H127" s="15">
        <v>0</v>
      </c>
      <c r="I127" s="15">
        <v>0</v>
      </c>
      <c r="J127" s="14">
        <v>0.16400000000000001</v>
      </c>
      <c r="K127" s="12">
        <v>0</v>
      </c>
    </row>
    <row r="128" spans="2:11" ht="27.75" customHeight="1">
      <c r="B128" s="11" t="s">
        <v>123</v>
      </c>
      <c r="C128" s="12">
        <v>0</v>
      </c>
      <c r="D128" s="12">
        <v>0</v>
      </c>
      <c r="E128" s="14">
        <v>-6.399</v>
      </c>
      <c r="F128" s="14">
        <v>-0.58099999999999996</v>
      </c>
      <c r="G128" s="14">
        <v>-8.7999999999999995E-2</v>
      </c>
      <c r="H128" s="15">
        <v>0</v>
      </c>
      <c r="I128" s="15">
        <v>0</v>
      </c>
      <c r="J128" s="14">
        <v>0.16400000000000001</v>
      </c>
      <c r="K128" s="12">
        <v>0</v>
      </c>
    </row>
    <row r="129" spans="2:11" ht="27.75" customHeight="1">
      <c r="B129" s="11" t="s">
        <v>124</v>
      </c>
      <c r="C129" s="12">
        <v>0</v>
      </c>
      <c r="D129" s="12">
        <v>0</v>
      </c>
      <c r="E129" s="14">
        <v>-0.38900000000000001</v>
      </c>
      <c r="F129" s="14">
        <v>0</v>
      </c>
      <c r="G129" s="14">
        <v>0</v>
      </c>
      <c r="H129" s="15">
        <v>0</v>
      </c>
      <c r="I129" s="15">
        <v>0</v>
      </c>
      <c r="J129" s="14">
        <v>0.112</v>
      </c>
      <c r="K129" s="12">
        <v>0</v>
      </c>
    </row>
    <row r="130" spans="2:11" ht="27.75" customHeight="1">
      <c r="B130" s="11" t="s">
        <v>125</v>
      </c>
      <c r="C130" s="12">
        <v>0</v>
      </c>
      <c r="D130" s="12">
        <v>0</v>
      </c>
      <c r="E130" s="14">
        <v>-4.2220000000000004</v>
      </c>
      <c r="F130" s="14">
        <v>-0.34200000000000003</v>
      </c>
      <c r="G130" s="14">
        <v>-5.2999999999999999E-2</v>
      </c>
      <c r="H130" s="15">
        <v>0</v>
      </c>
      <c r="I130" s="15">
        <v>0</v>
      </c>
      <c r="J130" s="14">
        <v>0.112</v>
      </c>
      <c r="K130" s="12">
        <v>0</v>
      </c>
    </row>
    <row r="131" spans="2:11" ht="27.75" customHeight="1" thickBo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>
      <c r="B136" s="35" t="s">
        <v>127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12" t="s">
        <v>49</v>
      </c>
      <c r="D140" s="12">
        <v>1</v>
      </c>
      <c r="E140" s="14">
        <v>2.4969999999999999</v>
      </c>
      <c r="F140" s="14">
        <v>0</v>
      </c>
      <c r="G140" s="14">
        <v>0</v>
      </c>
      <c r="H140" s="15">
        <v>3.81</v>
      </c>
      <c r="I140" s="15">
        <v>0</v>
      </c>
      <c r="J140" s="14">
        <v>0</v>
      </c>
      <c r="K140" s="12">
        <v>541</v>
      </c>
    </row>
    <row r="141" spans="2:11" ht="27.75" customHeight="1">
      <c r="B141" s="11" t="s">
        <v>50</v>
      </c>
      <c r="C141" s="12" t="s">
        <v>51</v>
      </c>
      <c r="D141" s="12">
        <v>2</v>
      </c>
      <c r="E141" s="14">
        <v>2.8450000000000002</v>
      </c>
      <c r="F141" s="14">
        <v>0.23899999999999999</v>
      </c>
      <c r="G141" s="14">
        <v>0</v>
      </c>
      <c r="H141" s="15">
        <v>3.81</v>
      </c>
      <c r="I141" s="15">
        <v>0</v>
      </c>
      <c r="J141" s="14">
        <v>0</v>
      </c>
      <c r="K141" s="12" t="s">
        <v>52</v>
      </c>
    </row>
    <row r="142" spans="2:11" ht="27.75" customHeight="1">
      <c r="B142" s="11" t="s">
        <v>53</v>
      </c>
      <c r="C142" s="12" t="s">
        <v>54</v>
      </c>
      <c r="D142" s="12">
        <v>2</v>
      </c>
      <c r="E142" s="14">
        <v>0.23599999999999999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">
        <v>55</v>
      </c>
    </row>
    <row r="143" spans="2:11" ht="27.75" customHeight="1">
      <c r="B143" s="11" t="s">
        <v>56</v>
      </c>
      <c r="C143" s="12" t="s">
        <v>57</v>
      </c>
      <c r="D143" s="12">
        <v>3</v>
      </c>
      <c r="E143" s="14">
        <v>2.0219999999999998</v>
      </c>
      <c r="F143" s="14">
        <v>0</v>
      </c>
      <c r="G143" s="14">
        <v>0</v>
      </c>
      <c r="H143" s="15">
        <v>3.81</v>
      </c>
      <c r="I143" s="15">
        <v>0</v>
      </c>
      <c r="J143" s="14">
        <v>0</v>
      </c>
      <c r="K143" s="12">
        <v>691</v>
      </c>
    </row>
    <row r="144" spans="2:11" ht="27.75" customHeight="1">
      <c r="B144" s="11" t="s">
        <v>58</v>
      </c>
      <c r="C144" s="12" t="s">
        <v>59</v>
      </c>
      <c r="D144" s="12">
        <v>4</v>
      </c>
      <c r="E144" s="14">
        <v>2.2440000000000002</v>
      </c>
      <c r="F144" s="14">
        <v>0.19600000000000001</v>
      </c>
      <c r="G144" s="14">
        <v>0</v>
      </c>
      <c r="H144" s="15">
        <v>3.81</v>
      </c>
      <c r="I144" s="15">
        <v>0</v>
      </c>
      <c r="J144" s="14">
        <v>0</v>
      </c>
      <c r="K144" s="12" t="s">
        <v>60</v>
      </c>
    </row>
    <row r="145" spans="2:11" ht="27.75" customHeight="1">
      <c r="B145" s="11" t="s">
        <v>61</v>
      </c>
      <c r="C145" s="12" t="s">
        <v>62</v>
      </c>
      <c r="D145" s="12">
        <v>4</v>
      </c>
      <c r="E145" s="14">
        <v>0.21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 t="s">
        <v>63</v>
      </c>
    </row>
    <row r="146" spans="2:11" ht="27.75" customHeight="1">
      <c r="B146" s="11" t="s">
        <v>64</v>
      </c>
      <c r="C146" s="12" t="s">
        <v>65</v>
      </c>
      <c r="D146" s="12" t="s">
        <v>66</v>
      </c>
      <c r="E146" s="14">
        <v>1.94</v>
      </c>
      <c r="F146" s="14">
        <v>0.158</v>
      </c>
      <c r="G146" s="14">
        <v>0</v>
      </c>
      <c r="H146" s="15">
        <v>30.81</v>
      </c>
      <c r="I146" s="15">
        <v>0</v>
      </c>
      <c r="J146" s="14">
        <v>0</v>
      </c>
      <c r="K146" s="12" t="s">
        <v>67</v>
      </c>
    </row>
    <row r="147" spans="2:11" ht="27.75" customHeight="1">
      <c r="B147" s="11" t="s">
        <v>68</v>
      </c>
      <c r="C147" s="12" t="s">
        <v>69</v>
      </c>
      <c r="D147" s="12" t="s">
        <v>66</v>
      </c>
      <c r="E147" s="14">
        <v>1.617</v>
      </c>
      <c r="F147" s="14">
        <v>0.124</v>
      </c>
      <c r="G147" s="14">
        <v>0</v>
      </c>
      <c r="H147" s="15">
        <v>61.82</v>
      </c>
      <c r="I147" s="15">
        <v>0</v>
      </c>
      <c r="J147" s="14">
        <v>0</v>
      </c>
      <c r="K147" s="12" t="s">
        <v>70</v>
      </c>
    </row>
    <row r="148" spans="2:11" ht="27.75" customHeight="1">
      <c r="B148" s="11" t="s">
        <v>71</v>
      </c>
      <c r="C148" s="12" t="s">
        <v>72</v>
      </c>
      <c r="D148" s="12" t="s">
        <v>66</v>
      </c>
      <c r="E148" s="14">
        <v>1.1120000000000001</v>
      </c>
      <c r="F148" s="14">
        <v>6.9000000000000006E-2</v>
      </c>
      <c r="G148" s="14">
        <v>0</v>
      </c>
      <c r="H148" s="15">
        <v>227.97</v>
      </c>
      <c r="I148" s="15">
        <v>0</v>
      </c>
      <c r="J148" s="14">
        <v>0</v>
      </c>
      <c r="K148" s="12" t="s">
        <v>73</v>
      </c>
    </row>
    <row r="149" spans="2:11" ht="27.75" customHeight="1">
      <c r="B149" s="11" t="s">
        <v>74</v>
      </c>
      <c r="C149" s="12">
        <v>801</v>
      </c>
      <c r="D149" s="12">
        <v>0</v>
      </c>
      <c r="E149" s="14">
        <v>9.1560000000000006</v>
      </c>
      <c r="F149" s="14">
        <v>0.57199999999999995</v>
      </c>
      <c r="G149" s="14">
        <v>8.7999999999999995E-2</v>
      </c>
      <c r="H149" s="15">
        <v>12.47</v>
      </c>
      <c r="I149" s="15">
        <v>3.37</v>
      </c>
      <c r="J149" s="14">
        <v>0.24199999999999999</v>
      </c>
      <c r="K149" s="12">
        <v>251271401</v>
      </c>
    </row>
    <row r="150" spans="2:11" ht="27.75" customHeight="1">
      <c r="B150" s="11" t="s">
        <v>75</v>
      </c>
      <c r="C150" s="12">
        <v>802</v>
      </c>
      <c r="D150" s="12">
        <v>0</v>
      </c>
      <c r="E150" s="14">
        <v>10.132999999999999</v>
      </c>
      <c r="F150" s="14">
        <v>0.56599999999999995</v>
      </c>
      <c r="G150" s="14">
        <v>8.7999999999999995E-2</v>
      </c>
      <c r="H150" s="15">
        <v>36.520000000000003</v>
      </c>
      <c r="I150" s="15">
        <v>3.06</v>
      </c>
      <c r="J150" s="14">
        <v>0.25</v>
      </c>
      <c r="K150" s="12">
        <v>252272402</v>
      </c>
    </row>
    <row r="151" spans="2:11" ht="27.75" customHeight="1">
      <c r="B151" s="11" t="s">
        <v>76</v>
      </c>
      <c r="C151" s="12">
        <v>803</v>
      </c>
      <c r="D151" s="12">
        <v>0</v>
      </c>
      <c r="E151" s="14">
        <v>8.2739999999999991</v>
      </c>
      <c r="F151" s="14">
        <v>0.378</v>
      </c>
      <c r="G151" s="14">
        <v>0.06</v>
      </c>
      <c r="H151" s="15">
        <v>107.24</v>
      </c>
      <c r="I151" s="15">
        <v>2.68</v>
      </c>
      <c r="J151" s="14">
        <v>0.186</v>
      </c>
      <c r="K151" s="12" t="s">
        <v>77</v>
      </c>
    </row>
    <row r="152" spans="2:11" ht="27.75" customHeight="1">
      <c r="B152" s="11" t="s">
        <v>78</v>
      </c>
      <c r="C152" s="12">
        <v>804</v>
      </c>
      <c r="D152" s="12">
        <v>0</v>
      </c>
      <c r="E152" s="14">
        <v>6.65</v>
      </c>
      <c r="F152" s="14">
        <v>0.247</v>
      </c>
      <c r="G152" s="14">
        <v>4.1000000000000002E-2</v>
      </c>
      <c r="H152" s="15">
        <v>140.75</v>
      </c>
      <c r="I152" s="15">
        <v>1.91</v>
      </c>
      <c r="J152" s="14">
        <v>0.159</v>
      </c>
      <c r="K152" s="12" t="s">
        <v>79</v>
      </c>
    </row>
    <row r="153" spans="2:11" ht="27.75" customHeight="1">
      <c r="B153" s="11" t="s">
        <v>80</v>
      </c>
      <c r="C153" s="12">
        <v>721</v>
      </c>
      <c r="D153" s="12" t="s">
        <v>81</v>
      </c>
      <c r="E153" s="14">
        <v>3.1819999999999999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>
        <v>341351371381</v>
      </c>
    </row>
    <row r="154" spans="2:11" ht="27.75" customHeight="1">
      <c r="B154" s="11" t="s">
        <v>82</v>
      </c>
      <c r="C154" s="12">
        <v>811</v>
      </c>
      <c r="D154" s="12">
        <v>0</v>
      </c>
      <c r="E154" s="14">
        <v>28.172999999999998</v>
      </c>
      <c r="F154" s="14">
        <v>3.5819999999999999</v>
      </c>
      <c r="G154" s="14">
        <v>1.9930000000000001</v>
      </c>
      <c r="H154" s="15">
        <v>0</v>
      </c>
      <c r="I154" s="15">
        <v>0</v>
      </c>
      <c r="J154" s="14">
        <v>0</v>
      </c>
      <c r="K154" s="12">
        <v>351</v>
      </c>
    </row>
    <row r="155" spans="2:11" ht="27.75" customHeight="1">
      <c r="B155" s="11" t="s">
        <v>83</v>
      </c>
      <c r="C155" s="12">
        <v>961</v>
      </c>
      <c r="D155" s="12">
        <v>8</v>
      </c>
      <c r="E155" s="14">
        <v>-0.80200000000000005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>
        <v>911921931941</v>
      </c>
    </row>
    <row r="156" spans="2:11" ht="27.75" customHeight="1">
      <c r="B156" s="11" t="s">
        <v>84</v>
      </c>
      <c r="C156" s="12">
        <v>962</v>
      </c>
      <c r="D156" s="12">
        <v>8</v>
      </c>
      <c r="E156" s="14">
        <v>-0.61099999999999999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>
        <v>0</v>
      </c>
    </row>
    <row r="157" spans="2:11" ht="27.75" customHeight="1">
      <c r="B157" s="11" t="s">
        <v>85</v>
      </c>
      <c r="C157" s="12">
        <v>971</v>
      </c>
      <c r="D157" s="12">
        <v>0</v>
      </c>
      <c r="E157" s="14">
        <v>-0.80200000000000005</v>
      </c>
      <c r="F157" s="14">
        <v>0</v>
      </c>
      <c r="G157" s="14">
        <v>0</v>
      </c>
      <c r="H157" s="15">
        <v>0</v>
      </c>
      <c r="I157" s="15">
        <v>0</v>
      </c>
      <c r="J157" s="14">
        <v>0.20899999999999999</v>
      </c>
      <c r="K157" s="12">
        <v>0</v>
      </c>
    </row>
    <row r="158" spans="2:11" ht="27.75" customHeight="1">
      <c r="B158" s="11" t="s">
        <v>86</v>
      </c>
      <c r="C158" s="12">
        <v>981</v>
      </c>
      <c r="D158" s="12">
        <v>0</v>
      </c>
      <c r="E158" s="14">
        <v>-8.2490000000000006</v>
      </c>
      <c r="F158" s="14">
        <v>-0.77800000000000002</v>
      </c>
      <c r="G158" s="14">
        <v>-0.11700000000000001</v>
      </c>
      <c r="H158" s="15">
        <v>0</v>
      </c>
      <c r="I158" s="15">
        <v>0</v>
      </c>
      <c r="J158" s="14">
        <v>0.20899999999999999</v>
      </c>
      <c r="K158" s="12">
        <v>0</v>
      </c>
    </row>
    <row r="159" spans="2:11" ht="27.75" customHeight="1">
      <c r="B159" s="11" t="s">
        <v>87</v>
      </c>
      <c r="C159" s="12">
        <v>972</v>
      </c>
      <c r="D159" s="12">
        <v>0</v>
      </c>
      <c r="E159" s="14">
        <v>-0.61099999999999999</v>
      </c>
      <c r="F159" s="14">
        <v>0</v>
      </c>
      <c r="G159" s="14">
        <v>0</v>
      </c>
      <c r="H159" s="15">
        <v>0</v>
      </c>
      <c r="I159" s="15">
        <v>0</v>
      </c>
      <c r="J159" s="14">
        <v>0.16300000000000001</v>
      </c>
      <c r="K159" s="12">
        <v>0</v>
      </c>
    </row>
    <row r="160" spans="2:11" ht="27.75" customHeight="1">
      <c r="B160" s="11" t="s">
        <v>88</v>
      </c>
      <c r="C160" s="12">
        <v>982</v>
      </c>
      <c r="D160" s="12">
        <v>0</v>
      </c>
      <c r="E160" s="14">
        <v>-6.3730000000000002</v>
      </c>
      <c r="F160" s="14">
        <v>-0.57799999999999996</v>
      </c>
      <c r="G160" s="14">
        <v>-8.6999999999999994E-2</v>
      </c>
      <c r="H160" s="15">
        <v>0</v>
      </c>
      <c r="I160" s="15">
        <v>0</v>
      </c>
      <c r="J160" s="14">
        <v>0.16300000000000001</v>
      </c>
      <c r="K160" s="12">
        <v>0</v>
      </c>
    </row>
    <row r="161" spans="2:11" ht="27.75" customHeight="1">
      <c r="B161" s="11" t="s">
        <v>89</v>
      </c>
      <c r="C161" s="12">
        <v>973</v>
      </c>
      <c r="D161" s="12">
        <v>0</v>
      </c>
      <c r="E161" s="14">
        <v>-0.38700000000000001</v>
      </c>
      <c r="F161" s="14">
        <v>0</v>
      </c>
      <c r="G161" s="14">
        <v>0</v>
      </c>
      <c r="H161" s="15">
        <v>6.65</v>
      </c>
      <c r="I161" s="15">
        <v>0</v>
      </c>
      <c r="J161" s="14">
        <v>0.111</v>
      </c>
      <c r="K161" s="12">
        <v>0</v>
      </c>
    </row>
    <row r="162" spans="2:11" ht="27.75" customHeight="1">
      <c r="B162" s="11" t="s">
        <v>90</v>
      </c>
      <c r="C162" s="12">
        <v>983</v>
      </c>
      <c r="D162" s="12">
        <v>0</v>
      </c>
      <c r="E162" s="14">
        <v>-4.2050000000000001</v>
      </c>
      <c r="F162" s="14">
        <v>-0.34100000000000003</v>
      </c>
      <c r="G162" s="14">
        <v>-5.2999999999999999E-2</v>
      </c>
      <c r="H162" s="15">
        <v>6.65</v>
      </c>
      <c r="I162" s="15">
        <v>0</v>
      </c>
      <c r="J162" s="14">
        <v>0.111</v>
      </c>
      <c r="K162" s="12">
        <v>0</v>
      </c>
    </row>
    <row r="163" spans="2:11" ht="27.75" customHeight="1">
      <c r="B163" s="11" t="s">
        <v>91</v>
      </c>
      <c r="C163" s="12">
        <v>984</v>
      </c>
      <c r="D163" s="12">
        <v>0</v>
      </c>
      <c r="E163" s="14">
        <v>-3.0049999999999999</v>
      </c>
      <c r="F163" s="14">
        <v>-0.21</v>
      </c>
      <c r="G163" s="14">
        <v>-3.3000000000000002E-2</v>
      </c>
      <c r="H163" s="15">
        <v>6.65</v>
      </c>
      <c r="I163" s="15">
        <v>0</v>
      </c>
      <c r="J163" s="14">
        <v>6.5000000000000002E-2</v>
      </c>
      <c r="K163" s="12">
        <v>0</v>
      </c>
    </row>
    <row r="164" spans="2:11" ht="27.75" customHeight="1">
      <c r="B164" s="11" t="s">
        <v>92</v>
      </c>
      <c r="C164" s="12">
        <v>974</v>
      </c>
      <c r="D164" s="12">
        <v>0</v>
      </c>
      <c r="E164" s="14">
        <v>-0.26400000000000001</v>
      </c>
      <c r="F164" s="14">
        <v>0</v>
      </c>
      <c r="G164" s="14">
        <v>0</v>
      </c>
      <c r="H164" s="15">
        <v>6.65</v>
      </c>
      <c r="I164" s="15">
        <v>0</v>
      </c>
      <c r="J164" s="14">
        <v>6.5000000000000002E-2</v>
      </c>
      <c r="K164" s="12">
        <v>0</v>
      </c>
    </row>
    <row r="165" spans="2:11" ht="27.75" customHeight="1">
      <c r="B165" s="11" t="s">
        <v>93</v>
      </c>
      <c r="C165" s="12">
        <v>0</v>
      </c>
      <c r="D165" s="12">
        <v>1</v>
      </c>
      <c r="E165" s="14">
        <v>1.6854750000000001</v>
      </c>
      <c r="F165" s="14">
        <v>0</v>
      </c>
      <c r="G165" s="14">
        <v>0</v>
      </c>
      <c r="H165" s="15">
        <v>2.5717500000000002</v>
      </c>
      <c r="I165" s="15">
        <v>0</v>
      </c>
      <c r="J165" s="14">
        <v>0</v>
      </c>
      <c r="K165" s="12">
        <v>0</v>
      </c>
    </row>
    <row r="166" spans="2:11" ht="27.75" customHeight="1">
      <c r="B166" s="11" t="s">
        <v>94</v>
      </c>
      <c r="C166" s="12">
        <v>0</v>
      </c>
      <c r="D166" s="12">
        <v>2</v>
      </c>
      <c r="E166" s="14">
        <v>1.9203750000000002</v>
      </c>
      <c r="F166" s="14">
        <v>0.161325</v>
      </c>
      <c r="G166" s="14">
        <v>0</v>
      </c>
      <c r="H166" s="15">
        <v>2.5717500000000002</v>
      </c>
      <c r="I166" s="15">
        <v>0</v>
      </c>
      <c r="J166" s="14">
        <v>0</v>
      </c>
      <c r="K166" s="12">
        <v>0</v>
      </c>
    </row>
    <row r="167" spans="2:11" ht="27.75" customHeight="1">
      <c r="B167" s="11" t="s">
        <v>95</v>
      </c>
      <c r="C167" s="12">
        <v>0</v>
      </c>
      <c r="D167" s="12">
        <v>2</v>
      </c>
      <c r="E167" s="14">
        <v>0.1593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>
        <v>0</v>
      </c>
    </row>
    <row r="168" spans="2:11" ht="27.75" customHeight="1">
      <c r="B168" s="11" t="s">
        <v>96</v>
      </c>
      <c r="C168" s="12">
        <v>0</v>
      </c>
      <c r="D168" s="12">
        <v>3</v>
      </c>
      <c r="E168" s="14">
        <v>1.3648499999999999</v>
      </c>
      <c r="F168" s="14">
        <v>0</v>
      </c>
      <c r="G168" s="14">
        <v>0</v>
      </c>
      <c r="H168" s="15">
        <v>2.5717500000000002</v>
      </c>
      <c r="I168" s="15">
        <v>0</v>
      </c>
      <c r="J168" s="14">
        <v>0</v>
      </c>
      <c r="K168" s="12">
        <v>0</v>
      </c>
    </row>
    <row r="169" spans="2:11" ht="27.75" customHeight="1">
      <c r="B169" s="11" t="s">
        <v>97</v>
      </c>
      <c r="C169" s="12">
        <v>0</v>
      </c>
      <c r="D169" s="12">
        <v>4</v>
      </c>
      <c r="E169" s="14">
        <v>1.5147000000000002</v>
      </c>
      <c r="F169" s="14">
        <v>0.1323</v>
      </c>
      <c r="G169" s="14">
        <v>0</v>
      </c>
      <c r="H169" s="15">
        <v>2.5717500000000002</v>
      </c>
      <c r="I169" s="15">
        <v>0</v>
      </c>
      <c r="J169" s="14">
        <v>0</v>
      </c>
      <c r="K169" s="12">
        <v>0</v>
      </c>
    </row>
    <row r="170" spans="2:11" ht="27.75" customHeight="1">
      <c r="B170" s="11" t="s">
        <v>98</v>
      </c>
      <c r="C170" s="12">
        <v>0</v>
      </c>
      <c r="D170" s="12">
        <v>4</v>
      </c>
      <c r="E170" s="14">
        <v>0.14175000000000001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>
        <v>0</v>
      </c>
    </row>
    <row r="171" spans="2:11" ht="27.75" customHeight="1">
      <c r="B171" s="11" t="s">
        <v>99</v>
      </c>
      <c r="C171" s="12">
        <v>0</v>
      </c>
      <c r="D171" s="12" t="s">
        <v>66</v>
      </c>
      <c r="E171" s="14">
        <v>1.3095000000000001</v>
      </c>
      <c r="F171" s="14">
        <v>0.10665000000000001</v>
      </c>
      <c r="G171" s="14">
        <v>0</v>
      </c>
      <c r="H171" s="15">
        <v>20.796749999999999</v>
      </c>
      <c r="I171" s="15">
        <v>0</v>
      </c>
      <c r="J171" s="14">
        <v>0</v>
      </c>
      <c r="K171" s="12">
        <v>0</v>
      </c>
    </row>
    <row r="172" spans="2:11" ht="27.75" customHeight="1">
      <c r="B172" s="11" t="s">
        <v>100</v>
      </c>
      <c r="C172" s="12">
        <v>0</v>
      </c>
      <c r="D172" s="12">
        <v>0</v>
      </c>
      <c r="E172" s="14">
        <v>6.1803000000000008</v>
      </c>
      <c r="F172" s="14">
        <v>0.3861</v>
      </c>
      <c r="G172" s="14">
        <v>5.9400000000000001E-2</v>
      </c>
      <c r="H172" s="15">
        <v>8.417250000000001</v>
      </c>
      <c r="I172" s="15">
        <v>2.27475</v>
      </c>
      <c r="J172" s="14">
        <v>0.16335</v>
      </c>
      <c r="K172" s="12">
        <v>0</v>
      </c>
    </row>
    <row r="173" spans="2:11" ht="27.75" customHeight="1">
      <c r="B173" s="11" t="s">
        <v>101</v>
      </c>
      <c r="C173" s="12">
        <v>0</v>
      </c>
      <c r="D173" s="12" t="s">
        <v>81</v>
      </c>
      <c r="E173" s="14">
        <v>2.14785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>
        <v>0</v>
      </c>
    </row>
    <row r="174" spans="2:11" ht="27.75" customHeight="1">
      <c r="B174" s="11" t="s">
        <v>102</v>
      </c>
      <c r="C174" s="12">
        <v>0</v>
      </c>
      <c r="D174" s="12">
        <v>0</v>
      </c>
      <c r="E174" s="14">
        <v>19.016774999999999</v>
      </c>
      <c r="F174" s="14">
        <v>2.4178500000000001</v>
      </c>
      <c r="G174" s="14">
        <v>1.3452750000000002</v>
      </c>
      <c r="H174" s="15">
        <v>0</v>
      </c>
      <c r="I174" s="15">
        <v>0</v>
      </c>
      <c r="J174" s="14">
        <v>0</v>
      </c>
      <c r="K174" s="12">
        <v>0</v>
      </c>
    </row>
    <row r="175" spans="2:11" ht="27.75" customHeight="1">
      <c r="B175" s="11" t="s">
        <v>103</v>
      </c>
      <c r="C175" s="12">
        <v>0</v>
      </c>
      <c r="D175" s="12">
        <v>8</v>
      </c>
      <c r="E175" s="14">
        <v>-0.80200000000000005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>
        <v>0</v>
      </c>
    </row>
    <row r="176" spans="2:11" ht="27.75" customHeight="1">
      <c r="B176" s="11" t="s">
        <v>104</v>
      </c>
      <c r="C176" s="12">
        <v>0</v>
      </c>
      <c r="D176" s="12">
        <v>0</v>
      </c>
      <c r="E176" s="14">
        <v>-0.80200000000000005</v>
      </c>
      <c r="F176" s="14">
        <v>0</v>
      </c>
      <c r="G176" s="14">
        <v>0</v>
      </c>
      <c r="H176" s="15">
        <v>0</v>
      </c>
      <c r="I176" s="15">
        <v>0</v>
      </c>
      <c r="J176" s="14">
        <v>0.20899999999999999</v>
      </c>
      <c r="K176" s="12">
        <v>0</v>
      </c>
    </row>
    <row r="177" spans="2:11" ht="27.75" customHeight="1">
      <c r="B177" s="11" t="s">
        <v>105</v>
      </c>
      <c r="C177" s="12">
        <v>0</v>
      </c>
      <c r="D177" s="12">
        <v>0</v>
      </c>
      <c r="E177" s="14">
        <v>-8.2490000000000006</v>
      </c>
      <c r="F177" s="14">
        <v>-0.77800000000000002</v>
      </c>
      <c r="G177" s="14">
        <v>-0.11700000000000001</v>
      </c>
      <c r="H177" s="15">
        <v>0</v>
      </c>
      <c r="I177" s="15">
        <v>0</v>
      </c>
      <c r="J177" s="14">
        <v>0.20899999999999999</v>
      </c>
      <c r="K177" s="12">
        <v>0</v>
      </c>
    </row>
    <row r="178" spans="2:11" ht="27.75" customHeight="1">
      <c r="B178" s="11" t="s">
        <v>106</v>
      </c>
      <c r="C178" s="12">
        <v>0</v>
      </c>
      <c r="D178" s="12">
        <v>1</v>
      </c>
      <c r="E178" s="14">
        <v>1.1011769999999999</v>
      </c>
      <c r="F178" s="14">
        <v>0</v>
      </c>
      <c r="G178" s="14">
        <v>0</v>
      </c>
      <c r="H178" s="15">
        <v>1.6802099999999998</v>
      </c>
      <c r="I178" s="15">
        <v>0</v>
      </c>
      <c r="J178" s="14">
        <v>0</v>
      </c>
      <c r="K178" s="12">
        <v>0</v>
      </c>
    </row>
    <row r="179" spans="2:11" ht="27.75" customHeight="1">
      <c r="B179" s="11" t="s">
        <v>107</v>
      </c>
      <c r="C179" s="12">
        <v>0</v>
      </c>
      <c r="D179" s="12">
        <v>2</v>
      </c>
      <c r="E179" s="14">
        <v>1.254645</v>
      </c>
      <c r="F179" s="14">
        <v>0.10539899999999998</v>
      </c>
      <c r="G179" s="14">
        <v>0</v>
      </c>
      <c r="H179" s="15">
        <v>1.6802099999999998</v>
      </c>
      <c r="I179" s="15">
        <v>0</v>
      </c>
      <c r="J179" s="14">
        <v>0</v>
      </c>
      <c r="K179" s="12">
        <v>0</v>
      </c>
    </row>
    <row r="180" spans="2:11" ht="27.75" customHeight="1">
      <c r="B180" s="11" t="s">
        <v>108</v>
      </c>
      <c r="C180" s="12">
        <v>0</v>
      </c>
      <c r="D180" s="12">
        <v>2</v>
      </c>
      <c r="E180" s="14">
        <v>0.10407599999999999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>
        <v>0</v>
      </c>
    </row>
    <row r="181" spans="2:11" ht="27.75" customHeight="1">
      <c r="B181" s="11" t="s">
        <v>109</v>
      </c>
      <c r="C181" s="12">
        <v>0</v>
      </c>
      <c r="D181" s="12">
        <v>3</v>
      </c>
      <c r="E181" s="14">
        <v>0.89170199999999977</v>
      </c>
      <c r="F181" s="14">
        <v>0</v>
      </c>
      <c r="G181" s="14">
        <v>0</v>
      </c>
      <c r="H181" s="15">
        <v>1.6802099999999998</v>
      </c>
      <c r="I181" s="15">
        <v>0</v>
      </c>
      <c r="J181" s="14">
        <v>0</v>
      </c>
      <c r="K181" s="12">
        <v>0</v>
      </c>
    </row>
    <row r="182" spans="2:11" ht="27.75" customHeight="1">
      <c r="B182" s="11" t="s">
        <v>110</v>
      </c>
      <c r="C182" s="12">
        <v>0</v>
      </c>
      <c r="D182" s="12">
        <v>4</v>
      </c>
      <c r="E182" s="14">
        <v>0.98960399999999993</v>
      </c>
      <c r="F182" s="14">
        <v>8.6435999999999999E-2</v>
      </c>
      <c r="G182" s="14">
        <v>0</v>
      </c>
      <c r="H182" s="15">
        <v>1.6802099999999998</v>
      </c>
      <c r="I182" s="15">
        <v>0</v>
      </c>
      <c r="J182" s="14">
        <v>0</v>
      </c>
      <c r="K182" s="12">
        <v>0</v>
      </c>
    </row>
    <row r="183" spans="2:11" ht="27.75" customHeight="1">
      <c r="B183" s="11" t="s">
        <v>111</v>
      </c>
      <c r="C183" s="12">
        <v>0</v>
      </c>
      <c r="D183" s="12">
        <v>4</v>
      </c>
      <c r="E183" s="14">
        <v>9.2609999999999984E-2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>
        <v>0</v>
      </c>
    </row>
    <row r="184" spans="2:11" ht="27.75" customHeight="1">
      <c r="B184" s="11" t="s">
        <v>112</v>
      </c>
      <c r="C184" s="12">
        <v>0</v>
      </c>
      <c r="D184" s="12" t="s">
        <v>66</v>
      </c>
      <c r="E184" s="14">
        <v>0.85553999999999986</v>
      </c>
      <c r="F184" s="14">
        <v>6.967799999999999E-2</v>
      </c>
      <c r="G184" s="14">
        <v>0</v>
      </c>
      <c r="H184" s="15">
        <v>13.587209999999997</v>
      </c>
      <c r="I184" s="15">
        <v>0</v>
      </c>
      <c r="J184" s="14">
        <v>0</v>
      </c>
      <c r="K184" s="12">
        <v>0</v>
      </c>
    </row>
    <row r="185" spans="2:11" ht="27.75" customHeight="1">
      <c r="B185" s="11" t="s">
        <v>113</v>
      </c>
      <c r="C185" s="12">
        <v>0</v>
      </c>
      <c r="D185" s="12">
        <v>0</v>
      </c>
      <c r="E185" s="14">
        <v>4.0377960000000002</v>
      </c>
      <c r="F185" s="14">
        <v>0.25225199999999998</v>
      </c>
      <c r="G185" s="14">
        <v>3.8807999999999995E-2</v>
      </c>
      <c r="H185" s="15">
        <v>5.4992699999999992</v>
      </c>
      <c r="I185" s="15">
        <v>1.4861699999999998</v>
      </c>
      <c r="J185" s="14">
        <v>0.10672199999999998</v>
      </c>
      <c r="K185" s="12">
        <v>0</v>
      </c>
    </row>
    <row r="186" spans="2:11" ht="27.75" customHeight="1">
      <c r="B186" s="11" t="s">
        <v>114</v>
      </c>
      <c r="C186" s="12">
        <v>0</v>
      </c>
      <c r="D186" s="12">
        <v>0</v>
      </c>
      <c r="E186" s="14">
        <v>6.819509</v>
      </c>
      <c r="F186" s="14">
        <v>0.38091799999999998</v>
      </c>
      <c r="G186" s="14">
        <v>5.9223999999999999E-2</v>
      </c>
      <c r="H186" s="15">
        <v>24.577960000000004</v>
      </c>
      <c r="I186" s="15">
        <v>2.05938</v>
      </c>
      <c r="J186" s="14">
        <v>0.16825000000000001</v>
      </c>
      <c r="K186" s="12">
        <v>0</v>
      </c>
    </row>
    <row r="187" spans="2:11" ht="27.75" customHeight="1">
      <c r="B187" s="11" t="s">
        <v>115</v>
      </c>
      <c r="C187" s="12">
        <v>0</v>
      </c>
      <c r="D187" s="12">
        <v>0</v>
      </c>
      <c r="E187" s="14">
        <v>6.5033639999999995</v>
      </c>
      <c r="F187" s="14">
        <v>0.29710800000000004</v>
      </c>
      <c r="G187" s="14">
        <v>4.7160000000000001E-2</v>
      </c>
      <c r="H187" s="15">
        <v>84.290639999999996</v>
      </c>
      <c r="I187" s="15">
        <v>2.1064800000000004</v>
      </c>
      <c r="J187" s="14">
        <v>0.14619599999999999</v>
      </c>
      <c r="K187" s="12">
        <v>0</v>
      </c>
    </row>
    <row r="188" spans="2:11" ht="27.75" customHeight="1">
      <c r="B188" s="11" t="s">
        <v>116</v>
      </c>
      <c r="C188" s="12">
        <v>0</v>
      </c>
      <c r="D188" s="12" t="s">
        <v>81</v>
      </c>
      <c r="E188" s="14">
        <v>1.4032619999999998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>
        <v>0</v>
      </c>
    </row>
    <row r="189" spans="2:11" ht="27.75" customHeight="1">
      <c r="B189" s="11" t="s">
        <v>117</v>
      </c>
      <c r="C189" s="12">
        <v>0</v>
      </c>
      <c r="D189" s="12">
        <v>0</v>
      </c>
      <c r="E189" s="14">
        <v>12.424292999999997</v>
      </c>
      <c r="F189" s="14">
        <v>1.5796619999999997</v>
      </c>
      <c r="G189" s="14">
        <v>0.87891299999999994</v>
      </c>
      <c r="H189" s="15">
        <v>0</v>
      </c>
      <c r="I189" s="15">
        <v>0</v>
      </c>
      <c r="J189" s="14">
        <v>0</v>
      </c>
      <c r="K189" s="12">
        <v>0</v>
      </c>
    </row>
    <row r="190" spans="2:11" ht="27.75" customHeight="1">
      <c r="B190" s="11" t="s">
        <v>118</v>
      </c>
      <c r="C190" s="12">
        <v>0</v>
      </c>
      <c r="D190" s="12">
        <v>8</v>
      </c>
      <c r="E190" s="14">
        <v>-0.80200000000000005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>
        <v>0</v>
      </c>
    </row>
    <row r="191" spans="2:11" ht="27.75" customHeight="1">
      <c r="B191" s="11" t="s">
        <v>119</v>
      </c>
      <c r="C191" s="12">
        <v>0</v>
      </c>
      <c r="D191" s="12">
        <v>8</v>
      </c>
      <c r="E191" s="14">
        <v>-0.61099999999999999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>
        <v>0</v>
      </c>
    </row>
    <row r="192" spans="2:11" ht="27.75" customHeight="1">
      <c r="B192" s="11" t="s">
        <v>120</v>
      </c>
      <c r="C192" s="12">
        <v>0</v>
      </c>
      <c r="D192" s="12">
        <v>0</v>
      </c>
      <c r="E192" s="14">
        <v>-0.80200000000000005</v>
      </c>
      <c r="F192" s="14">
        <v>0</v>
      </c>
      <c r="G192" s="14">
        <v>0</v>
      </c>
      <c r="H192" s="15">
        <v>0</v>
      </c>
      <c r="I192" s="15">
        <v>0</v>
      </c>
      <c r="J192" s="14">
        <v>0.20899999999999999</v>
      </c>
      <c r="K192" s="12">
        <v>0</v>
      </c>
    </row>
    <row r="193" spans="2:11" ht="27.75" customHeight="1">
      <c r="B193" s="11" t="s">
        <v>121</v>
      </c>
      <c r="C193" s="12">
        <v>0</v>
      </c>
      <c r="D193" s="12">
        <v>0</v>
      </c>
      <c r="E193" s="14">
        <v>-8.2490000000000006</v>
      </c>
      <c r="F193" s="14">
        <v>-0.77800000000000002</v>
      </c>
      <c r="G193" s="14">
        <v>-0.11700000000000001</v>
      </c>
      <c r="H193" s="15">
        <v>0</v>
      </c>
      <c r="I193" s="15">
        <v>0</v>
      </c>
      <c r="J193" s="14">
        <v>0.20899999999999999</v>
      </c>
      <c r="K193" s="12">
        <v>0</v>
      </c>
    </row>
    <row r="194" spans="2:11" ht="27.75" customHeight="1">
      <c r="B194" s="11" t="s">
        <v>122</v>
      </c>
      <c r="C194" s="12">
        <v>0</v>
      </c>
      <c r="D194" s="12">
        <v>0</v>
      </c>
      <c r="E194" s="14">
        <v>-0.61099999999999999</v>
      </c>
      <c r="F194" s="14">
        <v>0</v>
      </c>
      <c r="G194" s="14">
        <v>0</v>
      </c>
      <c r="H194" s="15">
        <v>0</v>
      </c>
      <c r="I194" s="15">
        <v>0</v>
      </c>
      <c r="J194" s="14">
        <v>0.16300000000000001</v>
      </c>
      <c r="K194" s="12">
        <v>0</v>
      </c>
    </row>
    <row r="195" spans="2:11" ht="27.75" customHeight="1">
      <c r="B195" s="11" t="s">
        <v>123</v>
      </c>
      <c r="C195" s="12">
        <v>0</v>
      </c>
      <c r="D195" s="12">
        <v>0</v>
      </c>
      <c r="E195" s="14">
        <v>-6.3730000000000002</v>
      </c>
      <c r="F195" s="14">
        <v>-0.57799999999999996</v>
      </c>
      <c r="G195" s="14">
        <v>-8.6999999999999994E-2</v>
      </c>
      <c r="H195" s="15">
        <v>0</v>
      </c>
      <c r="I195" s="15">
        <v>0</v>
      </c>
      <c r="J195" s="14">
        <v>0.16300000000000001</v>
      </c>
      <c r="K195" s="12">
        <v>0</v>
      </c>
    </row>
    <row r="196" spans="2:11" ht="27.75" customHeight="1">
      <c r="B196" s="11" t="s">
        <v>124</v>
      </c>
      <c r="C196" s="12">
        <v>0</v>
      </c>
      <c r="D196" s="12">
        <v>0</v>
      </c>
      <c r="E196" s="14">
        <v>-0.38700000000000001</v>
      </c>
      <c r="F196" s="14">
        <v>0</v>
      </c>
      <c r="G196" s="14">
        <v>0</v>
      </c>
      <c r="H196" s="15">
        <v>0</v>
      </c>
      <c r="I196" s="15">
        <v>0</v>
      </c>
      <c r="J196" s="14">
        <v>0.111</v>
      </c>
      <c r="K196" s="12">
        <v>0</v>
      </c>
    </row>
    <row r="197" spans="2:11" ht="27.75" customHeight="1">
      <c r="B197" s="11" t="s">
        <v>125</v>
      </c>
      <c r="C197" s="12">
        <v>0</v>
      </c>
      <c r="D197" s="12">
        <v>0</v>
      </c>
      <c r="E197" s="14">
        <v>-4.2050000000000001</v>
      </c>
      <c r="F197" s="14">
        <v>-0.34100000000000003</v>
      </c>
      <c r="G197" s="14">
        <v>-5.2999999999999999E-2</v>
      </c>
      <c r="H197" s="15">
        <v>0</v>
      </c>
      <c r="I197" s="15">
        <v>0</v>
      </c>
      <c r="J197" s="14">
        <v>0.111</v>
      </c>
      <c r="K197" s="12">
        <v>0</v>
      </c>
    </row>
    <row r="198" spans="2:11" ht="27.75" customHeight="1" thickBo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>
      <c r="B203" s="35" t="s">
        <v>128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12" t="s">
        <v>49</v>
      </c>
      <c r="D207" s="12">
        <v>1</v>
      </c>
      <c r="E207" s="14">
        <v>2.5049999999999999</v>
      </c>
      <c r="F207" s="14">
        <v>0</v>
      </c>
      <c r="G207" s="14">
        <v>0</v>
      </c>
      <c r="H207" s="15">
        <v>3.69</v>
      </c>
      <c r="I207" s="15">
        <v>0</v>
      </c>
      <c r="J207" s="14">
        <v>0</v>
      </c>
      <c r="K207" s="12">
        <v>541</v>
      </c>
    </row>
    <row r="208" spans="2:11" ht="27.75" customHeight="1">
      <c r="B208" s="11" t="s">
        <v>50</v>
      </c>
      <c r="C208" s="12" t="s">
        <v>51</v>
      </c>
      <c r="D208" s="12">
        <v>2</v>
      </c>
      <c r="E208" s="14">
        <v>2.8540000000000001</v>
      </c>
      <c r="F208" s="14">
        <v>0.24</v>
      </c>
      <c r="G208" s="14">
        <v>0</v>
      </c>
      <c r="H208" s="15">
        <v>3.69</v>
      </c>
      <c r="I208" s="15">
        <v>0</v>
      </c>
      <c r="J208" s="14">
        <v>0</v>
      </c>
      <c r="K208" s="12" t="s">
        <v>52</v>
      </c>
    </row>
    <row r="209" spans="2:11" ht="27.75" customHeight="1">
      <c r="B209" s="11" t="s">
        <v>53</v>
      </c>
      <c r="C209" s="12" t="s">
        <v>54</v>
      </c>
      <c r="D209" s="12">
        <v>2</v>
      </c>
      <c r="E209" s="14">
        <v>0.23699999999999999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">
        <v>55</v>
      </c>
    </row>
    <row r="210" spans="2:11" ht="27.75" customHeight="1">
      <c r="B210" s="11" t="s">
        <v>56</v>
      </c>
      <c r="C210" s="12" t="s">
        <v>57</v>
      </c>
      <c r="D210" s="12">
        <v>3</v>
      </c>
      <c r="E210" s="14">
        <v>2.028</v>
      </c>
      <c r="F210" s="14">
        <v>0</v>
      </c>
      <c r="G210" s="14">
        <v>0</v>
      </c>
      <c r="H210" s="15">
        <v>3.69</v>
      </c>
      <c r="I210" s="15">
        <v>0</v>
      </c>
      <c r="J210" s="14">
        <v>0</v>
      </c>
      <c r="K210" s="12">
        <v>691</v>
      </c>
    </row>
    <row r="211" spans="2:11" ht="27.75" customHeight="1">
      <c r="B211" s="11" t="s">
        <v>58</v>
      </c>
      <c r="C211" s="12" t="s">
        <v>59</v>
      </c>
      <c r="D211" s="12">
        <v>4</v>
      </c>
      <c r="E211" s="14">
        <v>2.2509999999999999</v>
      </c>
      <c r="F211" s="14">
        <v>0.19700000000000001</v>
      </c>
      <c r="G211" s="14">
        <v>0</v>
      </c>
      <c r="H211" s="15">
        <v>3.69</v>
      </c>
      <c r="I211" s="15">
        <v>0</v>
      </c>
      <c r="J211" s="14">
        <v>0</v>
      </c>
      <c r="K211" s="12" t="s">
        <v>60</v>
      </c>
    </row>
    <row r="212" spans="2:11" ht="27.75" customHeight="1">
      <c r="B212" s="11" t="s">
        <v>61</v>
      </c>
      <c r="C212" s="12" t="s">
        <v>62</v>
      </c>
      <c r="D212" s="12">
        <v>4</v>
      </c>
      <c r="E212" s="14">
        <v>0.21099999999999999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 t="s">
        <v>63</v>
      </c>
    </row>
    <row r="213" spans="2:11" ht="27.75" customHeight="1">
      <c r="B213" s="11" t="s">
        <v>64</v>
      </c>
      <c r="C213" s="12" t="s">
        <v>65</v>
      </c>
      <c r="D213" s="12" t="s">
        <v>66</v>
      </c>
      <c r="E213" s="14">
        <v>1.9470000000000001</v>
      </c>
      <c r="F213" s="14">
        <v>0.159</v>
      </c>
      <c r="G213" s="14">
        <v>0</v>
      </c>
      <c r="H213" s="15">
        <v>30.75</v>
      </c>
      <c r="I213" s="15">
        <v>0</v>
      </c>
      <c r="J213" s="14">
        <v>0</v>
      </c>
      <c r="K213" s="12" t="s">
        <v>67</v>
      </c>
    </row>
    <row r="214" spans="2:11" ht="27.75" customHeight="1">
      <c r="B214" s="11" t="s">
        <v>68</v>
      </c>
      <c r="C214" s="12" t="s">
        <v>69</v>
      </c>
      <c r="D214" s="12" t="s">
        <v>66</v>
      </c>
      <c r="E214" s="14">
        <v>1.6220000000000001</v>
      </c>
      <c r="F214" s="14">
        <v>0.124</v>
      </c>
      <c r="G214" s="14">
        <v>0</v>
      </c>
      <c r="H214" s="15">
        <v>68.91</v>
      </c>
      <c r="I214" s="15">
        <v>0</v>
      </c>
      <c r="J214" s="14">
        <v>0</v>
      </c>
      <c r="K214" s="12" t="s">
        <v>70</v>
      </c>
    </row>
    <row r="215" spans="2:11" ht="27.75" customHeight="1">
      <c r="B215" s="11" t="s">
        <v>71</v>
      </c>
      <c r="C215" s="12" t="s">
        <v>72</v>
      </c>
      <c r="D215" s="12" t="s">
        <v>66</v>
      </c>
      <c r="E215" s="14">
        <v>1.1140000000000001</v>
      </c>
      <c r="F215" s="14">
        <v>6.9000000000000006E-2</v>
      </c>
      <c r="G215" s="14">
        <v>0</v>
      </c>
      <c r="H215" s="15">
        <v>230.83</v>
      </c>
      <c r="I215" s="15">
        <v>0</v>
      </c>
      <c r="J215" s="14">
        <v>0</v>
      </c>
      <c r="K215" s="12" t="s">
        <v>73</v>
      </c>
    </row>
    <row r="216" spans="2:11" ht="27.75" customHeight="1">
      <c r="B216" s="11" t="s">
        <v>74</v>
      </c>
      <c r="C216" s="12">
        <v>801</v>
      </c>
      <c r="D216" s="12">
        <v>0</v>
      </c>
      <c r="E216" s="14">
        <v>9.1769999999999996</v>
      </c>
      <c r="F216" s="14">
        <v>0.57499999999999996</v>
      </c>
      <c r="G216" s="14">
        <v>8.7999999999999995E-2</v>
      </c>
      <c r="H216" s="15">
        <v>12.09</v>
      </c>
      <c r="I216" s="15">
        <v>3.4</v>
      </c>
      <c r="J216" s="14">
        <v>0.24299999999999999</v>
      </c>
      <c r="K216" s="12">
        <v>251271401</v>
      </c>
    </row>
    <row r="217" spans="2:11" ht="27.75" customHeight="1">
      <c r="B217" s="11" t="s">
        <v>75</v>
      </c>
      <c r="C217" s="12">
        <v>802</v>
      </c>
      <c r="D217" s="12">
        <v>0</v>
      </c>
      <c r="E217" s="14">
        <v>10.151999999999999</v>
      </c>
      <c r="F217" s="14">
        <v>0.56799999999999995</v>
      </c>
      <c r="G217" s="14">
        <v>8.7999999999999995E-2</v>
      </c>
      <c r="H217" s="15">
        <v>43.23</v>
      </c>
      <c r="I217" s="15">
        <v>3.08</v>
      </c>
      <c r="J217" s="14">
        <v>0.25</v>
      </c>
      <c r="K217" s="12">
        <v>252272402</v>
      </c>
    </row>
    <row r="218" spans="2:11" ht="27.75" customHeight="1">
      <c r="B218" s="11" t="s">
        <v>76</v>
      </c>
      <c r="C218" s="12">
        <v>803</v>
      </c>
      <c r="D218" s="12">
        <v>0</v>
      </c>
      <c r="E218" s="14">
        <v>8.2859999999999996</v>
      </c>
      <c r="F218" s="14">
        <v>0.379</v>
      </c>
      <c r="G218" s="14">
        <v>0.06</v>
      </c>
      <c r="H218" s="15">
        <v>109.02</v>
      </c>
      <c r="I218" s="15">
        <v>2.7</v>
      </c>
      <c r="J218" s="14">
        <v>0.186</v>
      </c>
      <c r="K218" s="12" t="s">
        <v>77</v>
      </c>
    </row>
    <row r="219" spans="2:11" ht="27.75" customHeight="1">
      <c r="B219" s="11" t="s">
        <v>78</v>
      </c>
      <c r="C219" s="12">
        <v>804</v>
      </c>
      <c r="D219" s="12">
        <v>0</v>
      </c>
      <c r="E219" s="14">
        <v>6.657</v>
      </c>
      <c r="F219" s="14">
        <v>0.248</v>
      </c>
      <c r="G219" s="14">
        <v>4.1000000000000002E-2</v>
      </c>
      <c r="H219" s="15">
        <v>143.08000000000001</v>
      </c>
      <c r="I219" s="15">
        <v>1.93</v>
      </c>
      <c r="J219" s="14">
        <v>0.159</v>
      </c>
      <c r="K219" s="12" t="s">
        <v>79</v>
      </c>
    </row>
    <row r="220" spans="2:11" ht="27.75" customHeight="1">
      <c r="B220" s="11" t="s">
        <v>80</v>
      </c>
      <c r="C220" s="12">
        <v>721</v>
      </c>
      <c r="D220" s="12" t="s">
        <v>81</v>
      </c>
      <c r="E220" s="14">
        <v>3.08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>
        <v>341351371381</v>
      </c>
    </row>
    <row r="221" spans="2:11" ht="27.75" customHeight="1">
      <c r="B221" s="11" t="s">
        <v>82</v>
      </c>
      <c r="C221" s="12">
        <v>811</v>
      </c>
      <c r="D221" s="12">
        <v>0</v>
      </c>
      <c r="E221" s="14">
        <v>28.151</v>
      </c>
      <c r="F221" s="14">
        <v>3.4830000000000001</v>
      </c>
      <c r="G221" s="14">
        <v>1.887</v>
      </c>
      <c r="H221" s="15">
        <v>0</v>
      </c>
      <c r="I221" s="15">
        <v>0</v>
      </c>
      <c r="J221" s="14">
        <v>0</v>
      </c>
      <c r="K221" s="12">
        <v>351</v>
      </c>
    </row>
    <row r="222" spans="2:11" ht="27.75" customHeight="1">
      <c r="B222" s="11" t="s">
        <v>83</v>
      </c>
      <c r="C222" s="12">
        <v>961</v>
      </c>
      <c r="D222" s="12">
        <v>8</v>
      </c>
      <c r="E222" s="14">
        <v>-0.80500000000000005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>
        <v>911921931941</v>
      </c>
    </row>
    <row r="223" spans="2:11" ht="27.75" customHeight="1">
      <c r="B223" s="11" t="s">
        <v>84</v>
      </c>
      <c r="C223" s="12">
        <v>962</v>
      </c>
      <c r="D223" s="12">
        <v>8</v>
      </c>
      <c r="E223" s="14">
        <v>-0.61299999999999999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>
        <v>0</v>
      </c>
    </row>
    <row r="224" spans="2:11" ht="27.75" customHeight="1">
      <c r="B224" s="11" t="s">
        <v>85</v>
      </c>
      <c r="C224" s="12">
        <v>971</v>
      </c>
      <c r="D224" s="12">
        <v>0</v>
      </c>
      <c r="E224" s="14">
        <v>-0.80500000000000005</v>
      </c>
      <c r="F224" s="14">
        <v>0</v>
      </c>
      <c r="G224" s="14">
        <v>0</v>
      </c>
      <c r="H224" s="15">
        <v>0</v>
      </c>
      <c r="I224" s="15">
        <v>0</v>
      </c>
      <c r="J224" s="14">
        <v>0.21</v>
      </c>
      <c r="K224" s="12">
        <v>0</v>
      </c>
    </row>
    <row r="225" spans="2:11" ht="27.75" customHeight="1">
      <c r="B225" s="11" t="s">
        <v>86</v>
      </c>
      <c r="C225" s="12">
        <v>981</v>
      </c>
      <c r="D225" s="12">
        <v>0</v>
      </c>
      <c r="E225" s="14">
        <v>-8.2850000000000001</v>
      </c>
      <c r="F225" s="14">
        <v>-0.78200000000000003</v>
      </c>
      <c r="G225" s="14">
        <v>-0.11700000000000001</v>
      </c>
      <c r="H225" s="15">
        <v>0</v>
      </c>
      <c r="I225" s="15">
        <v>0</v>
      </c>
      <c r="J225" s="14">
        <v>0.21</v>
      </c>
      <c r="K225" s="12">
        <v>0</v>
      </c>
    </row>
    <row r="226" spans="2:11" ht="27.75" customHeight="1">
      <c r="B226" s="11" t="s">
        <v>87</v>
      </c>
      <c r="C226" s="12">
        <v>972</v>
      </c>
      <c r="D226" s="12">
        <v>0</v>
      </c>
      <c r="E226" s="14">
        <v>-0.61299999999999999</v>
      </c>
      <c r="F226" s="14">
        <v>0</v>
      </c>
      <c r="G226" s="14">
        <v>0</v>
      </c>
      <c r="H226" s="15">
        <v>0</v>
      </c>
      <c r="I226" s="15">
        <v>0</v>
      </c>
      <c r="J226" s="14">
        <v>0.16400000000000001</v>
      </c>
      <c r="K226" s="12">
        <v>0</v>
      </c>
    </row>
    <row r="227" spans="2:11" ht="27.75" customHeight="1">
      <c r="B227" s="11" t="s">
        <v>88</v>
      </c>
      <c r="C227" s="12">
        <v>982</v>
      </c>
      <c r="D227" s="12">
        <v>0</v>
      </c>
      <c r="E227" s="14">
        <v>-6.4</v>
      </c>
      <c r="F227" s="14">
        <v>-0.58099999999999996</v>
      </c>
      <c r="G227" s="14">
        <v>-8.7999999999999995E-2</v>
      </c>
      <c r="H227" s="15">
        <v>0</v>
      </c>
      <c r="I227" s="15">
        <v>0</v>
      </c>
      <c r="J227" s="14">
        <v>0.16400000000000001</v>
      </c>
      <c r="K227" s="12">
        <v>0</v>
      </c>
    </row>
    <row r="228" spans="2:11" ht="27.75" customHeight="1">
      <c r="B228" s="11" t="s">
        <v>89</v>
      </c>
      <c r="C228" s="12">
        <v>973</v>
      </c>
      <c r="D228" s="12">
        <v>0</v>
      </c>
      <c r="E228" s="14">
        <v>-0.38900000000000001</v>
      </c>
      <c r="F228" s="14">
        <v>0</v>
      </c>
      <c r="G228" s="14">
        <v>0</v>
      </c>
      <c r="H228" s="15">
        <v>6.76</v>
      </c>
      <c r="I228" s="15">
        <v>0</v>
      </c>
      <c r="J228" s="14">
        <v>0.112</v>
      </c>
      <c r="K228" s="12">
        <v>0</v>
      </c>
    </row>
    <row r="229" spans="2:11" ht="27.75" customHeight="1">
      <c r="B229" s="11" t="s">
        <v>90</v>
      </c>
      <c r="C229" s="12">
        <v>983</v>
      </c>
      <c r="D229" s="12">
        <v>0</v>
      </c>
      <c r="E229" s="14">
        <v>-4.2220000000000004</v>
      </c>
      <c r="F229" s="14">
        <v>-0.34300000000000003</v>
      </c>
      <c r="G229" s="14">
        <v>-5.2999999999999999E-2</v>
      </c>
      <c r="H229" s="15">
        <v>6.76</v>
      </c>
      <c r="I229" s="15">
        <v>0</v>
      </c>
      <c r="J229" s="14">
        <v>0.112</v>
      </c>
      <c r="K229" s="12">
        <v>0</v>
      </c>
    </row>
    <row r="230" spans="2:11" ht="27.75" customHeight="1">
      <c r="B230" s="11" t="s">
        <v>91</v>
      </c>
      <c r="C230" s="12">
        <v>984</v>
      </c>
      <c r="D230" s="12">
        <v>0</v>
      </c>
      <c r="E230" s="14">
        <v>-3.0169999999999999</v>
      </c>
      <c r="F230" s="14">
        <v>-0.21099999999999999</v>
      </c>
      <c r="G230" s="14">
        <v>-3.4000000000000002E-2</v>
      </c>
      <c r="H230" s="15">
        <v>6.76</v>
      </c>
      <c r="I230" s="15">
        <v>0</v>
      </c>
      <c r="J230" s="14">
        <v>6.5000000000000002E-2</v>
      </c>
      <c r="K230" s="12">
        <v>0</v>
      </c>
    </row>
    <row r="231" spans="2:11" ht="27.75" customHeight="1">
      <c r="B231" s="11" t="s">
        <v>92</v>
      </c>
      <c r="C231" s="12">
        <v>974</v>
      </c>
      <c r="D231" s="12">
        <v>0</v>
      </c>
      <c r="E231" s="14">
        <v>-0.26500000000000001</v>
      </c>
      <c r="F231" s="14">
        <v>0</v>
      </c>
      <c r="G231" s="14">
        <v>0</v>
      </c>
      <c r="H231" s="15">
        <v>6.76</v>
      </c>
      <c r="I231" s="15">
        <v>0</v>
      </c>
      <c r="J231" s="14">
        <v>6.5000000000000002E-2</v>
      </c>
      <c r="K231" s="12">
        <v>0</v>
      </c>
    </row>
    <row r="232" spans="2:11" ht="27.75" customHeight="1">
      <c r="B232" s="11" t="s">
        <v>93</v>
      </c>
      <c r="C232" s="12">
        <v>0</v>
      </c>
      <c r="D232" s="12">
        <v>1</v>
      </c>
      <c r="E232" s="14">
        <v>1.6908750000000001</v>
      </c>
      <c r="F232" s="14">
        <v>0</v>
      </c>
      <c r="G232" s="14">
        <v>0</v>
      </c>
      <c r="H232" s="15">
        <v>2.4907500000000002</v>
      </c>
      <c r="I232" s="15">
        <v>0</v>
      </c>
      <c r="J232" s="14">
        <v>0</v>
      </c>
      <c r="K232" s="12">
        <v>0</v>
      </c>
    </row>
    <row r="233" spans="2:11" ht="27.75" customHeight="1">
      <c r="B233" s="11" t="s">
        <v>94</v>
      </c>
      <c r="C233" s="12">
        <v>0</v>
      </c>
      <c r="D233" s="12">
        <v>2</v>
      </c>
      <c r="E233" s="14">
        <v>1.9264500000000002</v>
      </c>
      <c r="F233" s="14">
        <v>0.16200000000000001</v>
      </c>
      <c r="G233" s="14">
        <v>0</v>
      </c>
      <c r="H233" s="15">
        <v>2.4907500000000002</v>
      </c>
      <c r="I233" s="15">
        <v>0</v>
      </c>
      <c r="J233" s="14">
        <v>0</v>
      </c>
      <c r="K233" s="12">
        <v>0</v>
      </c>
    </row>
    <row r="234" spans="2:11" ht="27.75" customHeight="1">
      <c r="B234" s="11" t="s">
        <v>95</v>
      </c>
      <c r="C234" s="12">
        <v>0</v>
      </c>
      <c r="D234" s="12">
        <v>2</v>
      </c>
      <c r="E234" s="14">
        <v>0.15997500000000001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>
        <v>0</v>
      </c>
    </row>
    <row r="235" spans="2:11" ht="27.75" customHeight="1">
      <c r="B235" s="11" t="s">
        <v>96</v>
      </c>
      <c r="C235" s="12">
        <v>0</v>
      </c>
      <c r="D235" s="12">
        <v>3</v>
      </c>
      <c r="E235" s="14">
        <v>1.3689</v>
      </c>
      <c r="F235" s="14">
        <v>0</v>
      </c>
      <c r="G235" s="14">
        <v>0</v>
      </c>
      <c r="H235" s="15">
        <v>2.4907500000000002</v>
      </c>
      <c r="I235" s="15">
        <v>0</v>
      </c>
      <c r="J235" s="14">
        <v>0</v>
      </c>
      <c r="K235" s="12">
        <v>0</v>
      </c>
    </row>
    <row r="236" spans="2:11" ht="27.75" customHeight="1">
      <c r="B236" s="11" t="s">
        <v>97</v>
      </c>
      <c r="C236" s="12">
        <v>0</v>
      </c>
      <c r="D236" s="12">
        <v>4</v>
      </c>
      <c r="E236" s="14">
        <v>1.519425</v>
      </c>
      <c r="F236" s="14">
        <v>0.13297500000000001</v>
      </c>
      <c r="G236" s="14">
        <v>0</v>
      </c>
      <c r="H236" s="15">
        <v>2.4907500000000002</v>
      </c>
      <c r="I236" s="15">
        <v>0</v>
      </c>
      <c r="J236" s="14">
        <v>0</v>
      </c>
      <c r="K236" s="12">
        <v>0</v>
      </c>
    </row>
    <row r="237" spans="2:11" ht="27.75" customHeight="1">
      <c r="B237" s="11" t="s">
        <v>98</v>
      </c>
      <c r="C237" s="12">
        <v>0</v>
      </c>
      <c r="D237" s="12">
        <v>4</v>
      </c>
      <c r="E237" s="14">
        <v>0.142425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>
        <v>0</v>
      </c>
    </row>
    <row r="238" spans="2:11" ht="27.75" customHeight="1">
      <c r="B238" s="11" t="s">
        <v>99</v>
      </c>
      <c r="C238" s="12">
        <v>0</v>
      </c>
      <c r="D238" s="12" t="s">
        <v>66</v>
      </c>
      <c r="E238" s="14">
        <v>1.3142250000000002</v>
      </c>
      <c r="F238" s="14">
        <v>0.107325</v>
      </c>
      <c r="G238" s="14">
        <v>0</v>
      </c>
      <c r="H238" s="15">
        <v>20.756250000000001</v>
      </c>
      <c r="I238" s="15">
        <v>0</v>
      </c>
      <c r="J238" s="14">
        <v>0</v>
      </c>
      <c r="K238" s="12">
        <v>0</v>
      </c>
    </row>
    <row r="239" spans="2:11" ht="27.75" customHeight="1">
      <c r="B239" s="11" t="s">
        <v>100</v>
      </c>
      <c r="C239" s="12">
        <v>0</v>
      </c>
      <c r="D239" s="12">
        <v>0</v>
      </c>
      <c r="E239" s="14">
        <v>6.1944749999999997</v>
      </c>
      <c r="F239" s="14">
        <v>0.388125</v>
      </c>
      <c r="G239" s="14">
        <v>5.9400000000000001E-2</v>
      </c>
      <c r="H239" s="15">
        <v>8.1607500000000002</v>
      </c>
      <c r="I239" s="15">
        <v>2.2949999999999999</v>
      </c>
      <c r="J239" s="14">
        <v>0.164025</v>
      </c>
      <c r="K239" s="12">
        <v>0</v>
      </c>
    </row>
    <row r="240" spans="2:11" ht="27.75" customHeight="1">
      <c r="B240" s="11" t="s">
        <v>101</v>
      </c>
      <c r="C240" s="12">
        <v>0</v>
      </c>
      <c r="D240" s="12" t="s">
        <v>81</v>
      </c>
      <c r="E240" s="14">
        <v>2.0790000000000002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>
        <v>0</v>
      </c>
    </row>
    <row r="241" spans="2:11" ht="27.75" customHeight="1">
      <c r="B241" s="11" t="s">
        <v>102</v>
      </c>
      <c r="C241" s="12">
        <v>0</v>
      </c>
      <c r="D241" s="12">
        <v>0</v>
      </c>
      <c r="E241" s="14">
        <v>19.001925</v>
      </c>
      <c r="F241" s="14">
        <v>2.3510250000000004</v>
      </c>
      <c r="G241" s="14">
        <v>1.273725</v>
      </c>
      <c r="H241" s="15">
        <v>0</v>
      </c>
      <c r="I241" s="15">
        <v>0</v>
      </c>
      <c r="J241" s="14">
        <v>0</v>
      </c>
      <c r="K241" s="12">
        <v>0</v>
      </c>
    </row>
    <row r="242" spans="2:11" ht="27.75" customHeight="1">
      <c r="B242" s="11" t="s">
        <v>103</v>
      </c>
      <c r="C242" s="12">
        <v>0</v>
      </c>
      <c r="D242" s="12">
        <v>8</v>
      </c>
      <c r="E242" s="14">
        <v>-0.80500000000000005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>
        <v>0</v>
      </c>
    </row>
    <row r="243" spans="2:11" ht="27.75" customHeight="1">
      <c r="B243" s="11" t="s">
        <v>104</v>
      </c>
      <c r="C243" s="12">
        <v>0</v>
      </c>
      <c r="D243" s="12">
        <v>0</v>
      </c>
      <c r="E243" s="14">
        <v>-0.80500000000000005</v>
      </c>
      <c r="F243" s="14">
        <v>0</v>
      </c>
      <c r="G243" s="14">
        <v>0</v>
      </c>
      <c r="H243" s="15">
        <v>0</v>
      </c>
      <c r="I243" s="15">
        <v>0</v>
      </c>
      <c r="J243" s="14">
        <v>0.21</v>
      </c>
      <c r="K243" s="12">
        <v>0</v>
      </c>
    </row>
    <row r="244" spans="2:11" ht="27.75" customHeight="1">
      <c r="B244" s="11" t="s">
        <v>105</v>
      </c>
      <c r="C244" s="12">
        <v>0</v>
      </c>
      <c r="D244" s="12">
        <v>0</v>
      </c>
      <c r="E244" s="14">
        <v>-8.2850000000000001</v>
      </c>
      <c r="F244" s="14">
        <v>-0.78200000000000003</v>
      </c>
      <c r="G244" s="14">
        <v>-0.11700000000000001</v>
      </c>
      <c r="H244" s="15">
        <v>0</v>
      </c>
      <c r="I244" s="15">
        <v>0</v>
      </c>
      <c r="J244" s="14">
        <v>0.21</v>
      </c>
      <c r="K244" s="12">
        <v>0</v>
      </c>
    </row>
    <row r="245" spans="2:11" ht="27.75" customHeight="1">
      <c r="B245" s="11" t="s">
        <v>106</v>
      </c>
      <c r="C245" s="12">
        <v>0</v>
      </c>
      <c r="D245" s="12">
        <v>1</v>
      </c>
      <c r="E245" s="14">
        <v>1.1047049999999998</v>
      </c>
      <c r="F245" s="14">
        <v>0</v>
      </c>
      <c r="G245" s="14">
        <v>0</v>
      </c>
      <c r="H245" s="15">
        <v>1.6272899999999997</v>
      </c>
      <c r="I245" s="15">
        <v>0</v>
      </c>
      <c r="J245" s="14">
        <v>0</v>
      </c>
      <c r="K245" s="12">
        <v>0</v>
      </c>
    </row>
    <row r="246" spans="2:11" ht="27.75" customHeight="1">
      <c r="B246" s="11" t="s">
        <v>107</v>
      </c>
      <c r="C246" s="12">
        <v>0</v>
      </c>
      <c r="D246" s="12">
        <v>2</v>
      </c>
      <c r="E246" s="14">
        <v>1.2586139999999999</v>
      </c>
      <c r="F246" s="14">
        <v>0.10583999999999999</v>
      </c>
      <c r="G246" s="14">
        <v>0</v>
      </c>
      <c r="H246" s="15">
        <v>1.6272899999999997</v>
      </c>
      <c r="I246" s="15">
        <v>0</v>
      </c>
      <c r="J246" s="14">
        <v>0</v>
      </c>
      <c r="K246" s="12">
        <v>0</v>
      </c>
    </row>
    <row r="247" spans="2:11" ht="27.75" customHeight="1">
      <c r="B247" s="11" t="s">
        <v>108</v>
      </c>
      <c r="C247" s="12">
        <v>0</v>
      </c>
      <c r="D247" s="12">
        <v>2</v>
      </c>
      <c r="E247" s="14">
        <v>0.10451699999999998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>
        <v>0</v>
      </c>
    </row>
    <row r="248" spans="2:11" ht="27.75" customHeight="1">
      <c r="B248" s="11" t="s">
        <v>109</v>
      </c>
      <c r="C248" s="12">
        <v>0</v>
      </c>
      <c r="D248" s="12">
        <v>3</v>
      </c>
      <c r="E248" s="14">
        <v>0.89434799999999992</v>
      </c>
      <c r="F248" s="14">
        <v>0</v>
      </c>
      <c r="G248" s="14">
        <v>0</v>
      </c>
      <c r="H248" s="15">
        <v>1.6272899999999997</v>
      </c>
      <c r="I248" s="15">
        <v>0</v>
      </c>
      <c r="J248" s="14">
        <v>0</v>
      </c>
      <c r="K248" s="12">
        <v>0</v>
      </c>
    </row>
    <row r="249" spans="2:11" ht="27.75" customHeight="1">
      <c r="B249" s="11" t="s">
        <v>110</v>
      </c>
      <c r="C249" s="12">
        <v>0</v>
      </c>
      <c r="D249" s="12">
        <v>4</v>
      </c>
      <c r="E249" s="14">
        <v>0.99269099999999988</v>
      </c>
      <c r="F249" s="14">
        <v>8.6876999999999996E-2</v>
      </c>
      <c r="G249" s="14">
        <v>0</v>
      </c>
      <c r="H249" s="15">
        <v>1.6272899999999997</v>
      </c>
      <c r="I249" s="15">
        <v>0</v>
      </c>
      <c r="J249" s="14">
        <v>0</v>
      </c>
      <c r="K249" s="12">
        <v>0</v>
      </c>
    </row>
    <row r="250" spans="2:11" ht="27.75" customHeight="1">
      <c r="B250" s="11" t="s">
        <v>111</v>
      </c>
      <c r="C250" s="12">
        <v>0</v>
      </c>
      <c r="D250" s="12">
        <v>4</v>
      </c>
      <c r="E250" s="14">
        <v>9.3050999999999981E-2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>
        <v>0</v>
      </c>
    </row>
    <row r="251" spans="2:11" ht="27.75" customHeight="1">
      <c r="B251" s="11" t="s">
        <v>112</v>
      </c>
      <c r="C251" s="12">
        <v>0</v>
      </c>
      <c r="D251" s="12" t="s">
        <v>66</v>
      </c>
      <c r="E251" s="14">
        <v>0.85862699999999992</v>
      </c>
      <c r="F251" s="14">
        <v>7.0118999999999987E-2</v>
      </c>
      <c r="G251" s="14">
        <v>0</v>
      </c>
      <c r="H251" s="15">
        <v>13.560749999999999</v>
      </c>
      <c r="I251" s="15">
        <v>0</v>
      </c>
      <c r="J251" s="14">
        <v>0</v>
      </c>
      <c r="K251" s="12">
        <v>0</v>
      </c>
    </row>
    <row r="252" spans="2:11" ht="27.75" customHeight="1">
      <c r="B252" s="11" t="s">
        <v>113</v>
      </c>
      <c r="C252" s="12">
        <v>0</v>
      </c>
      <c r="D252" s="12">
        <v>0</v>
      </c>
      <c r="E252" s="14">
        <v>4.0470569999999997</v>
      </c>
      <c r="F252" s="14">
        <v>0.25357499999999994</v>
      </c>
      <c r="G252" s="14">
        <v>3.8807999999999995E-2</v>
      </c>
      <c r="H252" s="15">
        <v>5.3316899999999992</v>
      </c>
      <c r="I252" s="15">
        <v>1.4993999999999998</v>
      </c>
      <c r="J252" s="14">
        <v>0.10716299999999998</v>
      </c>
      <c r="K252" s="12">
        <v>0</v>
      </c>
    </row>
    <row r="253" spans="2:11" ht="27.75" customHeight="1">
      <c r="B253" s="11" t="s">
        <v>114</v>
      </c>
      <c r="C253" s="12">
        <v>0</v>
      </c>
      <c r="D253" s="12">
        <v>0</v>
      </c>
      <c r="E253" s="14">
        <v>6.8322960000000004</v>
      </c>
      <c r="F253" s="14">
        <v>0.38226399999999999</v>
      </c>
      <c r="G253" s="14">
        <v>5.9223999999999999E-2</v>
      </c>
      <c r="H253" s="15">
        <v>29.093789999999998</v>
      </c>
      <c r="I253" s="15">
        <v>2.0728400000000002</v>
      </c>
      <c r="J253" s="14">
        <v>0.16825000000000001</v>
      </c>
      <c r="K253" s="12">
        <v>0</v>
      </c>
    </row>
    <row r="254" spans="2:11" ht="27.75" customHeight="1">
      <c r="B254" s="11" t="s">
        <v>115</v>
      </c>
      <c r="C254" s="12">
        <v>0</v>
      </c>
      <c r="D254" s="12">
        <v>0</v>
      </c>
      <c r="E254" s="14">
        <v>6.5127959999999998</v>
      </c>
      <c r="F254" s="14">
        <v>0.29789399999999999</v>
      </c>
      <c r="G254" s="14">
        <v>4.7160000000000001E-2</v>
      </c>
      <c r="H254" s="15">
        <v>85.689719999999994</v>
      </c>
      <c r="I254" s="15">
        <v>2.1222000000000003</v>
      </c>
      <c r="J254" s="14">
        <v>0.14619599999999999</v>
      </c>
      <c r="K254" s="12">
        <v>0</v>
      </c>
    </row>
    <row r="255" spans="2:11" ht="27.75" customHeight="1">
      <c r="B255" s="11" t="s">
        <v>116</v>
      </c>
      <c r="C255" s="12">
        <v>0</v>
      </c>
      <c r="D255" s="12" t="s">
        <v>81</v>
      </c>
      <c r="E255" s="14">
        <v>1.3582799999999999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>
        <v>0</v>
      </c>
    </row>
    <row r="256" spans="2:11" ht="27.75" customHeight="1">
      <c r="B256" s="11" t="s">
        <v>117</v>
      </c>
      <c r="C256" s="12">
        <v>0</v>
      </c>
      <c r="D256" s="12">
        <v>0</v>
      </c>
      <c r="E256" s="14">
        <v>12.414590999999998</v>
      </c>
      <c r="F256" s="14">
        <v>1.5360029999999998</v>
      </c>
      <c r="G256" s="14">
        <v>0.83216699999999988</v>
      </c>
      <c r="H256" s="15">
        <v>0</v>
      </c>
      <c r="I256" s="15">
        <v>0</v>
      </c>
      <c r="J256" s="14">
        <v>0</v>
      </c>
      <c r="K256" s="12">
        <v>0</v>
      </c>
    </row>
    <row r="257" spans="2:11" ht="27.75" customHeight="1">
      <c r="B257" s="11" t="s">
        <v>118</v>
      </c>
      <c r="C257" s="12">
        <v>0</v>
      </c>
      <c r="D257" s="12">
        <v>8</v>
      </c>
      <c r="E257" s="14">
        <v>-0.80500000000000005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>
        <v>0</v>
      </c>
    </row>
    <row r="258" spans="2:11" ht="27.75" customHeight="1">
      <c r="B258" s="11" t="s">
        <v>119</v>
      </c>
      <c r="C258" s="12">
        <v>0</v>
      </c>
      <c r="D258" s="12">
        <v>8</v>
      </c>
      <c r="E258" s="14">
        <v>-0.61299999999999999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>
        <v>0</v>
      </c>
    </row>
    <row r="259" spans="2:11" ht="27.75" customHeight="1">
      <c r="B259" s="11" t="s">
        <v>120</v>
      </c>
      <c r="C259" s="12">
        <v>0</v>
      </c>
      <c r="D259" s="12">
        <v>0</v>
      </c>
      <c r="E259" s="14">
        <v>-0.80500000000000005</v>
      </c>
      <c r="F259" s="14">
        <v>0</v>
      </c>
      <c r="G259" s="14">
        <v>0</v>
      </c>
      <c r="H259" s="15">
        <v>0</v>
      </c>
      <c r="I259" s="15">
        <v>0</v>
      </c>
      <c r="J259" s="14">
        <v>0.21</v>
      </c>
      <c r="K259" s="12">
        <v>0</v>
      </c>
    </row>
    <row r="260" spans="2:11" ht="27.75" customHeight="1">
      <c r="B260" s="11" t="s">
        <v>121</v>
      </c>
      <c r="C260" s="12">
        <v>0</v>
      </c>
      <c r="D260" s="12">
        <v>0</v>
      </c>
      <c r="E260" s="14">
        <v>-8.2850000000000001</v>
      </c>
      <c r="F260" s="14">
        <v>-0.78200000000000003</v>
      </c>
      <c r="G260" s="14">
        <v>-0.11700000000000001</v>
      </c>
      <c r="H260" s="15">
        <v>0</v>
      </c>
      <c r="I260" s="15">
        <v>0</v>
      </c>
      <c r="J260" s="14">
        <v>0.21</v>
      </c>
      <c r="K260" s="12">
        <v>0</v>
      </c>
    </row>
    <row r="261" spans="2:11" ht="27.75" customHeight="1">
      <c r="B261" s="11" t="s">
        <v>122</v>
      </c>
      <c r="C261" s="12">
        <v>0</v>
      </c>
      <c r="D261" s="12">
        <v>0</v>
      </c>
      <c r="E261" s="14">
        <v>-0.61299999999999999</v>
      </c>
      <c r="F261" s="14">
        <v>0</v>
      </c>
      <c r="G261" s="14">
        <v>0</v>
      </c>
      <c r="H261" s="15">
        <v>0</v>
      </c>
      <c r="I261" s="15">
        <v>0</v>
      </c>
      <c r="J261" s="14">
        <v>0.16400000000000001</v>
      </c>
      <c r="K261" s="12">
        <v>0</v>
      </c>
    </row>
    <row r="262" spans="2:11" ht="27.75" customHeight="1">
      <c r="B262" s="11" t="s">
        <v>123</v>
      </c>
      <c r="C262" s="12">
        <v>0</v>
      </c>
      <c r="D262" s="12">
        <v>0</v>
      </c>
      <c r="E262" s="14">
        <v>-6.4</v>
      </c>
      <c r="F262" s="14">
        <v>-0.58099999999999996</v>
      </c>
      <c r="G262" s="14">
        <v>-8.7999999999999995E-2</v>
      </c>
      <c r="H262" s="15">
        <v>0</v>
      </c>
      <c r="I262" s="15">
        <v>0</v>
      </c>
      <c r="J262" s="14">
        <v>0.16400000000000001</v>
      </c>
      <c r="K262" s="12">
        <v>0</v>
      </c>
    </row>
    <row r="263" spans="2:11" ht="27.75" customHeight="1">
      <c r="B263" s="11" t="s">
        <v>124</v>
      </c>
      <c r="C263" s="12">
        <v>0</v>
      </c>
      <c r="D263" s="12">
        <v>0</v>
      </c>
      <c r="E263" s="14">
        <v>-0.38900000000000001</v>
      </c>
      <c r="F263" s="14">
        <v>0</v>
      </c>
      <c r="G263" s="14">
        <v>0</v>
      </c>
      <c r="H263" s="15">
        <v>0</v>
      </c>
      <c r="I263" s="15">
        <v>0</v>
      </c>
      <c r="J263" s="14">
        <v>0.112</v>
      </c>
      <c r="K263" s="12">
        <v>0</v>
      </c>
    </row>
    <row r="264" spans="2:11" ht="27.75" customHeight="1">
      <c r="B264" s="11" t="s">
        <v>125</v>
      </c>
      <c r="C264" s="12">
        <v>0</v>
      </c>
      <c r="D264" s="12">
        <v>0</v>
      </c>
      <c r="E264" s="14">
        <v>-4.2220000000000004</v>
      </c>
      <c r="F264" s="14">
        <v>-0.34300000000000003</v>
      </c>
      <c r="G264" s="14">
        <v>-5.2999999999999999E-2</v>
      </c>
      <c r="H264" s="15">
        <v>0</v>
      </c>
      <c r="I264" s="15">
        <v>0</v>
      </c>
      <c r="J264" s="14">
        <v>0.112</v>
      </c>
      <c r="K264" s="12">
        <v>0</v>
      </c>
    </row>
    <row r="265" spans="2:11" ht="27.75" customHeight="1" thickBo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>
      <c r="B270" s="35" t="s">
        <v>129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12" t="s">
        <v>49</v>
      </c>
      <c r="D274" s="12">
        <v>1</v>
      </c>
      <c r="E274" s="14">
        <v>2.4990000000000001</v>
      </c>
      <c r="F274" s="14">
        <v>0</v>
      </c>
      <c r="G274" s="14">
        <v>0</v>
      </c>
      <c r="H274" s="15">
        <v>3.77</v>
      </c>
      <c r="I274" s="15">
        <v>0</v>
      </c>
      <c r="J274" s="14">
        <v>0</v>
      </c>
      <c r="K274" s="12">
        <v>541</v>
      </c>
    </row>
    <row r="275" spans="2:11" ht="27.75" customHeight="1">
      <c r="B275" s="11" t="s">
        <v>50</v>
      </c>
      <c r="C275" s="12" t="s">
        <v>51</v>
      </c>
      <c r="D275" s="12">
        <v>2</v>
      </c>
      <c r="E275" s="14">
        <v>2.8479999999999999</v>
      </c>
      <c r="F275" s="14">
        <v>0.24</v>
      </c>
      <c r="G275" s="14">
        <v>0</v>
      </c>
      <c r="H275" s="15">
        <v>3.77</v>
      </c>
      <c r="I275" s="15">
        <v>0</v>
      </c>
      <c r="J275" s="14">
        <v>0</v>
      </c>
      <c r="K275" s="12" t="s">
        <v>52</v>
      </c>
    </row>
    <row r="276" spans="2:11" ht="27.75" customHeight="1">
      <c r="B276" s="11" t="s">
        <v>53</v>
      </c>
      <c r="C276" s="12" t="s">
        <v>54</v>
      </c>
      <c r="D276" s="12">
        <v>2</v>
      </c>
      <c r="E276" s="14">
        <v>0.23599999999999999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">
        <v>55</v>
      </c>
    </row>
    <row r="277" spans="2:11" ht="27.75" customHeight="1">
      <c r="B277" s="11" t="s">
        <v>56</v>
      </c>
      <c r="C277" s="12" t="s">
        <v>57</v>
      </c>
      <c r="D277" s="12">
        <v>3</v>
      </c>
      <c r="E277" s="14">
        <v>2.024</v>
      </c>
      <c r="F277" s="14">
        <v>0</v>
      </c>
      <c r="G277" s="14">
        <v>0</v>
      </c>
      <c r="H277" s="15">
        <v>3.77</v>
      </c>
      <c r="I277" s="15">
        <v>0</v>
      </c>
      <c r="J277" s="14">
        <v>0</v>
      </c>
      <c r="K277" s="12">
        <v>691</v>
      </c>
    </row>
    <row r="278" spans="2:11" ht="27.75" customHeight="1">
      <c r="B278" s="11" t="s">
        <v>58</v>
      </c>
      <c r="C278" s="12" t="s">
        <v>59</v>
      </c>
      <c r="D278" s="12">
        <v>4</v>
      </c>
      <c r="E278" s="14">
        <v>2.246</v>
      </c>
      <c r="F278" s="14">
        <v>0.19600000000000001</v>
      </c>
      <c r="G278" s="14">
        <v>0</v>
      </c>
      <c r="H278" s="15">
        <v>3.77</v>
      </c>
      <c r="I278" s="15">
        <v>0</v>
      </c>
      <c r="J278" s="14">
        <v>0</v>
      </c>
      <c r="K278" s="12" t="s">
        <v>60</v>
      </c>
    </row>
    <row r="279" spans="2:11" ht="27.75" customHeight="1">
      <c r="B279" s="11" t="s">
        <v>61</v>
      </c>
      <c r="C279" s="12" t="s">
        <v>62</v>
      </c>
      <c r="D279" s="12">
        <v>4</v>
      </c>
      <c r="E279" s="14">
        <v>0.21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 t="s">
        <v>63</v>
      </c>
    </row>
    <row r="280" spans="2:11" ht="27.75" customHeight="1">
      <c r="B280" s="11" t="s">
        <v>64</v>
      </c>
      <c r="C280" s="12" t="s">
        <v>65</v>
      </c>
      <c r="D280" s="12" t="s">
        <v>66</v>
      </c>
      <c r="E280" s="14">
        <v>1.9419999999999999</v>
      </c>
      <c r="F280" s="14">
        <v>0.158</v>
      </c>
      <c r="G280" s="14">
        <v>0</v>
      </c>
      <c r="H280" s="15">
        <v>30.94</v>
      </c>
      <c r="I280" s="15">
        <v>0</v>
      </c>
      <c r="J280" s="14">
        <v>0</v>
      </c>
      <c r="K280" s="12" t="s">
        <v>67</v>
      </c>
    </row>
    <row r="281" spans="2:11" ht="27.75" customHeight="1">
      <c r="B281" s="11" t="s">
        <v>68</v>
      </c>
      <c r="C281" s="12" t="s">
        <v>69</v>
      </c>
      <c r="D281" s="12" t="s">
        <v>66</v>
      </c>
      <c r="E281" s="14">
        <v>1.619</v>
      </c>
      <c r="F281" s="14">
        <v>0.124</v>
      </c>
      <c r="G281" s="14">
        <v>0</v>
      </c>
      <c r="H281" s="15">
        <v>70.17</v>
      </c>
      <c r="I281" s="15">
        <v>0</v>
      </c>
      <c r="J281" s="14">
        <v>0</v>
      </c>
      <c r="K281" s="12" t="s">
        <v>70</v>
      </c>
    </row>
    <row r="282" spans="2:11" ht="27.75" customHeight="1">
      <c r="B282" s="11" t="s">
        <v>71</v>
      </c>
      <c r="C282" s="12" t="s">
        <v>72</v>
      </c>
      <c r="D282" s="12" t="s">
        <v>66</v>
      </c>
      <c r="E282" s="14">
        <v>1.1120000000000001</v>
      </c>
      <c r="F282" s="14">
        <v>6.9000000000000006E-2</v>
      </c>
      <c r="G282" s="14">
        <v>0</v>
      </c>
      <c r="H282" s="15">
        <v>228.87</v>
      </c>
      <c r="I282" s="15">
        <v>0</v>
      </c>
      <c r="J282" s="14">
        <v>0</v>
      </c>
      <c r="K282" s="12" t="s">
        <v>73</v>
      </c>
    </row>
    <row r="283" spans="2:11" ht="27.75" customHeight="1">
      <c r="B283" s="11" t="s">
        <v>74</v>
      </c>
      <c r="C283" s="12">
        <v>801</v>
      </c>
      <c r="D283" s="12">
        <v>0</v>
      </c>
      <c r="E283" s="14">
        <v>9.1620000000000008</v>
      </c>
      <c r="F283" s="14">
        <v>0.57299999999999995</v>
      </c>
      <c r="G283" s="14">
        <v>8.7999999999999995E-2</v>
      </c>
      <c r="H283" s="15">
        <v>12.52</v>
      </c>
      <c r="I283" s="15">
        <v>3.38</v>
      </c>
      <c r="J283" s="14">
        <v>0.24199999999999999</v>
      </c>
      <c r="K283" s="12">
        <v>251271401</v>
      </c>
    </row>
    <row r="284" spans="2:11" ht="27.75" customHeight="1">
      <c r="B284" s="11" t="s">
        <v>75</v>
      </c>
      <c r="C284" s="12">
        <v>802</v>
      </c>
      <c r="D284" s="12">
        <v>0</v>
      </c>
      <c r="E284" s="14">
        <v>10.138999999999999</v>
      </c>
      <c r="F284" s="14">
        <v>0.56699999999999995</v>
      </c>
      <c r="G284" s="14">
        <v>8.7999999999999995E-2</v>
      </c>
      <c r="H284" s="15">
        <v>44.75</v>
      </c>
      <c r="I284" s="15">
        <v>3.06</v>
      </c>
      <c r="J284" s="14">
        <v>0.25</v>
      </c>
      <c r="K284" s="12">
        <v>252272402</v>
      </c>
    </row>
    <row r="285" spans="2:11" ht="27.75" customHeight="1">
      <c r="B285" s="11" t="s">
        <v>76</v>
      </c>
      <c r="C285" s="12">
        <v>803</v>
      </c>
      <c r="D285" s="12">
        <v>0</v>
      </c>
      <c r="E285" s="14">
        <v>8.2769999999999992</v>
      </c>
      <c r="F285" s="14">
        <v>0.379</v>
      </c>
      <c r="G285" s="14">
        <v>0.06</v>
      </c>
      <c r="H285" s="15">
        <v>107.8</v>
      </c>
      <c r="I285" s="15">
        <v>2.69</v>
      </c>
      <c r="J285" s="14">
        <v>0.186</v>
      </c>
      <c r="K285" s="12" t="s">
        <v>77</v>
      </c>
    </row>
    <row r="286" spans="2:11" ht="27.75" customHeight="1">
      <c r="B286" s="11" t="s">
        <v>78</v>
      </c>
      <c r="C286" s="12">
        <v>804</v>
      </c>
      <c r="D286" s="12">
        <v>0</v>
      </c>
      <c r="E286" s="14">
        <v>6.6520000000000001</v>
      </c>
      <c r="F286" s="14">
        <v>0.247</v>
      </c>
      <c r="G286" s="14">
        <v>4.1000000000000002E-2</v>
      </c>
      <c r="H286" s="15">
        <v>141.47999999999999</v>
      </c>
      <c r="I286" s="15">
        <v>1.92</v>
      </c>
      <c r="J286" s="14">
        <v>0.159</v>
      </c>
      <c r="K286" s="12" t="s">
        <v>79</v>
      </c>
    </row>
    <row r="287" spans="2:11" ht="27.75" customHeight="1">
      <c r="B287" s="11" t="s">
        <v>80</v>
      </c>
      <c r="C287" s="12">
        <v>721</v>
      </c>
      <c r="D287" s="12" t="s">
        <v>81</v>
      </c>
      <c r="E287" s="14">
        <v>3.1320000000000001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>
        <v>341351371381</v>
      </c>
    </row>
    <row r="288" spans="2:11" ht="27.75" customHeight="1">
      <c r="B288" s="11" t="s">
        <v>82</v>
      </c>
      <c r="C288" s="12">
        <v>811</v>
      </c>
      <c r="D288" s="12">
        <v>0</v>
      </c>
      <c r="E288" s="14">
        <v>28.149000000000001</v>
      </c>
      <c r="F288" s="14">
        <v>3.5339999999999998</v>
      </c>
      <c r="G288" s="14">
        <v>1.9419999999999999</v>
      </c>
      <c r="H288" s="15">
        <v>0</v>
      </c>
      <c r="I288" s="15">
        <v>0</v>
      </c>
      <c r="J288" s="14">
        <v>0</v>
      </c>
      <c r="K288" s="12">
        <v>351</v>
      </c>
    </row>
    <row r="289" spans="2:11" ht="27.75" customHeight="1">
      <c r="B289" s="11" t="s">
        <v>83</v>
      </c>
      <c r="C289" s="12">
        <v>961</v>
      </c>
      <c r="D289" s="12">
        <v>8</v>
      </c>
      <c r="E289" s="14">
        <v>-0.80300000000000005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>
        <v>911921931941</v>
      </c>
    </row>
    <row r="290" spans="2:11" ht="27.75" customHeight="1">
      <c r="B290" s="11" t="s">
        <v>84</v>
      </c>
      <c r="C290" s="12">
        <v>962</v>
      </c>
      <c r="D290" s="12">
        <v>8</v>
      </c>
      <c r="E290" s="14">
        <v>-0.61099999999999999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>
        <v>0</v>
      </c>
    </row>
    <row r="291" spans="2:11" ht="27.75" customHeight="1">
      <c r="B291" s="11" t="s">
        <v>85</v>
      </c>
      <c r="C291" s="12">
        <v>971</v>
      </c>
      <c r="D291" s="12">
        <v>0</v>
      </c>
      <c r="E291" s="14">
        <v>-0.80300000000000005</v>
      </c>
      <c r="F291" s="14">
        <v>0</v>
      </c>
      <c r="G291" s="14">
        <v>0</v>
      </c>
      <c r="H291" s="15">
        <v>0</v>
      </c>
      <c r="I291" s="15">
        <v>0</v>
      </c>
      <c r="J291" s="14">
        <v>0.20899999999999999</v>
      </c>
      <c r="K291" s="12">
        <v>0</v>
      </c>
    </row>
    <row r="292" spans="2:11" ht="27.75" customHeight="1">
      <c r="B292" s="11" t="s">
        <v>86</v>
      </c>
      <c r="C292" s="12">
        <v>981</v>
      </c>
      <c r="D292" s="12">
        <v>0</v>
      </c>
      <c r="E292" s="14">
        <v>-8.2609999999999992</v>
      </c>
      <c r="F292" s="14">
        <v>-0.78</v>
      </c>
      <c r="G292" s="14">
        <v>-0.11700000000000001</v>
      </c>
      <c r="H292" s="15">
        <v>0</v>
      </c>
      <c r="I292" s="15">
        <v>0</v>
      </c>
      <c r="J292" s="14">
        <v>0.20899999999999999</v>
      </c>
      <c r="K292" s="12">
        <v>0</v>
      </c>
    </row>
    <row r="293" spans="2:11" ht="27.75" customHeight="1">
      <c r="B293" s="11" t="s">
        <v>87</v>
      </c>
      <c r="C293" s="12">
        <v>972</v>
      </c>
      <c r="D293" s="12">
        <v>0</v>
      </c>
      <c r="E293" s="14">
        <v>-0.61099999999999999</v>
      </c>
      <c r="F293" s="14">
        <v>0</v>
      </c>
      <c r="G293" s="14">
        <v>0</v>
      </c>
      <c r="H293" s="15">
        <v>0</v>
      </c>
      <c r="I293" s="15">
        <v>0</v>
      </c>
      <c r="J293" s="14">
        <v>0.16400000000000001</v>
      </c>
      <c r="K293" s="12">
        <v>0</v>
      </c>
    </row>
    <row r="294" spans="2:11" ht="27.75" customHeight="1">
      <c r="B294" s="11" t="s">
        <v>88</v>
      </c>
      <c r="C294" s="12">
        <v>982</v>
      </c>
      <c r="D294" s="12">
        <v>0</v>
      </c>
      <c r="E294" s="14">
        <v>-6.3819999999999997</v>
      </c>
      <c r="F294" s="14">
        <v>-0.57899999999999996</v>
      </c>
      <c r="G294" s="14">
        <v>-8.6999999999999994E-2</v>
      </c>
      <c r="H294" s="15">
        <v>0</v>
      </c>
      <c r="I294" s="15">
        <v>0</v>
      </c>
      <c r="J294" s="14">
        <v>0.16400000000000001</v>
      </c>
      <c r="K294" s="12">
        <v>0</v>
      </c>
    </row>
    <row r="295" spans="2:11" ht="27.75" customHeight="1">
      <c r="B295" s="11" t="s">
        <v>89</v>
      </c>
      <c r="C295" s="12">
        <v>973</v>
      </c>
      <c r="D295" s="12">
        <v>0</v>
      </c>
      <c r="E295" s="14">
        <v>-0.38800000000000001</v>
      </c>
      <c r="F295" s="14">
        <v>0</v>
      </c>
      <c r="G295" s="14">
        <v>0</v>
      </c>
      <c r="H295" s="15">
        <v>6.68</v>
      </c>
      <c r="I295" s="15">
        <v>0</v>
      </c>
      <c r="J295" s="14">
        <v>0.111</v>
      </c>
      <c r="K295" s="12">
        <v>0</v>
      </c>
    </row>
    <row r="296" spans="2:11" ht="27.75" customHeight="1">
      <c r="B296" s="11" t="s">
        <v>90</v>
      </c>
      <c r="C296" s="12">
        <v>983</v>
      </c>
      <c r="D296" s="12">
        <v>0</v>
      </c>
      <c r="E296" s="14">
        <v>-4.2110000000000003</v>
      </c>
      <c r="F296" s="14">
        <v>-0.34100000000000003</v>
      </c>
      <c r="G296" s="14">
        <v>-5.2999999999999999E-2</v>
      </c>
      <c r="H296" s="15">
        <v>6.68</v>
      </c>
      <c r="I296" s="15">
        <v>0</v>
      </c>
      <c r="J296" s="14">
        <v>0.111</v>
      </c>
      <c r="K296" s="12">
        <v>0</v>
      </c>
    </row>
    <row r="297" spans="2:11" ht="27.75" customHeight="1">
      <c r="B297" s="11" t="s">
        <v>91</v>
      </c>
      <c r="C297" s="12">
        <v>984</v>
      </c>
      <c r="D297" s="12">
        <v>0</v>
      </c>
      <c r="E297" s="14">
        <v>-3.0089999999999999</v>
      </c>
      <c r="F297" s="14">
        <v>-0.21</v>
      </c>
      <c r="G297" s="14">
        <v>-3.3000000000000002E-2</v>
      </c>
      <c r="H297" s="15">
        <v>6.68</v>
      </c>
      <c r="I297" s="15">
        <v>0</v>
      </c>
      <c r="J297" s="14">
        <v>6.5000000000000002E-2</v>
      </c>
      <c r="K297" s="12">
        <v>0</v>
      </c>
    </row>
    <row r="298" spans="2:11" ht="27.75" customHeight="1">
      <c r="B298" s="11" t="s">
        <v>92</v>
      </c>
      <c r="C298" s="12">
        <v>974</v>
      </c>
      <c r="D298" s="12">
        <v>0</v>
      </c>
      <c r="E298" s="14">
        <v>-0.26400000000000001</v>
      </c>
      <c r="F298" s="14">
        <v>0</v>
      </c>
      <c r="G298" s="14">
        <v>0</v>
      </c>
      <c r="H298" s="15">
        <v>6.68</v>
      </c>
      <c r="I298" s="15">
        <v>0</v>
      </c>
      <c r="J298" s="14">
        <v>6.5000000000000002E-2</v>
      </c>
      <c r="K298" s="12">
        <v>0</v>
      </c>
    </row>
    <row r="299" spans="2:11" ht="27.75" customHeight="1">
      <c r="B299" s="11" t="s">
        <v>93</v>
      </c>
      <c r="C299" s="12">
        <v>0</v>
      </c>
      <c r="D299" s="12">
        <v>1</v>
      </c>
      <c r="E299" s="14">
        <v>1.6868250000000002</v>
      </c>
      <c r="F299" s="14">
        <v>0</v>
      </c>
      <c r="G299" s="14">
        <v>0</v>
      </c>
      <c r="H299" s="15">
        <v>2.5447500000000001</v>
      </c>
      <c r="I299" s="15">
        <v>0</v>
      </c>
      <c r="J299" s="14">
        <v>0</v>
      </c>
      <c r="K299" s="12">
        <v>0</v>
      </c>
    </row>
    <row r="300" spans="2:11" ht="27.75" customHeight="1">
      <c r="B300" s="11" t="s">
        <v>94</v>
      </c>
      <c r="C300" s="12">
        <v>0</v>
      </c>
      <c r="D300" s="12">
        <v>2</v>
      </c>
      <c r="E300" s="14">
        <v>1.9224000000000001</v>
      </c>
      <c r="F300" s="14">
        <v>0.16200000000000001</v>
      </c>
      <c r="G300" s="14">
        <v>0</v>
      </c>
      <c r="H300" s="15">
        <v>2.5447500000000001</v>
      </c>
      <c r="I300" s="15">
        <v>0</v>
      </c>
      <c r="J300" s="14">
        <v>0</v>
      </c>
      <c r="K300" s="12">
        <v>0</v>
      </c>
    </row>
    <row r="301" spans="2:11" ht="27.75" customHeight="1">
      <c r="B301" s="11" t="s">
        <v>95</v>
      </c>
      <c r="C301" s="12">
        <v>0</v>
      </c>
      <c r="D301" s="12">
        <v>2</v>
      </c>
      <c r="E301" s="14">
        <v>0.1593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>
        <v>0</v>
      </c>
    </row>
    <row r="302" spans="2:11" ht="27.75" customHeight="1">
      <c r="B302" s="11" t="s">
        <v>96</v>
      </c>
      <c r="C302" s="12">
        <v>0</v>
      </c>
      <c r="D302" s="12">
        <v>3</v>
      </c>
      <c r="E302" s="14">
        <v>1.3662000000000001</v>
      </c>
      <c r="F302" s="14">
        <v>0</v>
      </c>
      <c r="G302" s="14">
        <v>0</v>
      </c>
      <c r="H302" s="15">
        <v>2.5447500000000001</v>
      </c>
      <c r="I302" s="15">
        <v>0</v>
      </c>
      <c r="J302" s="14">
        <v>0</v>
      </c>
      <c r="K302" s="12">
        <v>0</v>
      </c>
    </row>
    <row r="303" spans="2:11" ht="27.75" customHeight="1">
      <c r="B303" s="11" t="s">
        <v>97</v>
      </c>
      <c r="C303" s="12">
        <v>0</v>
      </c>
      <c r="D303" s="12">
        <v>4</v>
      </c>
      <c r="E303" s="14">
        <v>1.5160500000000001</v>
      </c>
      <c r="F303" s="14">
        <v>0.1323</v>
      </c>
      <c r="G303" s="14">
        <v>0</v>
      </c>
      <c r="H303" s="15">
        <v>2.5447500000000001</v>
      </c>
      <c r="I303" s="15">
        <v>0</v>
      </c>
      <c r="J303" s="14">
        <v>0</v>
      </c>
      <c r="K303" s="12">
        <v>0</v>
      </c>
    </row>
    <row r="304" spans="2:11" ht="27.75" customHeight="1">
      <c r="B304" s="11" t="s">
        <v>98</v>
      </c>
      <c r="C304" s="12">
        <v>0</v>
      </c>
      <c r="D304" s="12">
        <v>4</v>
      </c>
      <c r="E304" s="14">
        <v>0.14175000000000001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>
        <v>0</v>
      </c>
    </row>
    <row r="305" spans="2:11" ht="27.75" customHeight="1">
      <c r="B305" s="11" t="s">
        <v>99</v>
      </c>
      <c r="C305" s="12">
        <v>0</v>
      </c>
      <c r="D305" s="12" t="s">
        <v>66</v>
      </c>
      <c r="E305" s="14">
        <v>1.3108500000000001</v>
      </c>
      <c r="F305" s="14">
        <v>0.10665000000000001</v>
      </c>
      <c r="G305" s="14">
        <v>0</v>
      </c>
      <c r="H305" s="15">
        <v>20.884500000000003</v>
      </c>
      <c r="I305" s="15">
        <v>0</v>
      </c>
      <c r="J305" s="14">
        <v>0</v>
      </c>
      <c r="K305" s="12">
        <v>0</v>
      </c>
    </row>
    <row r="306" spans="2:11" ht="27.75" customHeight="1">
      <c r="B306" s="11" t="s">
        <v>100</v>
      </c>
      <c r="C306" s="12">
        <v>0</v>
      </c>
      <c r="D306" s="12">
        <v>0</v>
      </c>
      <c r="E306" s="14">
        <v>6.1843500000000011</v>
      </c>
      <c r="F306" s="14">
        <v>0.38677499999999998</v>
      </c>
      <c r="G306" s="14">
        <v>5.9400000000000001E-2</v>
      </c>
      <c r="H306" s="15">
        <v>8.4510000000000005</v>
      </c>
      <c r="I306" s="15">
        <v>2.2814999999999999</v>
      </c>
      <c r="J306" s="14">
        <v>0.16335</v>
      </c>
      <c r="K306" s="12">
        <v>0</v>
      </c>
    </row>
    <row r="307" spans="2:11" ht="27.75" customHeight="1">
      <c r="B307" s="11" t="s">
        <v>101</v>
      </c>
      <c r="C307" s="12">
        <v>0</v>
      </c>
      <c r="D307" s="12" t="s">
        <v>81</v>
      </c>
      <c r="E307" s="14">
        <v>2.1141000000000001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>
        <v>0</v>
      </c>
    </row>
    <row r="308" spans="2:11" ht="27.75" customHeight="1">
      <c r="B308" s="11" t="s">
        <v>102</v>
      </c>
      <c r="C308" s="12">
        <v>0</v>
      </c>
      <c r="D308" s="12">
        <v>0</v>
      </c>
      <c r="E308" s="14">
        <v>19.000575000000001</v>
      </c>
      <c r="F308" s="14">
        <v>2.3854500000000001</v>
      </c>
      <c r="G308" s="14">
        <v>1.3108500000000001</v>
      </c>
      <c r="H308" s="15">
        <v>0</v>
      </c>
      <c r="I308" s="15">
        <v>0</v>
      </c>
      <c r="J308" s="14">
        <v>0</v>
      </c>
      <c r="K308" s="12">
        <v>0</v>
      </c>
    </row>
    <row r="309" spans="2:11" ht="27.75" customHeight="1">
      <c r="B309" s="11" t="s">
        <v>103</v>
      </c>
      <c r="C309" s="12">
        <v>0</v>
      </c>
      <c r="D309" s="12">
        <v>8</v>
      </c>
      <c r="E309" s="14">
        <v>-0.80300000000000005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>
        <v>0</v>
      </c>
    </row>
    <row r="310" spans="2:11" ht="27.75" customHeight="1">
      <c r="B310" s="11" t="s">
        <v>104</v>
      </c>
      <c r="C310" s="12">
        <v>0</v>
      </c>
      <c r="D310" s="12">
        <v>0</v>
      </c>
      <c r="E310" s="14">
        <v>-0.80300000000000005</v>
      </c>
      <c r="F310" s="14">
        <v>0</v>
      </c>
      <c r="G310" s="14">
        <v>0</v>
      </c>
      <c r="H310" s="15">
        <v>0</v>
      </c>
      <c r="I310" s="15">
        <v>0</v>
      </c>
      <c r="J310" s="14">
        <v>0.20899999999999999</v>
      </c>
      <c r="K310" s="12">
        <v>0</v>
      </c>
    </row>
    <row r="311" spans="2:11" ht="27.75" customHeight="1">
      <c r="B311" s="11" t="s">
        <v>105</v>
      </c>
      <c r="C311" s="12">
        <v>0</v>
      </c>
      <c r="D311" s="12">
        <v>0</v>
      </c>
      <c r="E311" s="14">
        <v>-8.2609999999999992</v>
      </c>
      <c r="F311" s="14">
        <v>-0.78</v>
      </c>
      <c r="G311" s="14">
        <v>-0.11700000000000001</v>
      </c>
      <c r="H311" s="15">
        <v>0</v>
      </c>
      <c r="I311" s="15">
        <v>0</v>
      </c>
      <c r="J311" s="14">
        <v>0.20899999999999999</v>
      </c>
      <c r="K311" s="12">
        <v>0</v>
      </c>
    </row>
    <row r="312" spans="2:11" ht="27.75" customHeight="1">
      <c r="B312" s="11" t="s">
        <v>106</v>
      </c>
      <c r="C312" s="12">
        <v>0</v>
      </c>
      <c r="D312" s="12">
        <v>1</v>
      </c>
      <c r="E312" s="14">
        <v>1.1020589999999999</v>
      </c>
      <c r="F312" s="14">
        <v>0</v>
      </c>
      <c r="G312" s="14">
        <v>0</v>
      </c>
      <c r="H312" s="15">
        <v>1.6625699999999999</v>
      </c>
      <c r="I312" s="15">
        <v>0</v>
      </c>
      <c r="J312" s="14">
        <v>0</v>
      </c>
      <c r="K312" s="12">
        <v>0</v>
      </c>
    </row>
    <row r="313" spans="2:11" ht="27.75" customHeight="1">
      <c r="B313" s="11" t="s">
        <v>107</v>
      </c>
      <c r="C313" s="12">
        <v>0</v>
      </c>
      <c r="D313" s="12">
        <v>2</v>
      </c>
      <c r="E313" s="14">
        <v>1.2559679999999998</v>
      </c>
      <c r="F313" s="14">
        <v>0.10583999999999999</v>
      </c>
      <c r="G313" s="14">
        <v>0</v>
      </c>
      <c r="H313" s="15">
        <v>1.6625699999999999</v>
      </c>
      <c r="I313" s="15">
        <v>0</v>
      </c>
      <c r="J313" s="14">
        <v>0</v>
      </c>
      <c r="K313" s="12">
        <v>0</v>
      </c>
    </row>
    <row r="314" spans="2:11" ht="27.75" customHeight="1">
      <c r="B314" s="11" t="s">
        <v>108</v>
      </c>
      <c r="C314" s="12">
        <v>0</v>
      </c>
      <c r="D314" s="12">
        <v>2</v>
      </c>
      <c r="E314" s="14">
        <v>0.10407599999999999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>
        <v>0</v>
      </c>
    </row>
    <row r="315" spans="2:11" ht="27.75" customHeight="1">
      <c r="B315" s="11" t="s">
        <v>109</v>
      </c>
      <c r="C315" s="12">
        <v>0</v>
      </c>
      <c r="D315" s="12">
        <v>3</v>
      </c>
      <c r="E315" s="14">
        <v>0.89258399999999993</v>
      </c>
      <c r="F315" s="14">
        <v>0</v>
      </c>
      <c r="G315" s="14">
        <v>0</v>
      </c>
      <c r="H315" s="15">
        <v>1.6625699999999999</v>
      </c>
      <c r="I315" s="15">
        <v>0</v>
      </c>
      <c r="J315" s="14">
        <v>0</v>
      </c>
      <c r="K315" s="12">
        <v>0</v>
      </c>
    </row>
    <row r="316" spans="2:11" ht="27.75" customHeight="1">
      <c r="B316" s="11" t="s">
        <v>110</v>
      </c>
      <c r="C316" s="12">
        <v>0</v>
      </c>
      <c r="D316" s="12">
        <v>4</v>
      </c>
      <c r="E316" s="14">
        <v>0.99048599999999987</v>
      </c>
      <c r="F316" s="14">
        <v>8.6435999999999999E-2</v>
      </c>
      <c r="G316" s="14">
        <v>0</v>
      </c>
      <c r="H316" s="15">
        <v>1.6625699999999999</v>
      </c>
      <c r="I316" s="15">
        <v>0</v>
      </c>
      <c r="J316" s="14">
        <v>0</v>
      </c>
      <c r="K316" s="12">
        <v>0</v>
      </c>
    </row>
    <row r="317" spans="2:11" ht="27.75" customHeight="1">
      <c r="B317" s="11" t="s">
        <v>111</v>
      </c>
      <c r="C317" s="12">
        <v>0</v>
      </c>
      <c r="D317" s="12">
        <v>4</v>
      </c>
      <c r="E317" s="14">
        <v>9.2609999999999984E-2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>
        <v>0</v>
      </c>
    </row>
    <row r="318" spans="2:11" ht="27.75" customHeight="1">
      <c r="B318" s="11" t="s">
        <v>112</v>
      </c>
      <c r="C318" s="12">
        <v>0</v>
      </c>
      <c r="D318" s="12" t="s">
        <v>66</v>
      </c>
      <c r="E318" s="14">
        <v>0.85642199999999991</v>
      </c>
      <c r="F318" s="14">
        <v>6.967799999999999E-2</v>
      </c>
      <c r="G318" s="14">
        <v>0</v>
      </c>
      <c r="H318" s="15">
        <v>13.644539999999999</v>
      </c>
      <c r="I318" s="15">
        <v>0</v>
      </c>
      <c r="J318" s="14">
        <v>0</v>
      </c>
      <c r="K318" s="12">
        <v>0</v>
      </c>
    </row>
    <row r="319" spans="2:11" ht="27.75" customHeight="1">
      <c r="B319" s="11" t="s">
        <v>113</v>
      </c>
      <c r="C319" s="12">
        <v>0</v>
      </c>
      <c r="D319" s="12">
        <v>0</v>
      </c>
      <c r="E319" s="14">
        <v>4.0404419999999996</v>
      </c>
      <c r="F319" s="14">
        <v>0.25269299999999995</v>
      </c>
      <c r="G319" s="14">
        <v>3.8807999999999995E-2</v>
      </c>
      <c r="H319" s="15">
        <v>5.5213199999999993</v>
      </c>
      <c r="I319" s="15">
        <v>1.4905799999999998</v>
      </c>
      <c r="J319" s="14">
        <v>0.10672199999999998</v>
      </c>
      <c r="K319" s="12">
        <v>0</v>
      </c>
    </row>
    <row r="320" spans="2:11" ht="27.75" customHeight="1">
      <c r="B320" s="11" t="s">
        <v>114</v>
      </c>
      <c r="C320" s="12">
        <v>0</v>
      </c>
      <c r="D320" s="12">
        <v>0</v>
      </c>
      <c r="E320" s="14">
        <v>6.8235469999999996</v>
      </c>
      <c r="F320" s="14">
        <v>0.38159100000000001</v>
      </c>
      <c r="G320" s="14">
        <v>5.9223999999999999E-2</v>
      </c>
      <c r="H320" s="15">
        <v>30.116750000000003</v>
      </c>
      <c r="I320" s="15">
        <v>2.05938</v>
      </c>
      <c r="J320" s="14">
        <v>0.16825000000000001</v>
      </c>
      <c r="K320" s="12">
        <v>0</v>
      </c>
    </row>
    <row r="321" spans="2:11" ht="27.75" customHeight="1">
      <c r="B321" s="11" t="s">
        <v>115</v>
      </c>
      <c r="C321" s="12">
        <v>0</v>
      </c>
      <c r="D321" s="12">
        <v>0</v>
      </c>
      <c r="E321" s="14">
        <v>6.5057219999999996</v>
      </c>
      <c r="F321" s="14">
        <v>0.29789399999999999</v>
      </c>
      <c r="G321" s="14">
        <v>4.7160000000000001E-2</v>
      </c>
      <c r="H321" s="15">
        <v>84.730800000000002</v>
      </c>
      <c r="I321" s="15">
        <v>2.1143399999999999</v>
      </c>
      <c r="J321" s="14">
        <v>0.14619599999999999</v>
      </c>
      <c r="K321" s="12">
        <v>0</v>
      </c>
    </row>
    <row r="322" spans="2:11" ht="27.75" customHeight="1">
      <c r="B322" s="11" t="s">
        <v>116</v>
      </c>
      <c r="C322" s="12">
        <v>0</v>
      </c>
      <c r="D322" s="12" t="s">
        <v>81</v>
      </c>
      <c r="E322" s="14">
        <v>1.3812119999999999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>
        <v>0</v>
      </c>
    </row>
    <row r="323" spans="2:11" ht="27.75" customHeight="1">
      <c r="B323" s="11" t="s">
        <v>117</v>
      </c>
      <c r="C323" s="12">
        <v>0</v>
      </c>
      <c r="D323" s="12">
        <v>0</v>
      </c>
      <c r="E323" s="14">
        <v>12.413708999999999</v>
      </c>
      <c r="F323" s="14">
        <v>1.5584939999999998</v>
      </c>
      <c r="G323" s="14">
        <v>0.85642199999999991</v>
      </c>
      <c r="H323" s="15">
        <v>0</v>
      </c>
      <c r="I323" s="15">
        <v>0</v>
      </c>
      <c r="J323" s="14">
        <v>0</v>
      </c>
      <c r="K323" s="12">
        <v>0</v>
      </c>
    </row>
    <row r="324" spans="2:11" ht="27.75" customHeight="1">
      <c r="B324" s="11" t="s">
        <v>118</v>
      </c>
      <c r="C324" s="12">
        <v>0</v>
      </c>
      <c r="D324" s="12">
        <v>8</v>
      </c>
      <c r="E324" s="14">
        <v>-0.80300000000000005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>
        <v>0</v>
      </c>
    </row>
    <row r="325" spans="2:11" ht="27.75" customHeight="1">
      <c r="B325" s="11" t="s">
        <v>119</v>
      </c>
      <c r="C325" s="12">
        <v>0</v>
      </c>
      <c r="D325" s="12">
        <v>8</v>
      </c>
      <c r="E325" s="14">
        <v>-0.61099999999999999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>
        <v>0</v>
      </c>
    </row>
    <row r="326" spans="2:11" ht="27.75" customHeight="1">
      <c r="B326" s="11" t="s">
        <v>120</v>
      </c>
      <c r="C326" s="12">
        <v>0</v>
      </c>
      <c r="D326" s="12">
        <v>0</v>
      </c>
      <c r="E326" s="14">
        <v>-0.80300000000000005</v>
      </c>
      <c r="F326" s="14">
        <v>0</v>
      </c>
      <c r="G326" s="14">
        <v>0</v>
      </c>
      <c r="H326" s="15">
        <v>0</v>
      </c>
      <c r="I326" s="15">
        <v>0</v>
      </c>
      <c r="J326" s="14">
        <v>0.20899999999999999</v>
      </c>
      <c r="K326" s="12">
        <v>0</v>
      </c>
    </row>
    <row r="327" spans="2:11" ht="27.75" customHeight="1">
      <c r="B327" s="11" t="s">
        <v>121</v>
      </c>
      <c r="C327" s="12">
        <v>0</v>
      </c>
      <c r="D327" s="12">
        <v>0</v>
      </c>
      <c r="E327" s="14">
        <v>-8.2609999999999992</v>
      </c>
      <c r="F327" s="14">
        <v>-0.78</v>
      </c>
      <c r="G327" s="14">
        <v>-0.11700000000000001</v>
      </c>
      <c r="H327" s="15">
        <v>0</v>
      </c>
      <c r="I327" s="15">
        <v>0</v>
      </c>
      <c r="J327" s="14">
        <v>0.20899999999999999</v>
      </c>
      <c r="K327" s="12">
        <v>0</v>
      </c>
    </row>
    <row r="328" spans="2:11" ht="27.75" customHeight="1">
      <c r="B328" s="11" t="s">
        <v>122</v>
      </c>
      <c r="C328" s="12">
        <v>0</v>
      </c>
      <c r="D328" s="12">
        <v>0</v>
      </c>
      <c r="E328" s="14">
        <v>-0.61099999999999999</v>
      </c>
      <c r="F328" s="14">
        <v>0</v>
      </c>
      <c r="G328" s="14">
        <v>0</v>
      </c>
      <c r="H328" s="15">
        <v>0</v>
      </c>
      <c r="I328" s="15">
        <v>0</v>
      </c>
      <c r="J328" s="14">
        <v>0.16400000000000001</v>
      </c>
      <c r="K328" s="12">
        <v>0</v>
      </c>
    </row>
    <row r="329" spans="2:11" ht="27.75" customHeight="1">
      <c r="B329" s="11" t="s">
        <v>123</v>
      </c>
      <c r="C329" s="12">
        <v>0</v>
      </c>
      <c r="D329" s="12">
        <v>0</v>
      </c>
      <c r="E329" s="14">
        <v>-6.3819999999999997</v>
      </c>
      <c r="F329" s="14">
        <v>-0.57899999999999996</v>
      </c>
      <c r="G329" s="14">
        <v>-8.6999999999999994E-2</v>
      </c>
      <c r="H329" s="15">
        <v>0</v>
      </c>
      <c r="I329" s="15">
        <v>0</v>
      </c>
      <c r="J329" s="14">
        <v>0.16400000000000001</v>
      </c>
      <c r="K329" s="12">
        <v>0</v>
      </c>
    </row>
    <row r="330" spans="2:11" ht="27.75" customHeight="1">
      <c r="B330" s="11" t="s">
        <v>124</v>
      </c>
      <c r="C330" s="12">
        <v>0</v>
      </c>
      <c r="D330" s="12">
        <v>0</v>
      </c>
      <c r="E330" s="14">
        <v>-0.38800000000000001</v>
      </c>
      <c r="F330" s="14">
        <v>0</v>
      </c>
      <c r="G330" s="14">
        <v>0</v>
      </c>
      <c r="H330" s="15">
        <v>0</v>
      </c>
      <c r="I330" s="15">
        <v>0</v>
      </c>
      <c r="J330" s="14">
        <v>0.111</v>
      </c>
      <c r="K330" s="12">
        <v>0</v>
      </c>
    </row>
    <row r="331" spans="2:11" ht="27.75" customHeight="1">
      <c r="B331" s="11" t="s">
        <v>125</v>
      </c>
      <c r="C331" s="12">
        <v>0</v>
      </c>
      <c r="D331" s="12">
        <v>0</v>
      </c>
      <c r="E331" s="14">
        <v>-4.2110000000000003</v>
      </c>
      <c r="F331" s="14">
        <v>-0.34100000000000003</v>
      </c>
      <c r="G331" s="14">
        <v>-5.2999999999999999E-2</v>
      </c>
      <c r="H331" s="15">
        <v>0</v>
      </c>
      <c r="I331" s="15">
        <v>0</v>
      </c>
      <c r="J331" s="14">
        <v>0.111</v>
      </c>
      <c r="K331" s="12">
        <v>0</v>
      </c>
    </row>
  </sheetData>
  <mergeCells count="1">
    <mergeCell ref="B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G86"/>
  <sheetViews>
    <sheetView showGridLines="0" zoomScale="50" zoomScaleNormal="50" workbookViewId="0">
      <selection activeCell="M12" sqref="M12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20"/>
      <c r="C2" s="21" t="s">
        <v>157</v>
      </c>
      <c r="D2" s="21" t="s">
        <v>158</v>
      </c>
      <c r="E2" s="21" t="s">
        <v>159</v>
      </c>
      <c r="F2" s="21" t="s">
        <v>160</v>
      </c>
      <c r="G2" s="21" t="s">
        <v>161</v>
      </c>
    </row>
    <row r="3" spans="2:7" ht="105.75" customHeight="1">
      <c r="B3" s="22" t="s">
        <v>130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>
      <c r="B4" s="24" t="s">
        <v>131</v>
      </c>
      <c r="C4" s="25"/>
      <c r="D4" s="25"/>
      <c r="E4" s="25"/>
      <c r="F4" s="25"/>
      <c r="G4" s="25"/>
    </row>
    <row r="5" spans="2:7" ht="30" customHeight="1">
      <c r="B5" s="26" t="s">
        <v>48</v>
      </c>
      <c r="C5" s="27">
        <v>108.64431627083795</v>
      </c>
      <c r="D5" s="27">
        <v>108.6823112054509</v>
      </c>
      <c r="E5" s="27">
        <v>108.77985172854726</v>
      </c>
      <c r="F5" s="27">
        <v>108.6458112054509</v>
      </c>
      <c r="G5" s="27">
        <v>108.70984159777318</v>
      </c>
    </row>
    <row r="6" spans="2:7" ht="30" customHeight="1">
      <c r="B6" s="26" t="s">
        <v>93</v>
      </c>
      <c r="C6" s="27">
        <v>40.695338272349993</v>
      </c>
      <c r="D6" s="27">
        <v>40.707949879088154</v>
      </c>
      <c r="E6" s="27">
        <v>40.878069525182873</v>
      </c>
      <c r="F6" s="27">
        <v>40.68331237908815</v>
      </c>
      <c r="G6" s="27">
        <v>40.804742738659193</v>
      </c>
    </row>
    <row r="7" spans="2:7" ht="30" customHeight="1">
      <c r="B7" s="26" t="s">
        <v>106</v>
      </c>
      <c r="C7" s="27">
        <v>42.682879938659774</v>
      </c>
      <c r="D7" s="27">
        <v>42.697547340791829</v>
      </c>
      <c r="E7" s="27">
        <v>42.757269623735404</v>
      </c>
      <c r="F7" s="27">
        <v>42.681450840791825</v>
      </c>
      <c r="G7" s="27">
        <v>42.722218427999515</v>
      </c>
    </row>
    <row r="8" spans="2:7" ht="30" customHeight="1">
      <c r="B8" s="24" t="s">
        <v>132</v>
      </c>
      <c r="C8" s="27"/>
      <c r="D8" s="27"/>
      <c r="E8" s="27"/>
      <c r="F8" s="27"/>
      <c r="G8" s="27"/>
    </row>
    <row r="9" spans="2:7" ht="30" customHeight="1">
      <c r="B9" s="26" t="s">
        <v>50</v>
      </c>
      <c r="C9" s="27">
        <v>112.57240615175006</v>
      </c>
      <c r="D9" s="27">
        <v>112.57240615175006</v>
      </c>
      <c r="E9" s="27">
        <v>112.65353589403284</v>
      </c>
      <c r="F9" s="27">
        <v>112.53590615175005</v>
      </c>
      <c r="G9" s="27">
        <v>112.63616081198388</v>
      </c>
    </row>
    <row r="10" spans="2:7" ht="30" customHeight="1">
      <c r="B10" s="26" t="s">
        <v>94</v>
      </c>
      <c r="C10" s="27">
        <v>50.740759493065966</v>
      </c>
      <c r="D10" s="27">
        <v>50.740759493065966</v>
      </c>
      <c r="E10" s="27">
        <v>50.87799129633477</v>
      </c>
      <c r="F10" s="27">
        <v>50.716121993065954</v>
      </c>
      <c r="G10" s="27">
        <v>50.8309379820206</v>
      </c>
    </row>
    <row r="11" spans="2:7" ht="30" customHeight="1">
      <c r="B11" s="26" t="s">
        <v>107</v>
      </c>
      <c r="C11" s="27">
        <v>44.802145652286477</v>
      </c>
      <c r="D11" s="27">
        <v>44.802145652286477</v>
      </c>
      <c r="E11" s="27">
        <v>44.853896351090263</v>
      </c>
      <c r="F11" s="27">
        <v>44.786049152286481</v>
      </c>
      <c r="G11" s="27">
        <v>44.838983846535506</v>
      </c>
    </row>
    <row r="12" spans="2:7" ht="30" customHeight="1">
      <c r="B12" s="24" t="s">
        <v>133</v>
      </c>
      <c r="C12" s="27"/>
      <c r="D12" s="27"/>
      <c r="E12" s="27"/>
      <c r="F12" s="27"/>
      <c r="G12" s="27"/>
    </row>
    <row r="13" spans="2:7" ht="30" customHeight="1">
      <c r="B13" s="26" t="s">
        <v>53</v>
      </c>
      <c r="C13" s="27">
        <v>10.067298975968519</v>
      </c>
      <c r="D13" s="27">
        <v>10.067298975968519</v>
      </c>
      <c r="E13" s="27">
        <v>10.024820921217598</v>
      </c>
      <c r="F13" s="27">
        <v>10.067298975968519</v>
      </c>
      <c r="G13" s="27">
        <v>10.024820921217598</v>
      </c>
    </row>
    <row r="14" spans="2:7" ht="30" customHeight="1">
      <c r="B14" s="26" t="s">
        <v>95</v>
      </c>
      <c r="C14" s="27" t="s">
        <v>134</v>
      </c>
      <c r="D14" s="27" t="s">
        <v>134</v>
      </c>
      <c r="E14" s="27" t="s">
        <v>134</v>
      </c>
      <c r="F14" s="27" t="s">
        <v>134</v>
      </c>
      <c r="G14" s="27" t="s">
        <v>134</v>
      </c>
    </row>
    <row r="15" spans="2:7" ht="30" customHeight="1">
      <c r="B15" s="26" t="s">
        <v>108</v>
      </c>
      <c r="C15" s="27" t="s">
        <v>134</v>
      </c>
      <c r="D15" s="27" t="s">
        <v>134</v>
      </c>
      <c r="E15" s="27" t="s">
        <v>134</v>
      </c>
      <c r="F15" s="27" t="s">
        <v>134</v>
      </c>
      <c r="G15" s="27" t="s">
        <v>134</v>
      </c>
    </row>
    <row r="16" spans="2:7" ht="30" customHeight="1">
      <c r="B16" s="24" t="s">
        <v>135</v>
      </c>
      <c r="C16" s="27"/>
      <c r="D16" s="27"/>
      <c r="E16" s="27"/>
      <c r="F16" s="27"/>
      <c r="G16" s="27"/>
    </row>
    <row r="17" spans="2:7" ht="30" customHeight="1">
      <c r="B17" s="26" t="s">
        <v>56</v>
      </c>
      <c r="C17" s="27">
        <v>319.61785305369466</v>
      </c>
      <c r="D17" s="27">
        <v>319.61785305369466</v>
      </c>
      <c r="E17" s="27">
        <v>319.11369372513343</v>
      </c>
      <c r="F17" s="27">
        <v>319.58135305369461</v>
      </c>
      <c r="G17" s="27">
        <v>319.26958016798716</v>
      </c>
    </row>
    <row r="18" spans="2:7" ht="30" customHeight="1">
      <c r="B18" s="26" t="s">
        <v>96</v>
      </c>
      <c r="C18" s="27">
        <v>88.914721037875978</v>
      </c>
      <c r="D18" s="27">
        <v>88.914721037875978</v>
      </c>
      <c r="E18" s="27">
        <v>88.94964227740887</v>
      </c>
      <c r="F18" s="27">
        <v>88.890083537875981</v>
      </c>
      <c r="G18" s="27">
        <v>88.92978936423124</v>
      </c>
    </row>
    <row r="19" spans="2:7" ht="30" customHeight="1">
      <c r="B19" s="26" t="s">
        <v>109</v>
      </c>
      <c r="C19" s="27">
        <v>124.25766769686749</v>
      </c>
      <c r="D19" s="27">
        <v>124.25766769686749</v>
      </c>
      <c r="E19" s="27">
        <v>124.084723390072</v>
      </c>
      <c r="F19" s="27">
        <v>124.24157119686748</v>
      </c>
      <c r="G19" s="27">
        <v>124.13700599233718</v>
      </c>
    </row>
    <row r="20" spans="2:7" ht="30" customHeight="1">
      <c r="B20" s="24" t="s">
        <v>136</v>
      </c>
      <c r="C20" s="27"/>
      <c r="D20" s="27"/>
      <c r="E20" s="27"/>
      <c r="F20" s="27"/>
      <c r="G20" s="27"/>
    </row>
    <row r="21" spans="2:7" ht="30" customHeight="1">
      <c r="B21" s="26" t="s">
        <v>58</v>
      </c>
      <c r="C21" s="27">
        <v>432.34592004736038</v>
      </c>
      <c r="D21" s="27">
        <v>432.52584886720149</v>
      </c>
      <c r="E21" s="27">
        <v>431.59677567955833</v>
      </c>
      <c r="F21" s="27">
        <v>432.48934886720144</v>
      </c>
      <c r="G21" s="27">
        <v>431.81063331924059</v>
      </c>
    </row>
    <row r="22" spans="2:7" ht="30" customHeight="1">
      <c r="B22" s="26" t="s">
        <v>97</v>
      </c>
      <c r="C22" s="27">
        <v>58.245954536841936</v>
      </c>
      <c r="D22" s="27">
        <v>58.267790127747197</v>
      </c>
      <c r="E22" s="27">
        <v>58.385953491410362</v>
      </c>
      <c r="F22" s="27">
        <v>58.243152627747193</v>
      </c>
      <c r="G22" s="27">
        <v>58.331074673220883</v>
      </c>
    </row>
    <row r="23" spans="2:7" ht="30" customHeight="1">
      <c r="B23" s="26" t="s">
        <v>110</v>
      </c>
      <c r="C23" s="27">
        <v>235.13879035901394</v>
      </c>
      <c r="D23" s="27">
        <v>235.23858297909541</v>
      </c>
      <c r="E23" s="27">
        <v>234.69349365032355</v>
      </c>
      <c r="F23" s="27">
        <v>235.22248647909541</v>
      </c>
      <c r="G23" s="27">
        <v>234.82869289048645</v>
      </c>
    </row>
    <row r="24" spans="2:7" ht="30" customHeight="1">
      <c r="B24" s="24" t="s">
        <v>137</v>
      </c>
      <c r="C24" s="27"/>
      <c r="D24" s="27"/>
      <c r="E24" s="27"/>
      <c r="F24" s="27"/>
      <c r="G24" s="27"/>
    </row>
    <row r="25" spans="2:7" ht="30" customHeight="1">
      <c r="B25" s="26" t="s">
        <v>61</v>
      </c>
      <c r="C25" s="27">
        <v>15.172735950903874</v>
      </c>
      <c r="D25" s="27">
        <v>15.172735950903874</v>
      </c>
      <c r="E25" s="27">
        <v>15.100827249714754</v>
      </c>
      <c r="F25" s="27">
        <v>15.172735950903874</v>
      </c>
      <c r="G25" s="27">
        <v>15.100827249714754</v>
      </c>
    </row>
    <row r="26" spans="2:7" ht="30" customHeight="1">
      <c r="B26" s="26" t="s">
        <v>98</v>
      </c>
      <c r="C26" s="27" t="s">
        <v>134</v>
      </c>
      <c r="D26" s="27" t="s">
        <v>134</v>
      </c>
      <c r="E26" s="27" t="s">
        <v>134</v>
      </c>
      <c r="F26" s="27" t="s">
        <v>134</v>
      </c>
      <c r="G26" s="27" t="s">
        <v>134</v>
      </c>
    </row>
    <row r="27" spans="2:7" ht="30" customHeight="1">
      <c r="B27" s="26" t="s">
        <v>111</v>
      </c>
      <c r="C27" s="27" t="s">
        <v>134</v>
      </c>
      <c r="D27" s="27" t="s">
        <v>134</v>
      </c>
      <c r="E27" s="27" t="s">
        <v>134</v>
      </c>
      <c r="F27" s="27" t="s">
        <v>134</v>
      </c>
      <c r="G27" s="27" t="s">
        <v>134</v>
      </c>
    </row>
    <row r="28" spans="2:7" ht="30" customHeight="1">
      <c r="B28" s="24" t="s">
        <v>138</v>
      </c>
      <c r="C28" s="27"/>
      <c r="D28" s="27"/>
      <c r="E28" s="27"/>
      <c r="F28" s="27"/>
      <c r="G28" s="27"/>
    </row>
    <row r="29" spans="2:7" ht="30" customHeight="1">
      <c r="B29" s="26" t="s">
        <v>64</v>
      </c>
      <c r="C29" s="27">
        <v>1956.5134544930906</v>
      </c>
      <c r="D29" s="27">
        <v>1956.5134544930906</v>
      </c>
      <c r="E29" s="27">
        <v>1950.8585962185591</v>
      </c>
      <c r="F29" s="27">
        <v>1957.3697553891016</v>
      </c>
      <c r="G29" s="27">
        <v>1953.1916980105802</v>
      </c>
    </row>
    <row r="30" spans="2:7" ht="30" customHeight="1">
      <c r="B30" s="26" t="s">
        <v>99</v>
      </c>
      <c r="C30" s="27">
        <v>398.47235650416093</v>
      </c>
      <c r="D30" s="27">
        <v>398.47235650416093</v>
      </c>
      <c r="E30" s="27">
        <v>397.55673488705804</v>
      </c>
      <c r="F30" s="27">
        <v>398.5857926754158</v>
      </c>
      <c r="G30" s="27">
        <v>398.20244472956773</v>
      </c>
    </row>
    <row r="31" spans="2:7" ht="30" customHeight="1">
      <c r="B31" s="26" t="s">
        <v>112</v>
      </c>
      <c r="C31" s="27" t="s">
        <v>134</v>
      </c>
      <c r="D31" s="27" t="s">
        <v>134</v>
      </c>
      <c r="E31" s="27" t="s">
        <v>134</v>
      </c>
      <c r="F31" s="27" t="s">
        <v>134</v>
      </c>
      <c r="G31" s="27" t="s">
        <v>134</v>
      </c>
    </row>
    <row r="32" spans="2:7" ht="30" customHeight="1">
      <c r="B32" s="24" t="s">
        <v>139</v>
      </c>
      <c r="C32" s="27"/>
      <c r="D32" s="27"/>
      <c r="E32" s="27"/>
      <c r="F32" s="27"/>
      <c r="G32" s="27"/>
    </row>
    <row r="33" spans="2:7" ht="30" customHeight="1">
      <c r="B33" s="26" t="s">
        <v>68</v>
      </c>
      <c r="C33" s="27">
        <v>2069.5685958929935</v>
      </c>
      <c r="D33" s="27">
        <v>2061.2100958929932</v>
      </c>
      <c r="E33" s="27">
        <v>2037.8038528705106</v>
      </c>
      <c r="F33" s="27">
        <v>2069.1670958929935</v>
      </c>
      <c r="G33" s="27">
        <v>2070.4752500795034</v>
      </c>
    </row>
    <row r="34" spans="2:7" ht="30" customHeight="1">
      <c r="B34" s="24" t="s">
        <v>140</v>
      </c>
      <c r="C34" s="27"/>
      <c r="D34" s="27"/>
      <c r="E34" s="27"/>
      <c r="F34" s="27"/>
      <c r="G34" s="27"/>
    </row>
    <row r="35" spans="2:7" ht="30" customHeight="1">
      <c r="B35" s="26" t="s">
        <v>71</v>
      </c>
      <c r="C35" s="27">
        <v>2175.1860704672986</v>
      </c>
      <c r="D35" s="27">
        <v>2175.2955704672986</v>
      </c>
      <c r="E35" s="27">
        <v>2163.0227340271235</v>
      </c>
      <c r="F35" s="27">
        <v>2175.8065704672986</v>
      </c>
      <c r="G35" s="27">
        <v>2166.3077340271234</v>
      </c>
    </row>
    <row r="36" spans="2:7" ht="30" customHeight="1">
      <c r="B36" s="24" t="s">
        <v>141</v>
      </c>
      <c r="C36" s="27"/>
      <c r="D36" s="27"/>
      <c r="E36" s="27"/>
      <c r="F36" s="27"/>
      <c r="G36" s="27"/>
    </row>
    <row r="37" spans="2:7" ht="30" customHeight="1">
      <c r="B37" s="26" t="s">
        <v>74</v>
      </c>
      <c r="C37" s="27">
        <v>5019.8600457194871</v>
      </c>
      <c r="D37" s="27">
        <v>5019.8600457194871</v>
      </c>
      <c r="E37" s="27">
        <v>4997.3505852475173</v>
      </c>
      <c r="F37" s="27">
        <v>5021.3019908304159</v>
      </c>
      <c r="G37" s="27">
        <v>5005.6489130628597</v>
      </c>
    </row>
    <row r="38" spans="2:7" ht="30" customHeight="1">
      <c r="B38" s="26" t="s">
        <v>100</v>
      </c>
      <c r="C38" s="27" t="s">
        <v>134</v>
      </c>
      <c r="D38" s="27" t="s">
        <v>134</v>
      </c>
      <c r="E38" s="27" t="s">
        <v>134</v>
      </c>
      <c r="F38" s="27" t="s">
        <v>134</v>
      </c>
      <c r="G38" s="27" t="s">
        <v>134</v>
      </c>
    </row>
    <row r="39" spans="2:7" ht="30" customHeight="1">
      <c r="B39" s="26" t="s">
        <v>113</v>
      </c>
      <c r="C39" s="27">
        <v>2881.5761021077888</v>
      </c>
      <c r="D39" s="27">
        <v>2881.5761021077888</v>
      </c>
      <c r="E39" s="27">
        <v>2875.2560591345073</v>
      </c>
      <c r="F39" s="27">
        <v>2882.9063638316029</v>
      </c>
      <c r="G39" s="27">
        <v>2877.8639750598923</v>
      </c>
    </row>
    <row r="40" spans="2:7" ht="30" customHeight="1">
      <c r="B40" s="24" t="s">
        <v>142</v>
      </c>
      <c r="C40" s="27"/>
      <c r="D40" s="27"/>
      <c r="E40" s="27"/>
      <c r="F40" s="27"/>
      <c r="G40" s="27"/>
    </row>
    <row r="41" spans="2:7" ht="30" customHeight="1">
      <c r="B41" s="26" t="s">
        <v>75</v>
      </c>
      <c r="C41" s="27">
        <v>11382.45908453403</v>
      </c>
      <c r="D41" s="27">
        <v>11374.10058453403</v>
      </c>
      <c r="E41" s="27">
        <v>11317.711348121184</v>
      </c>
      <c r="F41" s="27">
        <v>11382.538658706751</v>
      </c>
      <c r="G41" s="27">
        <v>11353.890493917508</v>
      </c>
    </row>
    <row r="42" spans="2:7" ht="30" customHeight="1">
      <c r="B42" s="26" t="s">
        <v>114</v>
      </c>
      <c r="C42" s="27" t="s">
        <v>134</v>
      </c>
      <c r="D42" s="27" t="s">
        <v>134</v>
      </c>
      <c r="E42" s="27" t="s">
        <v>134</v>
      </c>
      <c r="F42" s="27" t="s">
        <v>134</v>
      </c>
      <c r="G42" s="27" t="s">
        <v>134</v>
      </c>
    </row>
    <row r="43" spans="2:7" ht="30" customHeight="1">
      <c r="B43" s="24" t="s">
        <v>143</v>
      </c>
      <c r="C43" s="27"/>
      <c r="D43" s="27"/>
      <c r="E43" s="27"/>
      <c r="F43" s="27"/>
      <c r="G43" s="27"/>
    </row>
    <row r="44" spans="2:7" ht="30" customHeight="1">
      <c r="B44" s="26" t="s">
        <v>76</v>
      </c>
      <c r="C44" s="27">
        <v>29305.53380565585</v>
      </c>
      <c r="D44" s="27">
        <v>29305.570305655849</v>
      </c>
      <c r="E44" s="27">
        <v>29203.571730289004</v>
      </c>
      <c r="F44" s="27">
        <v>29307.690822390388</v>
      </c>
      <c r="G44" s="27">
        <v>29253.958876177938</v>
      </c>
    </row>
    <row r="45" spans="2:7" ht="30" customHeight="1">
      <c r="B45" s="26" t="s">
        <v>115</v>
      </c>
      <c r="C45" s="27" t="s">
        <v>134</v>
      </c>
      <c r="D45" s="27" t="s">
        <v>134</v>
      </c>
      <c r="E45" s="27" t="s">
        <v>134</v>
      </c>
      <c r="F45" s="27" t="s">
        <v>134</v>
      </c>
      <c r="G45" s="27" t="s">
        <v>134</v>
      </c>
    </row>
    <row r="46" spans="2:7" ht="30" customHeight="1">
      <c r="B46" s="24" t="s">
        <v>144</v>
      </c>
      <c r="C46" s="27"/>
      <c r="D46" s="27"/>
      <c r="E46" s="27"/>
      <c r="F46" s="27"/>
      <c r="G46" s="27"/>
    </row>
    <row r="47" spans="2:7" ht="30" customHeight="1">
      <c r="B47" s="26" t="s">
        <v>78</v>
      </c>
      <c r="C47" s="27" t="s">
        <v>134</v>
      </c>
      <c r="D47" s="27" t="s">
        <v>134</v>
      </c>
      <c r="E47" s="27" t="s">
        <v>134</v>
      </c>
      <c r="F47" s="27" t="s">
        <v>134</v>
      </c>
      <c r="G47" s="27" t="s">
        <v>134</v>
      </c>
    </row>
    <row r="48" spans="2:7" ht="30" customHeight="1">
      <c r="B48" s="24" t="s">
        <v>145</v>
      </c>
      <c r="C48" s="27"/>
      <c r="D48" s="27"/>
      <c r="E48" s="27"/>
      <c r="F48" s="27"/>
      <c r="G48" s="27"/>
    </row>
    <row r="49" spans="2:7" ht="30" customHeight="1">
      <c r="B49" s="26" t="s">
        <v>80</v>
      </c>
      <c r="C49" s="27">
        <v>3356.6459603466656</v>
      </c>
      <c r="D49" s="27">
        <v>3356.6459603466656</v>
      </c>
      <c r="E49" s="27">
        <v>3463.3098073356323</v>
      </c>
      <c r="F49" s="27">
        <v>3352.2923339389522</v>
      </c>
      <c r="G49" s="27">
        <v>3408.8894772392205</v>
      </c>
    </row>
    <row r="50" spans="2:7" ht="30" customHeight="1">
      <c r="B50" s="26" t="s">
        <v>101</v>
      </c>
      <c r="C50" s="27">
        <v>53.390178141381924</v>
      </c>
      <c r="D50" s="27">
        <v>53.390178141381924</v>
      </c>
      <c r="E50" s="27">
        <v>55.086753192567215</v>
      </c>
      <c r="F50" s="27">
        <v>53.320930180109059</v>
      </c>
      <c r="G50" s="27">
        <v>54.221153676656357</v>
      </c>
    </row>
    <row r="51" spans="2:7" ht="30" customHeight="1">
      <c r="B51" s="26" t="s">
        <v>116</v>
      </c>
      <c r="C51" s="27">
        <v>117.60002713518492</v>
      </c>
      <c r="D51" s="27">
        <v>117.60002713518492</v>
      </c>
      <c r="E51" s="27">
        <v>121.3369929780021</v>
      </c>
      <c r="F51" s="27">
        <v>117.44749791711077</v>
      </c>
      <c r="G51" s="27">
        <v>119.43037775207497</v>
      </c>
    </row>
    <row r="52" spans="2:7" ht="30" customHeight="1">
      <c r="B52" s="24" t="s">
        <v>146</v>
      </c>
      <c r="C52" s="27"/>
      <c r="D52" s="27"/>
      <c r="E52" s="27"/>
      <c r="F52" s="27"/>
      <c r="G52" s="27"/>
    </row>
    <row r="53" spans="2:7" ht="30" customHeight="1">
      <c r="B53" s="26" t="s">
        <v>82</v>
      </c>
      <c r="C53" s="27">
        <v>380486.20574296487</v>
      </c>
      <c r="D53" s="27">
        <v>380491.12045836612</v>
      </c>
      <c r="E53" s="27">
        <v>392265.22645760089</v>
      </c>
      <c r="F53" s="27">
        <v>379903.72248394275</v>
      </c>
      <c r="G53" s="27">
        <v>386246.77184156165</v>
      </c>
    </row>
    <row r="54" spans="2:7" ht="30" customHeight="1">
      <c r="B54" s="26" t="s">
        <v>102</v>
      </c>
      <c r="C54" s="27" t="s">
        <v>134</v>
      </c>
      <c r="D54" s="27" t="s">
        <v>134</v>
      </c>
      <c r="E54" s="27" t="s">
        <v>134</v>
      </c>
      <c r="F54" s="27" t="s">
        <v>134</v>
      </c>
      <c r="G54" s="27" t="s">
        <v>134</v>
      </c>
    </row>
    <row r="55" spans="2:7" ht="30" customHeight="1">
      <c r="B55" s="26" t="s">
        <v>117</v>
      </c>
      <c r="C55" s="27" t="s">
        <v>134</v>
      </c>
      <c r="D55" s="27" t="s">
        <v>134</v>
      </c>
      <c r="E55" s="27" t="s">
        <v>134</v>
      </c>
      <c r="F55" s="27" t="s">
        <v>134</v>
      </c>
      <c r="G55" s="27" t="s">
        <v>134</v>
      </c>
    </row>
    <row r="56" spans="2:7" ht="30" customHeight="1">
      <c r="B56" s="24" t="s">
        <v>147</v>
      </c>
      <c r="C56" s="27"/>
      <c r="D56" s="27"/>
      <c r="E56" s="27"/>
      <c r="F56" s="27"/>
      <c r="G56" s="27"/>
    </row>
    <row r="57" spans="2:7" ht="30" customHeight="1">
      <c r="B57" s="26" t="s">
        <v>83</v>
      </c>
      <c r="C57" s="27">
        <v>-125.82163429081569</v>
      </c>
      <c r="D57" s="27">
        <v>-125.82163429081569</v>
      </c>
      <c r="E57" s="27">
        <v>-125.35273379035304</v>
      </c>
      <c r="F57" s="27">
        <v>-125.82163429081569</v>
      </c>
      <c r="G57" s="27">
        <v>-125.50903395717393</v>
      </c>
    </row>
    <row r="58" spans="2:7" ht="30" customHeight="1">
      <c r="B58" s="26" t="s">
        <v>103</v>
      </c>
      <c r="C58" s="27" t="s">
        <v>134</v>
      </c>
      <c r="D58" s="27" t="s">
        <v>134</v>
      </c>
      <c r="E58" s="27" t="s">
        <v>134</v>
      </c>
      <c r="F58" s="27" t="s">
        <v>134</v>
      </c>
      <c r="G58" s="27" t="s">
        <v>134</v>
      </c>
    </row>
    <row r="59" spans="2:7" ht="30" customHeight="1">
      <c r="B59" s="26" t="s">
        <v>118</v>
      </c>
      <c r="C59" s="27" t="s">
        <v>134</v>
      </c>
      <c r="D59" s="27" t="s">
        <v>134</v>
      </c>
      <c r="E59" s="27" t="s">
        <v>134</v>
      </c>
      <c r="F59" s="27" t="s">
        <v>134</v>
      </c>
      <c r="G59" s="27" t="s">
        <v>134</v>
      </c>
    </row>
    <row r="60" spans="2:7" ht="30" customHeight="1">
      <c r="B60" s="24" t="s">
        <v>148</v>
      </c>
      <c r="C60" s="27"/>
      <c r="D60" s="27"/>
      <c r="E60" s="27"/>
      <c r="F60" s="27"/>
      <c r="G60" s="27"/>
    </row>
    <row r="61" spans="2:7" ht="30" customHeight="1">
      <c r="B61" s="26" t="s">
        <v>84</v>
      </c>
      <c r="C61" s="27" t="s">
        <v>134</v>
      </c>
      <c r="D61" s="27" t="s">
        <v>134</v>
      </c>
      <c r="E61" s="27" t="s">
        <v>134</v>
      </c>
      <c r="F61" s="27" t="s">
        <v>134</v>
      </c>
      <c r="G61" s="27" t="s">
        <v>134</v>
      </c>
    </row>
    <row r="62" spans="2:7" ht="30" customHeight="1">
      <c r="B62" s="26" t="s">
        <v>119</v>
      </c>
      <c r="C62" s="27" t="s">
        <v>134</v>
      </c>
      <c r="D62" s="27" t="s">
        <v>134</v>
      </c>
      <c r="E62" s="27" t="s">
        <v>134</v>
      </c>
      <c r="F62" s="27" t="s">
        <v>134</v>
      </c>
      <c r="G62" s="27" t="s">
        <v>134</v>
      </c>
    </row>
    <row r="63" spans="2:7" ht="30" customHeight="1">
      <c r="B63" s="24" t="s">
        <v>149</v>
      </c>
      <c r="C63" s="27"/>
      <c r="D63" s="27"/>
      <c r="E63" s="27"/>
      <c r="F63" s="27"/>
      <c r="G63" s="27"/>
    </row>
    <row r="64" spans="2:7" ht="30" customHeight="1">
      <c r="B64" s="26" t="s">
        <v>85</v>
      </c>
      <c r="C64" s="27">
        <v>-702.99493075966961</v>
      </c>
      <c r="D64" s="27">
        <v>-702.99493075966961</v>
      </c>
      <c r="E64" s="27">
        <v>-700.37535344006824</v>
      </c>
      <c r="F64" s="27">
        <v>-702.99493075966961</v>
      </c>
      <c r="G64" s="27">
        <v>-701.24897454660197</v>
      </c>
    </row>
    <row r="65" spans="2:7" ht="30" customHeight="1">
      <c r="B65" s="26" t="s">
        <v>104</v>
      </c>
      <c r="C65" s="27" t="s">
        <v>134</v>
      </c>
      <c r="D65" s="27" t="s">
        <v>134</v>
      </c>
      <c r="E65" s="27" t="s">
        <v>134</v>
      </c>
      <c r="F65" s="27" t="s">
        <v>134</v>
      </c>
      <c r="G65" s="27" t="s">
        <v>134</v>
      </c>
    </row>
    <row r="66" spans="2:7" ht="30" customHeight="1">
      <c r="B66" s="26" t="s">
        <v>120</v>
      </c>
      <c r="C66" s="27" t="s">
        <v>134</v>
      </c>
      <c r="D66" s="27" t="s">
        <v>134</v>
      </c>
      <c r="E66" s="27" t="s">
        <v>134</v>
      </c>
      <c r="F66" s="27" t="s">
        <v>134</v>
      </c>
      <c r="G66" s="27" t="s">
        <v>134</v>
      </c>
    </row>
    <row r="67" spans="2:7" ht="30" customHeight="1">
      <c r="B67" s="24" t="s">
        <v>150</v>
      </c>
      <c r="C67" s="27"/>
      <c r="D67" s="27"/>
      <c r="E67" s="27"/>
      <c r="F67" s="27"/>
      <c r="G67" s="27"/>
    </row>
    <row r="68" spans="2:7" ht="30" customHeight="1">
      <c r="B68" s="26" t="s">
        <v>86</v>
      </c>
      <c r="C68" s="27">
        <v>-1000.6575770347291</v>
      </c>
      <c r="D68" s="27">
        <v>-1000.6575770347291</v>
      </c>
      <c r="E68" s="27">
        <v>-996.65464441930555</v>
      </c>
      <c r="F68" s="27">
        <v>-1000.8112806143649</v>
      </c>
      <c r="G68" s="27">
        <v>-998.30873700015093</v>
      </c>
    </row>
    <row r="69" spans="2:7" ht="30" customHeight="1">
      <c r="B69" s="26" t="s">
        <v>105</v>
      </c>
      <c r="C69" s="27" t="s">
        <v>134</v>
      </c>
      <c r="D69" s="27" t="s">
        <v>134</v>
      </c>
      <c r="E69" s="27" t="s">
        <v>134</v>
      </c>
      <c r="F69" s="27" t="s">
        <v>134</v>
      </c>
      <c r="G69" s="27" t="s">
        <v>134</v>
      </c>
    </row>
    <row r="70" spans="2:7" ht="30" customHeight="1">
      <c r="B70" s="26" t="s">
        <v>121</v>
      </c>
      <c r="C70" s="27" t="s">
        <v>134</v>
      </c>
      <c r="D70" s="27" t="s">
        <v>134</v>
      </c>
      <c r="E70" s="27" t="s">
        <v>134</v>
      </c>
      <c r="F70" s="27" t="s">
        <v>134</v>
      </c>
      <c r="G70" s="27" t="s">
        <v>134</v>
      </c>
    </row>
    <row r="71" spans="2:7" ht="30" customHeight="1">
      <c r="B71" s="24" t="s">
        <v>151</v>
      </c>
      <c r="C71" s="27"/>
      <c r="D71" s="27"/>
      <c r="E71" s="27"/>
      <c r="F71" s="27"/>
      <c r="G71" s="27"/>
    </row>
    <row r="72" spans="2:7" ht="30" customHeight="1">
      <c r="B72" s="26" t="s">
        <v>87</v>
      </c>
      <c r="C72" s="27">
        <v>-9.9588759361070203</v>
      </c>
      <c r="D72" s="27">
        <v>-9.9588759361070203</v>
      </c>
      <c r="E72" s="27">
        <v>-9.9299529232649082</v>
      </c>
      <c r="F72" s="27">
        <v>-9.9588759361070203</v>
      </c>
      <c r="G72" s="27">
        <v>-9.9222759232649089</v>
      </c>
    </row>
    <row r="73" spans="2:7" ht="30" customHeight="1">
      <c r="B73" s="26" t="s">
        <v>122</v>
      </c>
      <c r="C73" s="27" t="s">
        <v>134</v>
      </c>
      <c r="D73" s="27" t="s">
        <v>134</v>
      </c>
      <c r="E73" s="27" t="s">
        <v>134</v>
      </c>
      <c r="F73" s="27" t="s">
        <v>134</v>
      </c>
      <c r="G73" s="27" t="s">
        <v>134</v>
      </c>
    </row>
    <row r="74" spans="2:7" ht="30" customHeight="1">
      <c r="B74" s="24" t="s">
        <v>152</v>
      </c>
      <c r="C74" s="27"/>
      <c r="D74" s="27"/>
      <c r="E74" s="27"/>
      <c r="F74" s="27"/>
      <c r="G74" s="27"/>
    </row>
    <row r="75" spans="2:7" ht="30" customHeight="1">
      <c r="B75" s="26" t="s">
        <v>88</v>
      </c>
      <c r="C75" s="27">
        <v>-20.392851352450194</v>
      </c>
      <c r="D75" s="27">
        <v>-20.395234590893729</v>
      </c>
      <c r="E75" s="27">
        <v>-20.286704420586169</v>
      </c>
      <c r="F75" s="27">
        <v>-20.397617829337268</v>
      </c>
      <c r="G75" s="27">
        <v>-20.303080787752918</v>
      </c>
    </row>
    <row r="76" spans="2:7" ht="30" customHeight="1">
      <c r="B76" s="26" t="s">
        <v>123</v>
      </c>
      <c r="C76" s="27" t="s">
        <v>134</v>
      </c>
      <c r="D76" s="27" t="s">
        <v>134</v>
      </c>
      <c r="E76" s="27" t="s">
        <v>134</v>
      </c>
      <c r="F76" s="27" t="s">
        <v>134</v>
      </c>
      <c r="G76" s="27" t="s">
        <v>134</v>
      </c>
    </row>
    <row r="77" spans="2:7" ht="30" customHeight="1">
      <c r="B77" s="24" t="s">
        <v>153</v>
      </c>
      <c r="C77" s="27"/>
      <c r="D77" s="27"/>
      <c r="E77" s="27"/>
      <c r="F77" s="27"/>
      <c r="G77" s="27"/>
    </row>
    <row r="78" spans="2:7" ht="30" customHeight="1">
      <c r="B78" s="26" t="s">
        <v>89</v>
      </c>
      <c r="C78" s="27">
        <v>-14004.088587298589</v>
      </c>
      <c r="D78" s="27">
        <v>-14004.088587298589</v>
      </c>
      <c r="E78" s="27">
        <v>-13933.186800345897</v>
      </c>
      <c r="F78" s="27">
        <v>-14004.052087298587</v>
      </c>
      <c r="G78" s="27">
        <v>-13969.724851549516</v>
      </c>
    </row>
    <row r="79" spans="2:7" ht="30" customHeight="1">
      <c r="B79" s="26" t="s">
        <v>124</v>
      </c>
      <c r="C79" s="27" t="s">
        <v>134</v>
      </c>
      <c r="D79" s="27" t="s">
        <v>134</v>
      </c>
      <c r="E79" s="27" t="s">
        <v>134</v>
      </c>
      <c r="F79" s="27" t="s">
        <v>134</v>
      </c>
      <c r="G79" s="27" t="s">
        <v>134</v>
      </c>
    </row>
    <row r="80" spans="2:7" ht="30" customHeight="1">
      <c r="B80" s="24" t="s">
        <v>154</v>
      </c>
      <c r="C80" s="27"/>
      <c r="D80" s="27"/>
      <c r="E80" s="27"/>
      <c r="F80" s="27"/>
      <c r="G80" s="27"/>
    </row>
    <row r="81" spans="2:7" ht="30" customHeight="1">
      <c r="B81" s="26" t="s">
        <v>90</v>
      </c>
      <c r="C81" s="27">
        <v>-24145.169342293721</v>
      </c>
      <c r="D81" s="27">
        <v>-24148.917478158779</v>
      </c>
      <c r="E81" s="27">
        <v>-24067.659216699412</v>
      </c>
      <c r="F81" s="27">
        <v>-24167.486010449717</v>
      </c>
      <c r="G81" s="27">
        <v>-24090.038531889782</v>
      </c>
    </row>
    <row r="82" spans="2:7" ht="30" customHeight="1">
      <c r="B82" s="26" t="s">
        <v>125</v>
      </c>
      <c r="C82" s="27" t="s">
        <v>134</v>
      </c>
      <c r="D82" s="27" t="s">
        <v>134</v>
      </c>
      <c r="E82" s="27" t="s">
        <v>134</v>
      </c>
      <c r="F82" s="27" t="s">
        <v>134</v>
      </c>
      <c r="G82" s="27" t="s">
        <v>134</v>
      </c>
    </row>
    <row r="83" spans="2:7" ht="30" customHeight="1">
      <c r="B83" s="24" t="s">
        <v>155</v>
      </c>
      <c r="C83" s="27"/>
      <c r="D83" s="27"/>
      <c r="E83" s="27"/>
      <c r="F83" s="27"/>
      <c r="G83" s="27"/>
    </row>
    <row r="84" spans="2:7" ht="30" customHeight="1">
      <c r="B84" s="26" t="s">
        <v>91</v>
      </c>
      <c r="C84" s="27">
        <v>-6637.5888831769362</v>
      </c>
      <c r="D84" s="27">
        <v>-6637.5888831769362</v>
      </c>
      <c r="E84" s="27">
        <v>-6612.3555762167161</v>
      </c>
      <c r="F84" s="27">
        <v>-6639.6046414448629</v>
      </c>
      <c r="G84" s="27">
        <v>-6620.4551092884212</v>
      </c>
    </row>
    <row r="85" spans="2:7" ht="30" customHeight="1">
      <c r="B85" s="24" t="s">
        <v>156</v>
      </c>
      <c r="C85" s="27"/>
      <c r="D85" s="27"/>
      <c r="E85" s="27"/>
      <c r="F85" s="27"/>
      <c r="G85" s="27"/>
    </row>
    <row r="86" spans="2:7" ht="30" customHeight="1">
      <c r="B86" s="26" t="s">
        <v>92</v>
      </c>
      <c r="C86" s="27" t="s">
        <v>134</v>
      </c>
      <c r="D86" s="27" t="s">
        <v>134</v>
      </c>
      <c r="E86" s="27" t="s">
        <v>134</v>
      </c>
      <c r="F86" s="27" t="s">
        <v>134</v>
      </c>
      <c r="G86" s="27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Q155"/>
  <sheetViews>
    <sheetView showGridLines="0" topLeftCell="A121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70" t="s">
        <v>176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>
      <c r="J4" s="38"/>
    </row>
    <row r="5" spans="2:17" ht="26.25">
      <c r="B5" s="35" t="s">
        <v>170</v>
      </c>
      <c r="C5" s="35"/>
      <c r="D5" s="35"/>
      <c r="E5" s="35"/>
      <c r="F5" s="8"/>
      <c r="G5" s="8"/>
      <c r="H5" s="8"/>
      <c r="J5" s="38"/>
      <c r="K5" s="35" t="s">
        <v>174</v>
      </c>
    </row>
    <row r="6" spans="2:17">
      <c r="B6" s="9"/>
      <c r="C6" s="8"/>
      <c r="D6" s="8"/>
      <c r="E6" s="8"/>
      <c r="F6" s="8"/>
      <c r="G6" s="8"/>
      <c r="H6" s="8"/>
      <c r="J6" s="38"/>
    </row>
    <row r="7" spans="2:17">
      <c r="B7" s="9"/>
      <c r="C7" s="8"/>
      <c r="D7" s="8"/>
      <c r="E7" s="8"/>
      <c r="F7" s="8"/>
      <c r="G7" s="8"/>
      <c r="H7" s="8"/>
      <c r="J7" s="38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6">
        <f>('HV SM - tariffs'!E73-'HV SM - tariffs'!E6)/'HV SM - tariffs'!E6</f>
        <v>0</v>
      </c>
      <c r="D9" s="36"/>
      <c r="E9" s="36"/>
      <c r="F9" s="37">
        <f>('HV SM - tariffs'!H73-'HV SM - tariffs'!H6)/'HV SM - tariffs'!H6</f>
        <v>0</v>
      </c>
      <c r="G9" s="37"/>
      <c r="H9" s="36"/>
      <c r="J9" s="38"/>
      <c r="K9" s="11" t="s">
        <v>48</v>
      </c>
      <c r="L9" s="36">
        <f>('HV SM - tariffs'!E207-'HV SM - tariffs'!E6)/'HV SM - tariffs'!E6</f>
        <v>0</v>
      </c>
      <c r="M9" s="36"/>
      <c r="N9" s="36"/>
      <c r="O9" s="37">
        <f>('HV SM - tariffs'!H207-'HV SM - tariffs'!H6)/'HV SM - tariffs'!H6</f>
        <v>0</v>
      </c>
      <c r="P9" s="37"/>
      <c r="Q9" s="36"/>
    </row>
    <row r="10" spans="2:17" ht="27.75" customHeight="1">
      <c r="B10" s="11" t="s">
        <v>50</v>
      </c>
      <c r="C10" s="36">
        <f>('HV SM - tariffs'!E74-'HV SM - tariffs'!E7)/'HV SM - tariffs'!E7</f>
        <v>0</v>
      </c>
      <c r="D10" s="36">
        <f>('HV SM - tariffs'!F74-'HV SM - tariffs'!F7)/'HV SM - tariffs'!F7</f>
        <v>0</v>
      </c>
      <c r="E10" s="36"/>
      <c r="F10" s="37">
        <f>('HV SM - tariffs'!H74-'HV SM - tariffs'!H7)/'HV SM - tariffs'!H7</f>
        <v>0</v>
      </c>
      <c r="G10" s="37"/>
      <c r="H10" s="36"/>
      <c r="J10" s="38"/>
      <c r="K10" s="11" t="s">
        <v>50</v>
      </c>
      <c r="L10" s="36">
        <f>('HV SM - tariffs'!E208-'HV SM - tariffs'!E7)/'HV SM - tariffs'!E7</f>
        <v>0</v>
      </c>
      <c r="M10" s="36">
        <f>('HV SM - tariffs'!F208-'HV SM - tariffs'!F7)/'HV SM - tariffs'!F7</f>
        <v>0</v>
      </c>
      <c r="N10" s="36"/>
      <c r="O10" s="37">
        <f>('HV SM - tariffs'!H208-'HV SM - tariffs'!H7)/'HV SM - tariffs'!H7</f>
        <v>0</v>
      </c>
      <c r="P10" s="37"/>
      <c r="Q10" s="36"/>
    </row>
    <row r="11" spans="2:17" ht="27.75" customHeight="1">
      <c r="B11" s="11" t="s">
        <v>53</v>
      </c>
      <c r="C11" s="36">
        <f>('HV SM - tariffs'!E75-'HV SM - tariffs'!E8)/'HV SM - tariffs'!E8</f>
        <v>0</v>
      </c>
      <c r="D11" s="36"/>
      <c r="E11" s="36"/>
      <c r="F11" s="37"/>
      <c r="G11" s="37"/>
      <c r="H11" s="36"/>
      <c r="J11" s="38"/>
      <c r="K11" s="11" t="s">
        <v>53</v>
      </c>
      <c r="L11" s="36">
        <f>('HV SM - tariffs'!E209-'HV SM - tariffs'!E8)/'HV SM - tariffs'!E8</f>
        <v>0</v>
      </c>
      <c r="M11" s="36"/>
      <c r="N11" s="36"/>
      <c r="O11" s="37"/>
      <c r="P11" s="37"/>
      <c r="Q11" s="36"/>
    </row>
    <row r="12" spans="2:17" ht="27.75" customHeight="1">
      <c r="B12" s="11" t="s">
        <v>56</v>
      </c>
      <c r="C12" s="36">
        <f>('HV SM - tariffs'!E76-'HV SM - tariffs'!E9)/'HV SM - tariffs'!E9</f>
        <v>0</v>
      </c>
      <c r="D12" s="36"/>
      <c r="E12" s="36"/>
      <c r="F12" s="37">
        <f>('HV SM - tariffs'!H76-'HV SM - tariffs'!H9)/'HV SM - tariffs'!H9</f>
        <v>0</v>
      </c>
      <c r="G12" s="37"/>
      <c r="H12" s="36"/>
      <c r="J12" s="38"/>
      <c r="K12" s="11" t="s">
        <v>56</v>
      </c>
      <c r="L12" s="36">
        <f>('HV SM - tariffs'!E210-'HV SM - tariffs'!E9)/'HV SM - tariffs'!E9</f>
        <v>0</v>
      </c>
      <c r="M12" s="36"/>
      <c r="N12" s="36"/>
      <c r="O12" s="37">
        <f>('HV SM - tariffs'!H210-'HV SM - tariffs'!H9)/'HV SM - tariffs'!H9</f>
        <v>0</v>
      </c>
      <c r="P12" s="37"/>
      <c r="Q12" s="36"/>
    </row>
    <row r="13" spans="2:17" ht="27.75" customHeight="1">
      <c r="B13" s="11" t="s">
        <v>58</v>
      </c>
      <c r="C13" s="36">
        <f>('HV SM - tariffs'!E77-'HV SM - tariffs'!E10)/'HV SM - tariffs'!E10</f>
        <v>0</v>
      </c>
      <c r="D13" s="36">
        <f>('HV SM - tariffs'!F77-'HV SM - tariffs'!F10)/'HV SM - tariffs'!F10</f>
        <v>0</v>
      </c>
      <c r="E13" s="36"/>
      <c r="F13" s="37">
        <f>('HV SM - tariffs'!H77-'HV SM - tariffs'!H10)/'HV SM - tariffs'!H10</f>
        <v>0</v>
      </c>
      <c r="G13" s="37"/>
      <c r="H13" s="36"/>
      <c r="J13" s="38"/>
      <c r="K13" s="11" t="s">
        <v>58</v>
      </c>
      <c r="L13" s="36">
        <f>('HV SM - tariffs'!E211-'HV SM - tariffs'!E10)/'HV SM - tariffs'!E10</f>
        <v>0</v>
      </c>
      <c r="M13" s="36">
        <f>('HV SM - tariffs'!F211-'HV SM - tariffs'!F10)/'HV SM - tariffs'!F10</f>
        <v>0</v>
      </c>
      <c r="N13" s="36"/>
      <c r="O13" s="37">
        <f>('HV SM - tariffs'!H211-'HV SM - tariffs'!H10)/'HV SM - tariffs'!H10</f>
        <v>0</v>
      </c>
      <c r="P13" s="37"/>
      <c r="Q13" s="36"/>
    </row>
    <row r="14" spans="2:17" ht="27.75" customHeight="1">
      <c r="B14" s="11" t="s">
        <v>61</v>
      </c>
      <c r="C14" s="36">
        <f>('HV SM - tariffs'!E78-'HV SM - tariffs'!E11)/'HV SM - tariffs'!E11</f>
        <v>0</v>
      </c>
      <c r="D14" s="36"/>
      <c r="E14" s="36"/>
      <c r="F14" s="37"/>
      <c r="G14" s="37"/>
      <c r="H14" s="36"/>
      <c r="J14" s="38"/>
      <c r="K14" s="11" t="s">
        <v>61</v>
      </c>
      <c r="L14" s="36">
        <f>('HV SM - tariffs'!E212-'HV SM - tariffs'!E11)/'HV SM - tariffs'!E11</f>
        <v>0</v>
      </c>
      <c r="M14" s="36"/>
      <c r="N14" s="36"/>
      <c r="O14" s="37"/>
      <c r="P14" s="37"/>
      <c r="Q14" s="36"/>
    </row>
    <row r="15" spans="2:17" ht="27.75" customHeight="1">
      <c r="B15" s="11" t="s">
        <v>64</v>
      </c>
      <c r="C15" s="36">
        <f>('HV SM - tariffs'!E79-'HV SM - tariffs'!E12)/'HV SM - tariffs'!E12</f>
        <v>5.1387461459409653E-4</v>
      </c>
      <c r="D15" s="36">
        <f>('HV SM - tariffs'!F79-'HV SM - tariffs'!F12)/'HV SM - tariffs'!F12</f>
        <v>0</v>
      </c>
      <c r="E15" s="36"/>
      <c r="F15" s="37">
        <f>('HV SM - tariffs'!H79-'HV SM - tariffs'!H12)/'HV SM - tariffs'!H12</f>
        <v>6.4977257959712709E-4</v>
      </c>
      <c r="G15" s="37"/>
      <c r="H15" s="36"/>
      <c r="J15" s="38"/>
      <c r="K15" s="11" t="s">
        <v>64</v>
      </c>
      <c r="L15" s="36">
        <f>('HV SM - tariffs'!E213-'HV SM - tariffs'!E12)/'HV SM - tariffs'!E12</f>
        <v>0</v>
      </c>
      <c r="M15" s="36">
        <f>('HV SM - tariffs'!F213-'HV SM - tariffs'!F12)/'HV SM - tariffs'!F12</f>
        <v>0</v>
      </c>
      <c r="N15" s="36"/>
      <c r="O15" s="37">
        <f>('HV SM - tariffs'!H213-'HV SM - tariffs'!H12)/'HV SM - tariffs'!H12</f>
        <v>0</v>
      </c>
      <c r="P15" s="37"/>
      <c r="Q15" s="36"/>
    </row>
    <row r="16" spans="2:17" ht="27.75" customHeight="1">
      <c r="B16" s="11" t="s">
        <v>68</v>
      </c>
      <c r="C16" s="36">
        <f>('HV SM - tariffs'!E80-'HV SM - tariffs'!E13)/'HV SM - tariffs'!E13</f>
        <v>0</v>
      </c>
      <c r="D16" s="36">
        <f>('HV SM - tariffs'!F80-'HV SM - tariffs'!F13)/'HV SM - tariffs'!F13</f>
        <v>0</v>
      </c>
      <c r="E16" s="36"/>
      <c r="F16" s="37">
        <f>('HV SM - tariffs'!H80-'HV SM - tariffs'!H13)/'HV SM - tariffs'!H13</f>
        <v>1.0140518615093898E-3</v>
      </c>
      <c r="G16" s="37"/>
      <c r="H16" s="36"/>
      <c r="J16" s="38"/>
      <c r="K16" s="11" t="s">
        <v>68</v>
      </c>
      <c r="L16" s="36">
        <f>('HV SM - tariffs'!E214-'HV SM - tariffs'!E13)/'HV SM - tariffs'!E13</f>
        <v>0</v>
      </c>
      <c r="M16" s="36">
        <f>('HV SM - tariffs'!F214-'HV SM - tariffs'!F13)/'HV SM - tariffs'!F13</f>
        <v>0</v>
      </c>
      <c r="N16" s="36"/>
      <c r="O16" s="37">
        <f>('HV SM - tariffs'!H214-'HV SM - tariffs'!H13)/'HV SM - tariffs'!H13</f>
        <v>0</v>
      </c>
      <c r="P16" s="37"/>
      <c r="Q16" s="36"/>
    </row>
    <row r="17" spans="2:17" ht="27.75" customHeight="1">
      <c r="B17" s="11" t="s">
        <v>71</v>
      </c>
      <c r="C17" s="36">
        <f>('HV SM - tariffs'!E81-'HV SM - tariffs'!E14)/'HV SM - tariffs'!E14</f>
        <v>0</v>
      </c>
      <c r="D17" s="36">
        <f>('HV SM - tariffs'!F81-'HV SM - tariffs'!F14)/'HV SM - tariffs'!F14</f>
        <v>0</v>
      </c>
      <c r="E17" s="36"/>
      <c r="F17" s="37">
        <f>('HV SM - tariffs'!H81-'HV SM - tariffs'!H14)/'HV SM - tariffs'!H14</f>
        <v>-7.0402678650101289E-2</v>
      </c>
      <c r="G17" s="37"/>
      <c r="H17" s="36"/>
      <c r="J17" s="38"/>
      <c r="K17" s="11" t="s">
        <v>71</v>
      </c>
      <c r="L17" s="36">
        <f>('HV SM - tariffs'!E215-'HV SM - tariffs'!E14)/'HV SM - tariffs'!E14</f>
        <v>0</v>
      </c>
      <c r="M17" s="36">
        <f>('HV SM - tariffs'!F215-'HV SM - tariffs'!F14)/'HV SM - tariffs'!F14</f>
        <v>0</v>
      </c>
      <c r="N17" s="36"/>
      <c r="O17" s="37">
        <f>('HV SM - tariffs'!H215-'HV SM - tariffs'!H14)/'HV SM - tariffs'!H14</f>
        <v>-1.7622698035068168E-3</v>
      </c>
      <c r="P17" s="37"/>
      <c r="Q17" s="36"/>
    </row>
    <row r="18" spans="2:17" ht="27.75" customHeight="1">
      <c r="B18" s="11" t="s">
        <v>74</v>
      </c>
      <c r="C18" s="36">
        <f>('HV SM - tariffs'!E82-'HV SM - tariffs'!E15)/'HV SM - tariffs'!E15</f>
        <v>1.0897994768956471E-4</v>
      </c>
      <c r="D18" s="36">
        <f>('HV SM - tariffs'!F82-'HV SM - tariffs'!F15)/'HV SM - tariffs'!F15</f>
        <v>1.7421602787456463E-3</v>
      </c>
      <c r="E18" s="36">
        <f>('HV SM - tariffs'!G82-'HV SM - tariffs'!G15)/'HV SM - tariffs'!G15</f>
        <v>0</v>
      </c>
      <c r="F18" s="37">
        <f>('HV SM - tariffs'!H82-'HV SM - tariffs'!H15)/'HV SM - tariffs'!H15</f>
        <v>8.2440230832644566E-4</v>
      </c>
      <c r="G18" s="37">
        <f>('HV SM - tariffs'!I82-'HV SM - tariffs'!I15)/'HV SM - tariffs'!I15</f>
        <v>0</v>
      </c>
      <c r="H18" s="36">
        <f>('HV SM - tariffs'!J82-'HV SM - tariffs'!J15)/'HV SM - tariffs'!J15</f>
        <v>0</v>
      </c>
      <c r="J18" s="38"/>
      <c r="K18" s="11" t="s">
        <v>74</v>
      </c>
      <c r="L18" s="36">
        <f>('HV SM - tariffs'!E216-'HV SM - tariffs'!E15)/'HV SM - tariffs'!E15</f>
        <v>0</v>
      </c>
      <c r="M18" s="36">
        <f>('HV SM - tariffs'!F216-'HV SM - tariffs'!F15)/'HV SM - tariffs'!F15</f>
        <v>0</v>
      </c>
      <c r="N18" s="36">
        <f>('HV SM - tariffs'!G216-'HV SM - tariffs'!G15)/'HV SM - tariffs'!G15</f>
        <v>0</v>
      </c>
      <c r="O18" s="37">
        <f>('HV SM - tariffs'!H216-'HV SM - tariffs'!H15)/'HV SM - tariffs'!H15</f>
        <v>0</v>
      </c>
      <c r="P18" s="37">
        <f>('HV SM - tariffs'!I216-'HV SM - tariffs'!I15)/'HV SM - tariffs'!I15</f>
        <v>0</v>
      </c>
      <c r="Q18" s="36">
        <f>('HV SM - tariffs'!J216-'HV SM - tariffs'!J15)/'HV SM - tariffs'!J15</f>
        <v>0</v>
      </c>
    </row>
    <row r="19" spans="2:17" ht="27.75" customHeight="1">
      <c r="B19" s="11" t="s">
        <v>75</v>
      </c>
      <c r="C19" s="36">
        <f>('HV SM - tariffs'!E83-'HV SM - tariffs'!E16)/'HV SM - tariffs'!E16</f>
        <v>9.851246182636645E-5</v>
      </c>
      <c r="D19" s="36">
        <f>('HV SM - tariffs'!F83-'HV SM - tariffs'!F16)/'HV SM - tariffs'!F16</f>
        <v>0</v>
      </c>
      <c r="E19" s="36">
        <f>('HV SM - tariffs'!G83-'HV SM - tariffs'!G16)/'HV SM - tariffs'!G16</f>
        <v>0</v>
      </c>
      <c r="F19" s="37">
        <f>('HV SM - tariffs'!H83-'HV SM - tariffs'!H16)/'HV SM - tariffs'!H16</f>
        <v>1.1531365313652482E-3</v>
      </c>
      <c r="G19" s="37">
        <f>('HV SM - tariffs'!I83-'HV SM - tariffs'!I16)/'HV SM - tariffs'!I16</f>
        <v>0</v>
      </c>
      <c r="H19" s="36">
        <f>('HV SM - tariffs'!J83-'HV SM - tariffs'!J16)/'HV SM - tariffs'!J16</f>
        <v>0</v>
      </c>
      <c r="J19" s="38"/>
      <c r="K19" s="11" t="s">
        <v>75</v>
      </c>
      <c r="L19" s="36">
        <f>('HV SM - tariffs'!E217-'HV SM - tariffs'!E16)/'HV SM - tariffs'!E16</f>
        <v>0</v>
      </c>
      <c r="M19" s="36">
        <f>('HV SM - tariffs'!F217-'HV SM - tariffs'!F16)/'HV SM - tariffs'!F16</f>
        <v>0</v>
      </c>
      <c r="N19" s="36">
        <f>('HV SM - tariffs'!G217-'HV SM - tariffs'!G16)/'HV SM - tariffs'!G16</f>
        <v>0</v>
      </c>
      <c r="O19" s="37">
        <f>('HV SM - tariffs'!H217-'HV SM - tariffs'!H16)/'HV SM - tariffs'!H16</f>
        <v>2.3062730627301686E-4</v>
      </c>
      <c r="P19" s="37">
        <f>('HV SM - tariffs'!I217-'HV SM - tariffs'!I16)/'HV SM - tariffs'!I16</f>
        <v>0</v>
      </c>
      <c r="Q19" s="36">
        <f>('HV SM - tariffs'!J217-'HV SM - tariffs'!J16)/'HV SM - tariffs'!J16</f>
        <v>0</v>
      </c>
    </row>
    <row r="20" spans="2:17" ht="27.75" customHeight="1">
      <c r="B20" s="11" t="s">
        <v>76</v>
      </c>
      <c r="C20" s="36">
        <f>('HV SM - tariffs'!E84-'HV SM - tariffs'!E17)/'HV SM - tariffs'!E17</f>
        <v>1.2070006034996327E-4</v>
      </c>
      <c r="D20" s="36">
        <f>('HV SM - tariffs'!F84-'HV SM - tariffs'!F17)/'HV SM - tariffs'!F17</f>
        <v>0</v>
      </c>
      <c r="E20" s="36">
        <f>('HV SM - tariffs'!G84-'HV SM - tariffs'!G17)/'HV SM - tariffs'!G17</f>
        <v>0</v>
      </c>
      <c r="F20" s="37">
        <f>('HV SM - tariffs'!H84-'HV SM - tariffs'!H17)/'HV SM - tariffs'!H17</f>
        <v>-0.15253754039156051</v>
      </c>
      <c r="G20" s="37">
        <f>('HV SM - tariffs'!I84-'HV SM - tariffs'!I17)/'HV SM - tariffs'!I17</f>
        <v>0</v>
      </c>
      <c r="H20" s="36">
        <f>('HV SM - tariffs'!J84-'HV SM - tariffs'!J17)/'HV SM - tariffs'!J17</f>
        <v>0</v>
      </c>
      <c r="J20" s="38"/>
      <c r="K20" s="11" t="s">
        <v>76</v>
      </c>
      <c r="L20" s="36">
        <f>('HV SM - tariffs'!E218-'HV SM - tariffs'!E17)/'HV SM - tariffs'!E17</f>
        <v>0</v>
      </c>
      <c r="M20" s="36">
        <f>('HV SM - tariffs'!F218-'HV SM - tariffs'!F17)/'HV SM - tariffs'!F17</f>
        <v>0</v>
      </c>
      <c r="N20" s="36">
        <f>('HV SM - tariffs'!G218-'HV SM - tariffs'!G17)/'HV SM - tariffs'!G17</f>
        <v>0</v>
      </c>
      <c r="O20" s="37">
        <f>('HV SM - tariffs'!H218-'HV SM - tariffs'!H17)/'HV SM - tariffs'!H17</f>
        <v>-3.8015586390420615E-3</v>
      </c>
      <c r="P20" s="37">
        <f>('HV SM - tariffs'!I218-'HV SM - tariffs'!I17)/'HV SM - tariffs'!I17</f>
        <v>0</v>
      </c>
      <c r="Q20" s="36">
        <f>('HV SM - tariffs'!J218-'HV SM - tariffs'!J17)/'HV SM - tariffs'!J17</f>
        <v>0</v>
      </c>
    </row>
    <row r="21" spans="2:17" ht="27.75" customHeight="1">
      <c r="B21" s="11" t="s">
        <v>78</v>
      </c>
      <c r="C21" s="36">
        <f>('HV SM - tariffs'!E85-'HV SM - tariffs'!E18)/'HV SM - tariffs'!E18</f>
        <v>0</v>
      </c>
      <c r="D21" s="36">
        <f>('HV SM - tariffs'!F85-'HV SM - tariffs'!F18)/'HV SM - tariffs'!F18</f>
        <v>4.0485829959514205E-3</v>
      </c>
      <c r="E21" s="36">
        <f>('HV SM - tariffs'!G85-'HV SM - tariffs'!G18)/'HV SM - tariffs'!G18</f>
        <v>0</v>
      </c>
      <c r="F21" s="37">
        <f>('HV SM - tariffs'!H85-'HV SM - tariffs'!H18)/'HV SM - tariffs'!H18</f>
        <v>-0.13364439260123306</v>
      </c>
      <c r="G21" s="37">
        <f>('HV SM - tariffs'!I85-'HV SM - tariffs'!I18)/'HV SM - tariffs'!I18</f>
        <v>0</v>
      </c>
      <c r="H21" s="36">
        <f>('HV SM - tariffs'!J85-'HV SM - tariffs'!J18)/'HV SM - tariffs'!J18</f>
        <v>0</v>
      </c>
      <c r="J21" s="38"/>
      <c r="K21" s="11" t="s">
        <v>78</v>
      </c>
      <c r="L21" s="36">
        <f>('HV SM - tariffs'!E219-'HV SM - tariffs'!E18)/'HV SM - tariffs'!E18</f>
        <v>0</v>
      </c>
      <c r="M21" s="36">
        <f>('HV SM - tariffs'!F219-'HV SM - tariffs'!F18)/'HV SM - tariffs'!F18</f>
        <v>0</v>
      </c>
      <c r="N21" s="36">
        <f>('HV SM - tariffs'!G219-'HV SM - tariffs'!G18)/'HV SM - tariffs'!G18</f>
        <v>0</v>
      </c>
      <c r="O21" s="37">
        <f>('HV SM - tariffs'!H219-'HV SM - tariffs'!H18)/'HV SM - tariffs'!H18</f>
        <v>-3.8326945509081301E-3</v>
      </c>
      <c r="P21" s="37">
        <f>('HV SM - tariffs'!I219-'HV SM - tariffs'!I18)/'HV SM - tariffs'!I18</f>
        <v>0</v>
      </c>
      <c r="Q21" s="36">
        <f>('HV SM - tariffs'!J219-'HV SM - tariffs'!J18)/'HV SM - tariffs'!J18</f>
        <v>0</v>
      </c>
    </row>
    <row r="22" spans="2:17" ht="27.75" customHeight="1">
      <c r="B22" s="11" t="s">
        <v>80</v>
      </c>
      <c r="C22" s="36">
        <f>('HV SM - tariffs'!E86-'HV SM - tariffs'!E19)/'HV SM - tariffs'!E19</f>
        <v>6.4829821717997534E-4</v>
      </c>
      <c r="D22" s="36"/>
      <c r="E22" s="36"/>
      <c r="F22" s="37"/>
      <c r="G22" s="37"/>
      <c r="H22" s="36"/>
      <c r="J22" s="38"/>
      <c r="K22" s="11" t="s">
        <v>80</v>
      </c>
      <c r="L22" s="36">
        <f>('HV SM - tariffs'!E220-'HV SM - tariffs'!E19)/'HV SM - tariffs'!E19</f>
        <v>0</v>
      </c>
      <c r="M22" s="36"/>
      <c r="N22" s="36"/>
      <c r="O22" s="37"/>
      <c r="P22" s="37"/>
      <c r="Q22" s="36"/>
    </row>
    <row r="23" spans="2:17" ht="27.75" customHeight="1">
      <c r="B23" s="11" t="s">
        <v>82</v>
      </c>
      <c r="C23" s="36">
        <f>('HV SM - tariffs'!E87-'HV SM - tariffs'!E20)/'HV SM - tariffs'!E20</f>
        <v>2.4865018471149106E-4</v>
      </c>
      <c r="D23" s="36">
        <f>('HV SM - tariffs'!F87-'HV SM - tariffs'!F20)/'HV SM - tariffs'!F20</f>
        <v>5.7339449541290825E-4</v>
      </c>
      <c r="E23" s="36">
        <f>('HV SM - tariffs'!G87-'HV SM - tariffs'!G20)/'HV SM - tariffs'!G20</f>
        <v>1.0570824524312906E-3</v>
      </c>
      <c r="F23" s="37"/>
      <c r="G23" s="37"/>
      <c r="H23" s="36"/>
      <c r="J23" s="38"/>
      <c r="K23" s="11" t="s">
        <v>82</v>
      </c>
      <c r="L23" s="36">
        <f>('HV SM - tariffs'!E221-'HV SM - tariffs'!E20)/'HV SM - tariffs'!E20</f>
        <v>0</v>
      </c>
      <c r="M23" s="36">
        <f>('HV SM - tariffs'!F221-'HV SM - tariffs'!F20)/'HV SM - tariffs'!F20</f>
        <v>0</v>
      </c>
      <c r="N23" s="36">
        <f>('HV SM - tariffs'!G221-'HV SM - tariffs'!G20)/'HV SM - tariffs'!G20</f>
        <v>0</v>
      </c>
      <c r="O23" s="37"/>
      <c r="P23" s="37"/>
      <c r="Q23" s="36"/>
    </row>
    <row r="24" spans="2:17">
      <c r="J24" s="38"/>
    </row>
    <row r="25" spans="2:17" ht="26.25">
      <c r="B25" s="35" t="s">
        <v>171</v>
      </c>
      <c r="J25" s="38"/>
      <c r="K25" s="35" t="s">
        <v>175</v>
      </c>
    </row>
    <row r="26" spans="2:17">
      <c r="J26" s="38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6">
        <f>('HV SM - tariffs'!E140-'HV SM - tariffs'!E6)/'HV SM - tariffs'!E6</f>
        <v>-3.9920159680634329E-4</v>
      </c>
      <c r="D28" s="36"/>
      <c r="E28" s="36"/>
      <c r="F28" s="37">
        <f>('HV SM - tariffs'!H140-'HV SM - tariffs'!H6)/'HV SM - tariffs'!H6</f>
        <v>0</v>
      </c>
      <c r="G28" s="37"/>
      <c r="H28" s="36"/>
      <c r="J28" s="38"/>
      <c r="K28" s="11" t="s">
        <v>48</v>
      </c>
      <c r="L28" s="36">
        <f>('HV SM - tariffs'!E274-'HV SM - tariffs'!E6)/'HV SM - tariffs'!E6</f>
        <v>-3.9920159680634329E-4</v>
      </c>
      <c r="M28" s="36"/>
      <c r="N28" s="36"/>
      <c r="O28" s="37">
        <f>('HV SM - tariffs'!H274-'HV SM - tariffs'!H6)/'HV SM - tariffs'!H6</f>
        <v>0</v>
      </c>
      <c r="P28" s="37"/>
      <c r="Q28" s="36"/>
    </row>
    <row r="29" spans="2:17" ht="27" customHeight="1">
      <c r="B29" s="11" t="s">
        <v>50</v>
      </c>
      <c r="C29" s="36">
        <f>('HV SM - tariffs'!E141-'HV SM - tariffs'!E7)/'HV SM - tariffs'!E7</f>
        <v>0</v>
      </c>
      <c r="D29" s="36">
        <f>('HV SM - tariffs'!F141-'HV SM - tariffs'!F7)/'HV SM - tariffs'!F7</f>
        <v>0</v>
      </c>
      <c r="E29" s="36"/>
      <c r="F29" s="37">
        <f>('HV SM - tariffs'!H141-'HV SM - tariffs'!H7)/'HV SM - tariffs'!H7</f>
        <v>0</v>
      </c>
      <c r="G29" s="37"/>
      <c r="H29" s="36"/>
      <c r="J29" s="38"/>
      <c r="K29" s="11" t="s">
        <v>50</v>
      </c>
      <c r="L29" s="36">
        <f>('HV SM - tariffs'!E275-'HV SM - tariffs'!E7)/'HV SM - tariffs'!E7</f>
        <v>0</v>
      </c>
      <c r="M29" s="36">
        <f>('HV SM - tariffs'!F275-'HV SM - tariffs'!F7)/'HV SM - tariffs'!F7</f>
        <v>0</v>
      </c>
      <c r="N29" s="36"/>
      <c r="O29" s="37">
        <f>('HV SM - tariffs'!H275-'HV SM - tariffs'!H7)/'HV SM - tariffs'!H7</f>
        <v>0</v>
      </c>
      <c r="P29" s="37"/>
      <c r="Q29" s="36"/>
    </row>
    <row r="30" spans="2:17" ht="27" customHeight="1">
      <c r="B30" s="11" t="s">
        <v>53</v>
      </c>
      <c r="C30" s="36">
        <f>('HV SM - tariffs'!E142-'HV SM - tariffs'!E8)/'HV SM - tariffs'!E8</f>
        <v>0</v>
      </c>
      <c r="D30" s="36"/>
      <c r="E30" s="36"/>
      <c r="F30" s="37"/>
      <c r="G30" s="37"/>
      <c r="H30" s="36"/>
      <c r="J30" s="38"/>
      <c r="K30" s="11" t="s">
        <v>53</v>
      </c>
      <c r="L30" s="36">
        <f>('HV SM - tariffs'!E276-'HV SM - tariffs'!E8)/'HV SM - tariffs'!E8</f>
        <v>0</v>
      </c>
      <c r="M30" s="36"/>
      <c r="N30" s="36"/>
      <c r="O30" s="37"/>
      <c r="P30" s="37"/>
      <c r="Q30" s="36"/>
    </row>
    <row r="31" spans="2:17" ht="27" customHeight="1">
      <c r="B31" s="11" t="s">
        <v>56</v>
      </c>
      <c r="C31" s="36">
        <f>('HV SM - tariffs'!E143-'HV SM - tariffs'!E9)/'HV SM - tariffs'!E9</f>
        <v>0</v>
      </c>
      <c r="D31" s="36"/>
      <c r="E31" s="36"/>
      <c r="F31" s="37">
        <f>('HV SM - tariffs'!H143-'HV SM - tariffs'!H9)/'HV SM - tariffs'!H9</f>
        <v>0</v>
      </c>
      <c r="G31" s="37"/>
      <c r="H31" s="36"/>
      <c r="J31" s="38"/>
      <c r="K31" s="11" t="s">
        <v>56</v>
      </c>
      <c r="L31" s="36">
        <f>('HV SM - tariffs'!E277-'HV SM - tariffs'!E9)/'HV SM - tariffs'!E9</f>
        <v>0</v>
      </c>
      <c r="M31" s="36"/>
      <c r="N31" s="36"/>
      <c r="O31" s="37">
        <f>('HV SM - tariffs'!H277-'HV SM - tariffs'!H9)/'HV SM - tariffs'!H9</f>
        <v>0</v>
      </c>
      <c r="P31" s="37"/>
      <c r="Q31" s="36"/>
    </row>
    <row r="32" spans="2:17" ht="27" customHeight="1">
      <c r="B32" s="11" t="s">
        <v>58</v>
      </c>
      <c r="C32" s="36">
        <f>('HV SM - tariffs'!E144-'HV SM - tariffs'!E10)/'HV SM - tariffs'!E10</f>
        <v>-4.4424700133269209E-4</v>
      </c>
      <c r="D32" s="36">
        <f>('HV SM - tariffs'!F144-'HV SM - tariffs'!F10)/'HV SM - tariffs'!F10</f>
        <v>0</v>
      </c>
      <c r="E32" s="36"/>
      <c r="F32" s="37">
        <f>('HV SM - tariffs'!H144-'HV SM - tariffs'!H10)/'HV SM - tariffs'!H10</f>
        <v>0</v>
      </c>
      <c r="G32" s="37"/>
      <c r="H32" s="36"/>
      <c r="J32" s="38"/>
      <c r="K32" s="11" t="s">
        <v>58</v>
      </c>
      <c r="L32" s="36">
        <f>('HV SM - tariffs'!E278-'HV SM - tariffs'!E10)/'HV SM - tariffs'!E10</f>
        <v>-4.4424700133269209E-4</v>
      </c>
      <c r="M32" s="36">
        <f>('HV SM - tariffs'!F278-'HV SM - tariffs'!F10)/'HV SM - tariffs'!F10</f>
        <v>0</v>
      </c>
      <c r="N32" s="36"/>
      <c r="O32" s="37">
        <f>('HV SM - tariffs'!H278-'HV SM - tariffs'!H10)/'HV SM - tariffs'!H10</f>
        <v>0</v>
      </c>
      <c r="P32" s="37"/>
      <c r="Q32" s="36"/>
    </row>
    <row r="33" spans="2:17" ht="27" customHeight="1">
      <c r="B33" s="11" t="s">
        <v>61</v>
      </c>
      <c r="C33" s="36">
        <f>('HV SM - tariffs'!E145-'HV SM - tariffs'!E11)/'HV SM - tariffs'!E11</f>
        <v>0</v>
      </c>
      <c r="D33" s="36"/>
      <c r="E33" s="36"/>
      <c r="F33" s="37"/>
      <c r="G33" s="37"/>
      <c r="H33" s="36"/>
      <c r="J33" s="38"/>
      <c r="K33" s="11" t="s">
        <v>61</v>
      </c>
      <c r="L33" s="36">
        <f>('HV SM - tariffs'!E279-'HV SM - tariffs'!E11)/'HV SM - tariffs'!E11</f>
        <v>0</v>
      </c>
      <c r="M33" s="36"/>
      <c r="N33" s="36"/>
      <c r="O33" s="37"/>
      <c r="P33" s="37"/>
      <c r="Q33" s="36"/>
    </row>
    <row r="34" spans="2:17" ht="27" customHeight="1">
      <c r="B34" s="11" t="s">
        <v>64</v>
      </c>
      <c r="C34" s="36">
        <f>('HV SM - tariffs'!E146-'HV SM - tariffs'!E12)/'HV SM - tariffs'!E12</f>
        <v>0</v>
      </c>
      <c r="D34" s="36">
        <f>('HV SM - tariffs'!F146-'HV SM - tariffs'!F12)/'HV SM - tariffs'!F12</f>
        <v>0</v>
      </c>
      <c r="E34" s="36"/>
      <c r="F34" s="37">
        <f>('HV SM - tariffs'!H146-'HV SM - tariffs'!H12)/'HV SM - tariffs'!H12</f>
        <v>-3.2488628979862128E-4</v>
      </c>
      <c r="G34" s="37"/>
      <c r="H34" s="36"/>
      <c r="J34" s="38"/>
      <c r="K34" s="11" t="s">
        <v>64</v>
      </c>
      <c r="L34" s="36">
        <f>('HV SM - tariffs'!E280-'HV SM - tariffs'!E12)/'HV SM - tariffs'!E12</f>
        <v>0</v>
      </c>
      <c r="M34" s="36">
        <f>('HV SM - tariffs'!F280-'HV SM - tariffs'!F12)/'HV SM - tariffs'!F12</f>
        <v>0</v>
      </c>
      <c r="N34" s="36"/>
      <c r="O34" s="37">
        <f>('HV SM - tariffs'!H280-'HV SM - tariffs'!H12)/'HV SM - tariffs'!H12</f>
        <v>-3.2488628979862128E-4</v>
      </c>
      <c r="P34" s="37"/>
      <c r="Q34" s="36"/>
    </row>
    <row r="35" spans="2:17" ht="27" customHeight="1">
      <c r="B35" s="11" t="s">
        <v>68</v>
      </c>
      <c r="C35" s="36">
        <f>('HV SM - tariffs'!E147-'HV SM - tariffs'!E13)/'HV SM - tariffs'!E13</f>
        <v>0</v>
      </c>
      <c r="D35" s="36">
        <f>('HV SM - tariffs'!F147-'HV SM - tariffs'!F13)/'HV SM - tariffs'!F13</f>
        <v>0</v>
      </c>
      <c r="E35" s="36"/>
      <c r="F35" s="37">
        <f>('HV SM - tariffs'!H147-'HV SM - tariffs'!H13)/'HV SM - tariffs'!H13</f>
        <v>-1.4486455164428678E-4</v>
      </c>
      <c r="G35" s="37"/>
      <c r="H35" s="36"/>
      <c r="J35" s="38"/>
      <c r="K35" s="11" t="s">
        <v>68</v>
      </c>
      <c r="L35" s="36">
        <f>('HV SM - tariffs'!E281-'HV SM - tariffs'!E13)/'HV SM - tariffs'!E13</f>
        <v>0</v>
      </c>
      <c r="M35" s="36">
        <f>('HV SM - tariffs'!F281-'HV SM - tariffs'!F13)/'HV SM - tariffs'!F13</f>
        <v>0</v>
      </c>
      <c r="N35" s="36"/>
      <c r="O35" s="37">
        <f>('HV SM - tariffs'!H281-'HV SM - tariffs'!H13)/'HV SM - tariffs'!H13</f>
        <v>-2.8972910328836768E-4</v>
      </c>
      <c r="P35" s="37"/>
      <c r="Q35" s="36"/>
    </row>
    <row r="36" spans="2:17" ht="27" customHeight="1">
      <c r="B36" s="11" t="s">
        <v>71</v>
      </c>
      <c r="C36" s="36">
        <f>('HV SM - tariffs'!E148-'HV SM - tariffs'!E14)/'HV SM - tariffs'!E14</f>
        <v>0</v>
      </c>
      <c r="D36" s="36">
        <f>('HV SM - tariffs'!F148-'HV SM - tariffs'!F14)/'HV SM - tariffs'!F14</f>
        <v>0</v>
      </c>
      <c r="E36" s="36"/>
      <c r="F36" s="37">
        <f>('HV SM - tariffs'!H148-'HV SM - tariffs'!H14)/'HV SM - tariffs'!H14</f>
        <v>1.6212882192263665E-2</v>
      </c>
      <c r="G36" s="37"/>
      <c r="H36" s="36"/>
      <c r="J36" s="38"/>
      <c r="K36" s="11" t="s">
        <v>71</v>
      </c>
      <c r="L36" s="36">
        <f>('HV SM - tariffs'!E282-'HV SM - tariffs'!E14)/'HV SM - tariffs'!E14</f>
        <v>0</v>
      </c>
      <c r="M36" s="36">
        <f>('HV SM - tariffs'!F282-'HV SM - tariffs'!F14)/'HV SM - tariffs'!F14</f>
        <v>0</v>
      </c>
      <c r="N36" s="36"/>
      <c r="O36" s="37">
        <f>('HV SM - tariffs'!H282-'HV SM - tariffs'!H14)/'HV SM - tariffs'!H14</f>
        <v>1.9649308309102158E-2</v>
      </c>
      <c r="P36" s="37"/>
      <c r="Q36" s="36"/>
    </row>
    <row r="37" spans="2:17" ht="27" customHeight="1">
      <c r="B37" s="11" t="s">
        <v>74</v>
      </c>
      <c r="C37" s="36">
        <f>('HV SM - tariffs'!E149-'HV SM - tariffs'!E15)/'HV SM - tariffs'!E15</f>
        <v>0</v>
      </c>
      <c r="D37" s="36">
        <f>('HV SM - tariffs'!F149-'HV SM - tariffs'!F15)/'HV SM - tariffs'!F15</f>
        <v>0</v>
      </c>
      <c r="E37" s="36">
        <f>('HV SM - tariffs'!G149-'HV SM - tariffs'!G15)/'HV SM - tariffs'!G15</f>
        <v>0</v>
      </c>
      <c r="F37" s="37">
        <f>('HV SM - tariffs'!H149-'HV SM - tariffs'!H15)/'HV SM - tariffs'!H15</f>
        <v>0</v>
      </c>
      <c r="G37" s="37">
        <f>('HV SM - tariffs'!I149-'HV SM - tariffs'!I15)/'HV SM - tariffs'!I15</f>
        <v>0</v>
      </c>
      <c r="H37" s="36">
        <f>('HV SM - tariffs'!J149-'HV SM - tariffs'!J15)/'HV SM - tariffs'!J15</f>
        <v>0</v>
      </c>
      <c r="J37" s="38"/>
      <c r="K37" s="11" t="s">
        <v>74</v>
      </c>
      <c r="L37" s="36">
        <f>('HV SM - tariffs'!E283-'HV SM - tariffs'!E15)/'HV SM - tariffs'!E15</f>
        <v>0</v>
      </c>
      <c r="M37" s="36">
        <f>('HV SM - tariffs'!F283-'HV SM - tariffs'!F15)/'HV SM - tariffs'!F15</f>
        <v>0</v>
      </c>
      <c r="N37" s="36">
        <f>('HV SM - tariffs'!G283-'HV SM - tariffs'!G15)/'HV SM - tariffs'!G15</f>
        <v>0</v>
      </c>
      <c r="O37" s="37">
        <f>('HV SM - tariffs'!H283-'HV SM - tariffs'!H15)/'HV SM - tariffs'!H15</f>
        <v>-8.2440230832659213E-4</v>
      </c>
      <c r="P37" s="37">
        <f>('HV SM - tariffs'!I283-'HV SM - tariffs'!I15)/'HV SM - tariffs'!I15</f>
        <v>0</v>
      </c>
      <c r="Q37" s="36">
        <f>('HV SM - tariffs'!J283-'HV SM - tariffs'!J15)/'HV SM - tariffs'!J15</f>
        <v>0</v>
      </c>
    </row>
    <row r="38" spans="2:17" ht="27" customHeight="1">
      <c r="B38" s="11" t="s">
        <v>75</v>
      </c>
      <c r="C38" s="36">
        <f>('HV SM - tariffs'!E150-'HV SM - tariffs'!E16)/'HV SM - tariffs'!E16</f>
        <v>0</v>
      </c>
      <c r="D38" s="36">
        <f>('HV SM - tariffs'!F150-'HV SM - tariffs'!F16)/'HV SM - tariffs'!F16</f>
        <v>0</v>
      </c>
      <c r="E38" s="36">
        <f>('HV SM - tariffs'!G150-'HV SM - tariffs'!G16)/'HV SM - tariffs'!G16</f>
        <v>0</v>
      </c>
      <c r="F38" s="37">
        <f>('HV SM - tariffs'!H150-'HV SM - tariffs'!H16)/'HV SM - tariffs'!H16</f>
        <v>-2.3062730627301686E-4</v>
      </c>
      <c r="G38" s="37">
        <f>('HV SM - tariffs'!I150-'HV SM - tariffs'!I16)/'HV SM - tariffs'!I16</f>
        <v>0</v>
      </c>
      <c r="H38" s="36">
        <f>('HV SM - tariffs'!J150-'HV SM - tariffs'!J16)/'HV SM - tariffs'!J16</f>
        <v>0</v>
      </c>
      <c r="J38" s="38"/>
      <c r="K38" s="11" t="s">
        <v>75</v>
      </c>
      <c r="L38" s="36">
        <f>('HV SM - tariffs'!E284-'HV SM - tariffs'!E16)/'HV SM - tariffs'!E16</f>
        <v>0</v>
      </c>
      <c r="M38" s="36">
        <f>('HV SM - tariffs'!F284-'HV SM - tariffs'!F16)/'HV SM - tariffs'!F16</f>
        <v>0</v>
      </c>
      <c r="N38" s="36">
        <f>('HV SM - tariffs'!G284-'HV SM - tariffs'!G16)/'HV SM - tariffs'!G16</f>
        <v>0</v>
      </c>
      <c r="O38" s="37">
        <f>('HV SM - tariffs'!H284-'HV SM - tariffs'!H16)/'HV SM - tariffs'!H16</f>
        <v>-2.3062730627301686E-4</v>
      </c>
      <c r="P38" s="37">
        <f>('HV SM - tariffs'!I284-'HV SM - tariffs'!I16)/'HV SM - tariffs'!I16</f>
        <v>0</v>
      </c>
      <c r="Q38" s="36">
        <f>('HV SM - tariffs'!J284-'HV SM - tariffs'!J16)/'HV SM - tariffs'!J16</f>
        <v>0</v>
      </c>
    </row>
    <row r="39" spans="2:17" ht="27" customHeight="1">
      <c r="B39" s="11" t="s">
        <v>76</v>
      </c>
      <c r="C39" s="36">
        <f>('HV SM - tariffs'!E151-'HV SM - tariffs'!E17)/'HV SM - tariffs'!E17</f>
        <v>0</v>
      </c>
      <c r="D39" s="36">
        <f>('HV SM - tariffs'!F151-'HV SM - tariffs'!F17)/'HV SM - tariffs'!F17</f>
        <v>0</v>
      </c>
      <c r="E39" s="36">
        <f>('HV SM - tariffs'!G151-'HV SM - tariffs'!G17)/'HV SM - tariffs'!G17</f>
        <v>0</v>
      </c>
      <c r="F39" s="37">
        <f>('HV SM - tariffs'!H151-'HV SM - tariffs'!H17)/'HV SM - tariffs'!H17</f>
        <v>3.5164417411138592E-2</v>
      </c>
      <c r="G39" s="37">
        <f>('HV SM - tariffs'!I151-'HV SM - tariffs'!I17)/'HV SM - tariffs'!I17</f>
        <v>0</v>
      </c>
      <c r="H39" s="36">
        <f>('HV SM - tariffs'!J151-'HV SM - tariffs'!J17)/'HV SM - tariffs'!J17</f>
        <v>0</v>
      </c>
      <c r="J39" s="38"/>
      <c r="K39" s="11" t="s">
        <v>76</v>
      </c>
      <c r="L39" s="36">
        <f>('HV SM - tariffs'!E285-'HV SM - tariffs'!E17)/'HV SM - tariffs'!E17</f>
        <v>0</v>
      </c>
      <c r="M39" s="36">
        <f>('HV SM - tariffs'!F285-'HV SM - tariffs'!F17)/'HV SM - tariffs'!F17</f>
        <v>0</v>
      </c>
      <c r="N39" s="36">
        <f>('HV SM - tariffs'!G285-'HV SM - tariffs'!G17)/'HV SM - tariffs'!G17</f>
        <v>0</v>
      </c>
      <c r="O39" s="37">
        <f>('HV SM - tariffs'!H285-'HV SM - tariffs'!H17)/'HV SM - tariffs'!H17</f>
        <v>4.2577456757270517E-2</v>
      </c>
      <c r="P39" s="37">
        <f>('HV SM - tariffs'!I285-'HV SM - tariffs'!I17)/'HV SM - tariffs'!I17</f>
        <v>0</v>
      </c>
      <c r="Q39" s="36">
        <f>('HV SM - tariffs'!J285-'HV SM - tariffs'!J17)/'HV SM - tariffs'!J17</f>
        <v>0</v>
      </c>
    </row>
    <row r="40" spans="2:17" ht="27" customHeight="1">
      <c r="B40" s="11" t="s">
        <v>78</v>
      </c>
      <c r="C40" s="36">
        <f>('HV SM - tariffs'!E152-'HV SM - tariffs'!E18)/'HV SM - tariffs'!E18</f>
        <v>0</v>
      </c>
      <c r="D40" s="36">
        <f>('HV SM - tariffs'!F152-'HV SM - tariffs'!F18)/'HV SM - tariffs'!F18</f>
        <v>0</v>
      </c>
      <c r="E40" s="36">
        <f>('HV SM - tariffs'!G152-'HV SM - tariffs'!G18)/'HV SM - tariffs'!G18</f>
        <v>0</v>
      </c>
      <c r="F40" s="37">
        <f>('HV SM - tariffs'!H152-'HV SM - tariffs'!H18)/'HV SM - tariffs'!H18</f>
        <v>0.19105149141809694</v>
      </c>
      <c r="G40" s="37">
        <f>('HV SM - tariffs'!I152-'HV SM - tariffs'!I18)/'HV SM - tariffs'!I18</f>
        <v>0</v>
      </c>
      <c r="H40" s="36">
        <f>('HV SM - tariffs'!J152-'HV SM - tariffs'!J18)/'HV SM - tariffs'!J18</f>
        <v>0</v>
      </c>
      <c r="J40" s="38"/>
      <c r="K40" s="11" t="s">
        <v>78</v>
      </c>
      <c r="L40" s="36">
        <f>('HV SM - tariffs'!E286-'HV SM - tariffs'!E18)/'HV SM - tariffs'!E18</f>
        <v>0</v>
      </c>
      <c r="M40" s="36">
        <f>('HV SM - tariffs'!F286-'HV SM - tariffs'!F18)/'HV SM - tariffs'!F18</f>
        <v>0</v>
      </c>
      <c r="N40" s="36">
        <f>('HV SM - tariffs'!G286-'HV SM - tariffs'!G18)/'HV SM - tariffs'!G18</f>
        <v>0</v>
      </c>
      <c r="O40" s="37">
        <f>('HV SM - tariffs'!H286-'HV SM - tariffs'!H18)/'HV SM - tariffs'!H18</f>
        <v>4.2576237293784368E-2</v>
      </c>
      <c r="P40" s="37">
        <f>('HV SM - tariffs'!I286-'HV SM - tariffs'!I18)/'HV SM - tariffs'!I18</f>
        <v>0</v>
      </c>
      <c r="Q40" s="36">
        <f>('HV SM - tariffs'!J286-'HV SM - tariffs'!J18)/'HV SM - tariffs'!J18</f>
        <v>0</v>
      </c>
    </row>
    <row r="41" spans="2:17" ht="27" customHeight="1">
      <c r="B41" s="11" t="s">
        <v>80</v>
      </c>
      <c r="C41" s="36">
        <f>('HV SM - tariffs'!E153-'HV SM - tariffs'!E19)/'HV SM - tariffs'!E19</f>
        <v>-3.2414910858991568E-4</v>
      </c>
      <c r="D41" s="36"/>
      <c r="E41" s="36"/>
      <c r="F41" s="37"/>
      <c r="G41" s="37"/>
      <c r="H41" s="36"/>
      <c r="J41" s="38"/>
      <c r="K41" s="11" t="s">
        <v>80</v>
      </c>
      <c r="L41" s="36">
        <f>('HV SM - tariffs'!E287-'HV SM - tariffs'!E19)/'HV SM - tariffs'!E19</f>
        <v>-3.2414910858991568E-4</v>
      </c>
      <c r="M41" s="36"/>
      <c r="N41" s="36"/>
      <c r="O41" s="37"/>
      <c r="P41" s="37"/>
      <c r="Q41" s="36"/>
    </row>
    <row r="42" spans="2:17" ht="27" customHeight="1">
      <c r="B42" s="11" t="s">
        <v>82</v>
      </c>
      <c r="C42" s="36">
        <f>('HV SM - tariffs'!E154-'HV SM - tariffs'!E20)/'HV SM - tariffs'!E20</f>
        <v>-3.5521454958838521E-5</v>
      </c>
      <c r="D42" s="36">
        <f>('HV SM - tariffs'!F154-'HV SM - tariffs'!F20)/'HV SM - tariffs'!F20</f>
        <v>0</v>
      </c>
      <c r="E42" s="36">
        <f>('HV SM - tariffs'!G154-'HV SM - tariffs'!G20)/'HV SM - tariffs'!G20</f>
        <v>0</v>
      </c>
      <c r="F42" s="37"/>
      <c r="G42" s="37"/>
      <c r="H42" s="36"/>
      <c r="J42" s="38"/>
      <c r="K42" s="11" t="s">
        <v>82</v>
      </c>
      <c r="L42" s="36">
        <f>('HV SM - tariffs'!E288-'HV SM - tariffs'!E20)/'HV SM - tariffs'!E20</f>
        <v>-7.1042909917677042E-5</v>
      </c>
      <c r="M42" s="36">
        <f>('HV SM - tariffs'!F288-'HV SM - tariffs'!F20)/'HV SM - tariffs'!F20</f>
        <v>-2.8669724770639043E-4</v>
      </c>
      <c r="N42" s="36">
        <f>('HV SM - tariffs'!G288-'HV SM - tariffs'!G20)/'HV SM - tariffs'!G20</f>
        <v>-5.2854122621558662E-4</v>
      </c>
      <c r="O42" s="37"/>
      <c r="P42" s="37"/>
      <c r="Q42" s="36"/>
    </row>
    <row r="43" spans="2:17">
      <c r="J43" s="38"/>
    </row>
    <row r="44" spans="2:17" ht="26.25">
      <c r="B44" s="35" t="s">
        <v>173</v>
      </c>
      <c r="J44" s="38"/>
      <c r="K44" s="35" t="s">
        <v>172</v>
      </c>
    </row>
    <row r="45" spans="2:17">
      <c r="J45" s="38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6">
        <f>('HV SM - tariffs'!E140-'HV SM - tariffs'!E73)/'HV SM - tariffs'!E73</f>
        <v>-3.9920159680634329E-4</v>
      </c>
      <c r="D47" s="36"/>
      <c r="E47" s="36"/>
      <c r="F47" s="37">
        <f>('HV SM - tariffs'!H140-'HV SM - tariffs'!H73)/'HV SM - tariffs'!H73</f>
        <v>0</v>
      </c>
      <c r="G47" s="37"/>
      <c r="H47" s="36"/>
      <c r="J47" s="38"/>
      <c r="K47" s="11" t="s">
        <v>48</v>
      </c>
      <c r="L47" s="36">
        <f>('HV SM - tariffs'!E274-'HV SM - tariffs'!E207)/'HV SM - tariffs'!E207</f>
        <v>-3.9920159680634329E-4</v>
      </c>
      <c r="M47" s="36"/>
      <c r="N47" s="36"/>
      <c r="O47" s="37">
        <f>('HV SM - tariffs'!H274-'HV SM - tariffs'!H207)/'HV SM - tariffs'!H207</f>
        <v>0</v>
      </c>
      <c r="P47" s="37"/>
      <c r="Q47" s="36"/>
    </row>
    <row r="48" spans="2:17" ht="27" customHeight="1">
      <c r="B48" s="11" t="s">
        <v>50</v>
      </c>
      <c r="C48" s="36">
        <f>('HV SM - tariffs'!E141-'HV SM - tariffs'!E74)/'HV SM - tariffs'!E74</f>
        <v>0</v>
      </c>
      <c r="D48" s="36">
        <f>('HV SM - tariffs'!F141-'HV SM - tariffs'!F74)/'HV SM - tariffs'!F74</f>
        <v>0</v>
      </c>
      <c r="E48" s="36"/>
      <c r="F48" s="37">
        <f>('HV SM - tariffs'!H141-'HV SM - tariffs'!H74)/'HV SM - tariffs'!H74</f>
        <v>0</v>
      </c>
      <c r="G48" s="37"/>
      <c r="H48" s="36"/>
      <c r="J48" s="38"/>
      <c r="K48" s="11" t="s">
        <v>50</v>
      </c>
      <c r="L48" s="36">
        <f>('HV SM - tariffs'!E275-'HV SM - tariffs'!E208)/'HV SM - tariffs'!E208</f>
        <v>0</v>
      </c>
      <c r="M48" s="36">
        <f>('HV SM - tariffs'!F275-'HV SM - tariffs'!F208)/'HV SM - tariffs'!F208</f>
        <v>0</v>
      </c>
      <c r="N48" s="36"/>
      <c r="O48" s="37">
        <f>('HV SM - tariffs'!H275-'HV SM - tariffs'!H208)/'HV SM - tariffs'!H208</f>
        <v>0</v>
      </c>
      <c r="P48" s="37"/>
      <c r="Q48" s="36"/>
    </row>
    <row r="49" spans="2:17" ht="27" customHeight="1">
      <c r="B49" s="11" t="s">
        <v>53</v>
      </c>
      <c r="C49" s="36">
        <f>('HV SM - tariffs'!E142-'HV SM - tariffs'!E75)/'HV SM - tariffs'!E75</f>
        <v>0</v>
      </c>
      <c r="D49" s="36"/>
      <c r="E49" s="36"/>
      <c r="F49" s="37"/>
      <c r="G49" s="37"/>
      <c r="H49" s="36"/>
      <c r="J49" s="38"/>
      <c r="K49" s="11" t="s">
        <v>53</v>
      </c>
      <c r="L49" s="36">
        <f>('HV SM - tariffs'!E276-'HV SM - tariffs'!E209)/'HV SM - tariffs'!E209</f>
        <v>0</v>
      </c>
      <c r="M49" s="36"/>
      <c r="N49" s="36"/>
      <c r="O49" s="37"/>
      <c r="P49" s="37"/>
      <c r="Q49" s="36"/>
    </row>
    <row r="50" spans="2:17" ht="27" customHeight="1">
      <c r="B50" s="11" t="s">
        <v>56</v>
      </c>
      <c r="C50" s="36">
        <f>('HV SM - tariffs'!E143-'HV SM - tariffs'!E76)/'HV SM - tariffs'!E76</f>
        <v>0</v>
      </c>
      <c r="D50" s="36"/>
      <c r="E50" s="36"/>
      <c r="F50" s="37">
        <f>('HV SM - tariffs'!H143-'HV SM - tariffs'!H76)/'HV SM - tariffs'!H76</f>
        <v>0</v>
      </c>
      <c r="G50" s="37"/>
      <c r="H50" s="36"/>
      <c r="J50" s="38"/>
      <c r="K50" s="11" t="s">
        <v>56</v>
      </c>
      <c r="L50" s="36">
        <f>('HV SM - tariffs'!E277-'HV SM - tariffs'!E210)/'HV SM - tariffs'!E210</f>
        <v>0</v>
      </c>
      <c r="M50" s="36"/>
      <c r="N50" s="36"/>
      <c r="O50" s="37">
        <f>('HV SM - tariffs'!H277-'HV SM - tariffs'!H210)/'HV SM - tariffs'!H210</f>
        <v>0</v>
      </c>
      <c r="P50" s="37"/>
      <c r="Q50" s="36"/>
    </row>
    <row r="51" spans="2:17" ht="27" customHeight="1">
      <c r="B51" s="11" t="s">
        <v>58</v>
      </c>
      <c r="C51" s="36">
        <f>('HV SM - tariffs'!E144-'HV SM - tariffs'!E77)/'HV SM - tariffs'!E77</f>
        <v>-4.4424700133269209E-4</v>
      </c>
      <c r="D51" s="36">
        <f>('HV SM - tariffs'!F144-'HV SM - tariffs'!F77)/'HV SM - tariffs'!F77</f>
        <v>0</v>
      </c>
      <c r="E51" s="36"/>
      <c r="F51" s="37">
        <f>('HV SM - tariffs'!H144-'HV SM - tariffs'!H77)/'HV SM - tariffs'!H77</f>
        <v>0</v>
      </c>
      <c r="G51" s="37"/>
      <c r="H51" s="36"/>
      <c r="J51" s="38"/>
      <c r="K51" s="11" t="s">
        <v>58</v>
      </c>
      <c r="L51" s="36">
        <f>('HV SM - tariffs'!E278-'HV SM - tariffs'!E211)/'HV SM - tariffs'!E211</f>
        <v>-4.4424700133269209E-4</v>
      </c>
      <c r="M51" s="36">
        <f>('HV SM - tariffs'!F278-'HV SM - tariffs'!F211)/'HV SM - tariffs'!F211</f>
        <v>0</v>
      </c>
      <c r="N51" s="36"/>
      <c r="O51" s="37">
        <f>('HV SM - tariffs'!H278-'HV SM - tariffs'!H211)/'HV SM - tariffs'!H211</f>
        <v>0</v>
      </c>
      <c r="P51" s="37"/>
      <c r="Q51" s="36"/>
    </row>
    <row r="52" spans="2:17" ht="27" customHeight="1">
      <c r="B52" s="11" t="s">
        <v>61</v>
      </c>
      <c r="C52" s="36">
        <f>('HV SM - tariffs'!E145-'HV SM - tariffs'!E78)/'HV SM - tariffs'!E78</f>
        <v>0</v>
      </c>
      <c r="D52" s="36"/>
      <c r="E52" s="36"/>
      <c r="F52" s="37"/>
      <c r="G52" s="37"/>
      <c r="H52" s="36"/>
      <c r="J52" s="38"/>
      <c r="K52" s="11" t="s">
        <v>61</v>
      </c>
      <c r="L52" s="36">
        <f>('HV SM - tariffs'!E279-'HV SM - tariffs'!E212)/'HV SM - tariffs'!E212</f>
        <v>0</v>
      </c>
      <c r="M52" s="36"/>
      <c r="N52" s="36"/>
      <c r="O52" s="37"/>
      <c r="P52" s="37"/>
      <c r="Q52" s="36"/>
    </row>
    <row r="53" spans="2:17" ht="27" customHeight="1">
      <c r="B53" s="11" t="s">
        <v>64</v>
      </c>
      <c r="C53" s="36">
        <f>('HV SM - tariffs'!E146-'HV SM - tariffs'!E79)/'HV SM - tariffs'!E79</f>
        <v>-5.1361068310226601E-4</v>
      </c>
      <c r="D53" s="36">
        <f>('HV SM - tariffs'!F146-'HV SM - tariffs'!F79)/'HV SM - tariffs'!F79</f>
        <v>0</v>
      </c>
      <c r="E53" s="36"/>
      <c r="F53" s="37">
        <f>('HV SM - tariffs'!H146-'HV SM - tariffs'!H79)/'HV SM - tariffs'!H79</f>
        <v>-9.7402597402601089E-4</v>
      </c>
      <c r="G53" s="37"/>
      <c r="H53" s="36"/>
      <c r="J53" s="38"/>
      <c r="K53" s="11" t="s">
        <v>64</v>
      </c>
      <c r="L53" s="36">
        <f>('HV SM - tariffs'!E280-'HV SM - tariffs'!E213)/'HV SM - tariffs'!E213</f>
        <v>0</v>
      </c>
      <c r="M53" s="36">
        <f>('HV SM - tariffs'!F280-'HV SM - tariffs'!F213)/'HV SM - tariffs'!F213</f>
        <v>0</v>
      </c>
      <c r="N53" s="36"/>
      <c r="O53" s="37">
        <f>('HV SM - tariffs'!H280-'HV SM - tariffs'!H213)/'HV SM - tariffs'!H213</f>
        <v>-3.2488628979862128E-4</v>
      </c>
      <c r="P53" s="37"/>
      <c r="Q53" s="36"/>
    </row>
    <row r="54" spans="2:17" ht="27" customHeight="1">
      <c r="B54" s="11" t="s">
        <v>68</v>
      </c>
      <c r="C54" s="36">
        <f>('HV SM - tariffs'!E147-'HV SM - tariffs'!E80)/'HV SM - tariffs'!E80</f>
        <v>0</v>
      </c>
      <c r="D54" s="36">
        <f>('HV SM - tariffs'!F147-'HV SM - tariffs'!F80)/'HV SM - tariffs'!F80</f>
        <v>0</v>
      </c>
      <c r="E54" s="36"/>
      <c r="F54" s="37">
        <f>('HV SM - tariffs'!H147-'HV SM - tariffs'!H80)/'HV SM - tariffs'!H80</f>
        <v>-1.1577424023154603E-3</v>
      </c>
      <c r="G54" s="37"/>
      <c r="H54" s="36"/>
      <c r="J54" s="38"/>
      <c r="K54" s="11" t="s">
        <v>68</v>
      </c>
      <c r="L54" s="36">
        <f>('HV SM - tariffs'!E281-'HV SM - tariffs'!E214)/'HV SM - tariffs'!E214</f>
        <v>0</v>
      </c>
      <c r="M54" s="36">
        <f>('HV SM - tariffs'!F281-'HV SM - tariffs'!F214)/'HV SM - tariffs'!F214</f>
        <v>0</v>
      </c>
      <c r="N54" s="36"/>
      <c r="O54" s="37">
        <f>('HV SM - tariffs'!H281-'HV SM - tariffs'!H214)/'HV SM - tariffs'!H214</f>
        <v>-2.8972910328836768E-4</v>
      </c>
      <c r="P54" s="37"/>
      <c r="Q54" s="36"/>
    </row>
    <row r="55" spans="2:17" ht="27" customHeight="1">
      <c r="B55" s="11" t="s">
        <v>71</v>
      </c>
      <c r="C55" s="36">
        <f>('HV SM - tariffs'!E148-'HV SM - tariffs'!E81)/'HV SM - tariffs'!E81</f>
        <v>0</v>
      </c>
      <c r="D55" s="36">
        <f>('HV SM - tariffs'!F148-'HV SM - tariffs'!F81)/'HV SM - tariffs'!F81</f>
        <v>0</v>
      </c>
      <c r="E55" s="36"/>
      <c r="F55" s="37">
        <f>('HV SM - tariffs'!H148-'HV SM - tariffs'!H81)/'HV SM - tariffs'!H81</f>
        <v>9.3175355450236946E-2</v>
      </c>
      <c r="G55" s="37"/>
      <c r="H55" s="36"/>
      <c r="J55" s="38"/>
      <c r="K55" s="11" t="s">
        <v>71</v>
      </c>
      <c r="L55" s="36">
        <f>('HV SM - tariffs'!E282-'HV SM - tariffs'!E215)/'HV SM - tariffs'!E215</f>
        <v>0</v>
      </c>
      <c r="M55" s="36">
        <f>('HV SM - tariffs'!F282-'HV SM - tariffs'!F215)/'HV SM - tariffs'!F215</f>
        <v>0</v>
      </c>
      <c r="N55" s="36"/>
      <c r="O55" s="37">
        <f>('HV SM - tariffs'!H282-'HV SM - tariffs'!H215)/'HV SM - tariffs'!H215</f>
        <v>2.1449377703239406E-2</v>
      </c>
      <c r="P55" s="37"/>
      <c r="Q55" s="36"/>
    </row>
    <row r="56" spans="2:17" ht="27" customHeight="1">
      <c r="B56" s="11" t="s">
        <v>74</v>
      </c>
      <c r="C56" s="36">
        <f>('HV SM - tariffs'!E149-'HV SM - tariffs'!E82)/'HV SM - tariffs'!E82</f>
        <v>-1.0896807235473965E-4</v>
      </c>
      <c r="D56" s="36">
        <f>('HV SM - tariffs'!F149-'HV SM - tariffs'!F82)/'HV SM - tariffs'!F82</f>
        <v>-1.7391304347826103E-3</v>
      </c>
      <c r="E56" s="36">
        <f>('HV SM - tariffs'!G149-'HV SM - tariffs'!G82)/'HV SM - tariffs'!G82</f>
        <v>0</v>
      </c>
      <c r="F56" s="37">
        <f>('HV SM - tariffs'!H149-'HV SM - tariffs'!H82)/'HV SM - tariffs'!H82</f>
        <v>-8.2372322899504011E-4</v>
      </c>
      <c r="G56" s="37">
        <f>('HV SM - tariffs'!I149-'HV SM - tariffs'!I82)/'HV SM - tariffs'!I82</f>
        <v>0</v>
      </c>
      <c r="H56" s="36">
        <f>('HV SM - tariffs'!J149-'HV SM - tariffs'!J82)/'HV SM - tariffs'!J82</f>
        <v>0</v>
      </c>
      <c r="J56" s="38"/>
      <c r="K56" s="11" t="s">
        <v>74</v>
      </c>
      <c r="L56" s="36">
        <f>('HV SM - tariffs'!E283-'HV SM - tariffs'!E216)/'HV SM - tariffs'!E216</f>
        <v>0</v>
      </c>
      <c r="M56" s="36">
        <f>('HV SM - tariffs'!F283-'HV SM - tariffs'!F216)/'HV SM - tariffs'!F216</f>
        <v>0</v>
      </c>
      <c r="N56" s="36">
        <f>('HV SM - tariffs'!G283-'HV SM - tariffs'!G216)/'HV SM - tariffs'!G216</f>
        <v>0</v>
      </c>
      <c r="O56" s="37">
        <f>('HV SM - tariffs'!H283-'HV SM - tariffs'!H216)/'HV SM - tariffs'!H216</f>
        <v>-8.2440230832659213E-4</v>
      </c>
      <c r="P56" s="37">
        <f>('HV SM - tariffs'!I283-'HV SM - tariffs'!I216)/'HV SM - tariffs'!I216</f>
        <v>0</v>
      </c>
      <c r="Q56" s="36">
        <f>('HV SM - tariffs'!J283-'HV SM - tariffs'!J216)/'HV SM - tariffs'!J216</f>
        <v>0</v>
      </c>
    </row>
    <row r="57" spans="2:17" ht="27" customHeight="1">
      <c r="B57" s="11" t="s">
        <v>75</v>
      </c>
      <c r="C57" s="36">
        <f>('HV SM - tariffs'!E150-'HV SM - tariffs'!E83)/'HV SM - tariffs'!E83</f>
        <v>-9.8502758077171579E-5</v>
      </c>
      <c r="D57" s="36">
        <f>('HV SM - tariffs'!F150-'HV SM - tariffs'!F83)/'HV SM - tariffs'!F83</f>
        <v>0</v>
      </c>
      <c r="E57" s="36">
        <f>('HV SM - tariffs'!G150-'HV SM - tariffs'!G83)/'HV SM - tariffs'!G83</f>
        <v>0</v>
      </c>
      <c r="F57" s="37">
        <f>('HV SM - tariffs'!H150-'HV SM - tariffs'!H83)/'HV SM - tariffs'!H83</f>
        <v>-1.3821700069107387E-3</v>
      </c>
      <c r="G57" s="37">
        <f>('HV SM - tariffs'!I150-'HV SM - tariffs'!I83)/'HV SM - tariffs'!I83</f>
        <v>0</v>
      </c>
      <c r="H57" s="36">
        <f>('HV SM - tariffs'!J150-'HV SM - tariffs'!J83)/'HV SM - tariffs'!J83</f>
        <v>0</v>
      </c>
      <c r="J57" s="38"/>
      <c r="K57" s="11" t="s">
        <v>75</v>
      </c>
      <c r="L57" s="36">
        <f>('HV SM - tariffs'!E284-'HV SM - tariffs'!E217)/'HV SM - tariffs'!E217</f>
        <v>0</v>
      </c>
      <c r="M57" s="36">
        <f>('HV SM - tariffs'!F284-'HV SM - tariffs'!F217)/'HV SM - tariffs'!F217</f>
        <v>0</v>
      </c>
      <c r="N57" s="36">
        <f>('HV SM - tariffs'!G284-'HV SM - tariffs'!G217)/'HV SM - tariffs'!G217</f>
        <v>0</v>
      </c>
      <c r="O57" s="37">
        <f>('HV SM - tariffs'!H284-'HV SM - tariffs'!H217)/'HV SM - tariffs'!H217</f>
        <v>-4.6114825916522995E-4</v>
      </c>
      <c r="P57" s="37">
        <f>('HV SM - tariffs'!I284-'HV SM - tariffs'!I217)/'HV SM - tariffs'!I217</f>
        <v>0</v>
      </c>
      <c r="Q57" s="36">
        <f>('HV SM - tariffs'!J284-'HV SM - tariffs'!J217)/'HV SM - tariffs'!J217</f>
        <v>0</v>
      </c>
    </row>
    <row r="58" spans="2:17" ht="27" customHeight="1">
      <c r="B58" s="11" t="s">
        <v>76</v>
      </c>
      <c r="C58" s="36">
        <f>('HV SM - tariffs'!E151-'HV SM - tariffs'!E84)/'HV SM - tariffs'!E84</f>
        <v>-1.2068549360360196E-4</v>
      </c>
      <c r="D58" s="36">
        <f>('HV SM - tariffs'!F151-'HV SM - tariffs'!F84)/'HV SM - tariffs'!F84</f>
        <v>0</v>
      </c>
      <c r="E58" s="36">
        <f>('HV SM - tariffs'!G151-'HV SM - tariffs'!G84)/'HV SM - tariffs'!G84</f>
        <v>0</v>
      </c>
      <c r="F58" s="37">
        <f>('HV SM - tariffs'!H151-'HV SM - tariffs'!H84)/'HV SM - tariffs'!H84</f>
        <v>0.22148704721318829</v>
      </c>
      <c r="G58" s="37">
        <f>('HV SM - tariffs'!I151-'HV SM - tariffs'!I84)/'HV SM - tariffs'!I84</f>
        <v>0</v>
      </c>
      <c r="H58" s="36">
        <f>('HV SM - tariffs'!J151-'HV SM - tariffs'!J84)/'HV SM - tariffs'!J84</f>
        <v>0</v>
      </c>
      <c r="J58" s="38"/>
      <c r="K58" s="11" t="s">
        <v>76</v>
      </c>
      <c r="L58" s="36">
        <f>('HV SM - tariffs'!E285-'HV SM - tariffs'!E218)/'HV SM - tariffs'!E218</f>
        <v>0</v>
      </c>
      <c r="M58" s="36">
        <f>('HV SM - tariffs'!F285-'HV SM - tariffs'!F218)/'HV SM - tariffs'!F218</f>
        <v>0</v>
      </c>
      <c r="N58" s="36">
        <f>('HV SM - tariffs'!G285-'HV SM - tariffs'!G218)/'HV SM - tariffs'!G218</f>
        <v>0</v>
      </c>
      <c r="O58" s="37">
        <f>('HV SM - tariffs'!H285-'HV SM - tariffs'!H218)/'HV SM - tariffs'!H218</f>
        <v>4.6556000763213222E-2</v>
      </c>
      <c r="P58" s="37">
        <f>('HV SM - tariffs'!I285-'HV SM - tariffs'!I218)/'HV SM - tariffs'!I218</f>
        <v>0</v>
      </c>
      <c r="Q58" s="36">
        <f>('HV SM - tariffs'!J285-'HV SM - tariffs'!J218)/'HV SM - tariffs'!J218</f>
        <v>0</v>
      </c>
    </row>
    <row r="59" spans="2:17" ht="27" customHeight="1">
      <c r="B59" s="11" t="s">
        <v>78</v>
      </c>
      <c r="C59" s="36">
        <f>('HV SM - tariffs'!E152-'HV SM - tariffs'!E85)/'HV SM - tariffs'!E85</f>
        <v>0</v>
      </c>
      <c r="D59" s="36">
        <f>('HV SM - tariffs'!F152-'HV SM - tariffs'!F85)/'HV SM - tariffs'!F85</f>
        <v>-4.0322580645161324E-3</v>
      </c>
      <c r="E59" s="36">
        <f>('HV SM - tariffs'!G152-'HV SM - tariffs'!G85)/'HV SM - tariffs'!G85</f>
        <v>0</v>
      </c>
      <c r="F59" s="37">
        <f>('HV SM - tariffs'!H152-'HV SM - tariffs'!H85)/'HV SM - tariffs'!H85</f>
        <v>0.37478361223312157</v>
      </c>
      <c r="G59" s="37">
        <f>('HV SM - tariffs'!I152-'HV SM - tariffs'!I85)/'HV SM - tariffs'!I85</f>
        <v>0</v>
      </c>
      <c r="H59" s="36">
        <f>('HV SM - tariffs'!J152-'HV SM - tariffs'!J85)/'HV SM - tariffs'!J85</f>
        <v>0</v>
      </c>
      <c r="J59" s="38"/>
      <c r="K59" s="11" t="s">
        <v>78</v>
      </c>
      <c r="L59" s="36">
        <f>('HV SM - tariffs'!E286-'HV SM - tariffs'!E219)/'HV SM - tariffs'!E219</f>
        <v>0</v>
      </c>
      <c r="M59" s="36">
        <f>('HV SM - tariffs'!F286-'HV SM - tariffs'!F219)/'HV SM - tariffs'!F219</f>
        <v>0</v>
      </c>
      <c r="N59" s="36">
        <f>('HV SM - tariffs'!G286-'HV SM - tariffs'!G219)/'HV SM - tariffs'!G219</f>
        <v>0</v>
      </c>
      <c r="O59" s="37">
        <f>('HV SM - tariffs'!H286-'HV SM - tariffs'!H219)/'HV SM - tariffs'!H219</f>
        <v>4.6587487453997933E-2</v>
      </c>
      <c r="P59" s="37">
        <f>('HV SM - tariffs'!I286-'HV SM - tariffs'!I219)/'HV SM - tariffs'!I219</f>
        <v>0</v>
      </c>
      <c r="Q59" s="36">
        <f>('HV SM - tariffs'!J286-'HV SM - tariffs'!J219)/'HV SM - tariffs'!J219</f>
        <v>0</v>
      </c>
    </row>
    <row r="60" spans="2:17" ht="27" customHeight="1">
      <c r="B60" s="11" t="s">
        <v>80</v>
      </c>
      <c r="C60" s="36">
        <f>('HV SM - tariffs'!E153-'HV SM - tariffs'!E86)/'HV SM - tariffs'!E86</f>
        <v>-9.718172983479474E-4</v>
      </c>
      <c r="D60" s="36"/>
      <c r="E60" s="36"/>
      <c r="F60" s="37"/>
      <c r="G60" s="37"/>
      <c r="H60" s="36"/>
      <c r="J60" s="38"/>
      <c r="K60" s="11" t="s">
        <v>80</v>
      </c>
      <c r="L60" s="36">
        <f>('HV SM - tariffs'!E287-'HV SM - tariffs'!E220)/'HV SM - tariffs'!E220</f>
        <v>-3.2414910858991568E-4</v>
      </c>
      <c r="M60" s="36"/>
      <c r="N60" s="36"/>
      <c r="O60" s="37"/>
      <c r="P60" s="37"/>
      <c r="Q60" s="36"/>
    </row>
    <row r="61" spans="2:17" ht="27" customHeight="1">
      <c r="B61" s="11" t="s">
        <v>82</v>
      </c>
      <c r="C61" s="36">
        <f>('HV SM - tariffs'!E154-'HV SM - tariffs'!E87)/'HV SM - tariffs'!E87</f>
        <v>-2.8410099790472388E-4</v>
      </c>
      <c r="D61" s="36">
        <f>('HV SM - tariffs'!F154-'HV SM - tariffs'!F87)/'HV SM - tariffs'!F87</f>
        <v>-5.7306590257886071E-4</v>
      </c>
      <c r="E61" s="36">
        <f>('HV SM - tariffs'!G154-'HV SM - tariffs'!G87)/'HV SM - tariffs'!G87</f>
        <v>-1.0559662090813104E-3</v>
      </c>
      <c r="F61" s="37"/>
      <c r="G61" s="37"/>
      <c r="H61" s="36"/>
      <c r="J61" s="38"/>
      <c r="K61" s="11" t="s">
        <v>82</v>
      </c>
      <c r="L61" s="36">
        <f>('HV SM - tariffs'!E288-'HV SM - tariffs'!E221)/'HV SM - tariffs'!E221</f>
        <v>-7.1042909917677042E-5</v>
      </c>
      <c r="M61" s="36">
        <f>('HV SM - tariffs'!F288-'HV SM - tariffs'!F221)/'HV SM - tariffs'!F221</f>
        <v>-2.8669724770639043E-4</v>
      </c>
      <c r="N61" s="36">
        <f>('HV SM - tariffs'!G288-'HV SM - tariffs'!G221)/'HV SM - tariffs'!G221</f>
        <v>-5.2854122621558662E-4</v>
      </c>
      <c r="O61" s="37"/>
      <c r="P61" s="37"/>
      <c r="Q61" s="36"/>
    </row>
    <row r="63" spans="2:17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>
      <c r="B65" s="70" t="s">
        <v>177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>
      <c r="B68" s="9"/>
      <c r="C68" s="8"/>
      <c r="D68" s="8"/>
      <c r="E68" s="8"/>
    </row>
    <row r="69" spans="2:17">
      <c r="B69" s="9"/>
      <c r="C69" s="71" t="s">
        <v>183</v>
      </c>
      <c r="D69" s="72"/>
      <c r="E69" s="73"/>
      <c r="F69" s="71" t="s">
        <v>184</v>
      </c>
      <c r="G69" s="72"/>
      <c r="H69" s="73"/>
      <c r="J69" s="38"/>
      <c r="L69" s="71" t="s">
        <v>183</v>
      </c>
      <c r="M69" s="72"/>
      <c r="N69" s="73"/>
      <c r="O69" s="71" t="s">
        <v>184</v>
      </c>
      <c r="P69" s="72"/>
      <c r="Q69" s="73"/>
    </row>
    <row r="70" spans="2:17" ht="25.5">
      <c r="B70" s="56" t="s">
        <v>130</v>
      </c>
      <c r="C70" s="49" t="s">
        <v>170</v>
      </c>
      <c r="D70" s="42" t="s">
        <v>171</v>
      </c>
      <c r="E70" s="50" t="s">
        <v>173</v>
      </c>
      <c r="F70" s="49" t="s">
        <v>170</v>
      </c>
      <c r="G70" s="42" t="s">
        <v>171</v>
      </c>
      <c r="H70" s="50" t="s">
        <v>173</v>
      </c>
      <c r="I70" s="43"/>
      <c r="J70" s="44"/>
      <c r="K70" s="56" t="s">
        <v>130</v>
      </c>
      <c r="L70" s="49" t="s">
        <v>174</v>
      </c>
      <c r="M70" s="42" t="s">
        <v>175</v>
      </c>
      <c r="N70" s="50" t="s">
        <v>172</v>
      </c>
      <c r="O70" s="49" t="s">
        <v>174</v>
      </c>
      <c r="P70" s="42" t="s">
        <v>175</v>
      </c>
      <c r="Q70" s="50" t="s">
        <v>172</v>
      </c>
    </row>
    <row r="71" spans="2:17" ht="27.75" customHeight="1">
      <c r="B71" s="57" t="s">
        <v>131</v>
      </c>
      <c r="C71" s="59" t="str">
        <f>IF('HV SM - typical bill'!C4,(('HV SM - typical bill'!D4-'HV SM - typical bill'!C4)/'HV SM - typical bill'!C4),"")</f>
        <v/>
      </c>
      <c r="D71" s="45" t="str">
        <f>IF('HV SM - typical bill'!C4,(('HV SM - typical bill'!E4-'HV SM - typical bill'!C4)/'HV SM - typical bill'!C4),"")</f>
        <v/>
      </c>
      <c r="E71" s="60" t="str">
        <f>IF('HV SM - typical bill'!C4,(('HV SM - typical bill'!E4-'HV SM - typical bill'!D4)/'HV SM - typical bill'!D4),"")</f>
        <v/>
      </c>
      <c r="F71" s="51" t="str">
        <f>IF('HV SM - typical bill'!C4,('HV SM - typical bill'!D4-'HV SM - typical bill'!C4),"")</f>
        <v/>
      </c>
      <c r="G71" s="48" t="str">
        <f>IF('HV SM - typical bill'!C4,(('HV SM - typical bill'!E4-'HV SM - typical bill'!C4)),"")</f>
        <v/>
      </c>
      <c r="H71" s="52" t="str">
        <f>IF('HV SM - typical bill'!C4,(('HV SM - typical bill'!E4-'HV SM - typical bill'!D4)),"")</f>
        <v/>
      </c>
      <c r="I71" s="40"/>
      <c r="J71" s="41"/>
      <c r="K71" s="57" t="s">
        <v>131</v>
      </c>
      <c r="L71" s="59" t="str">
        <f>IF('HV SM - typical bill'!C4,(('HV SM - typical bill'!F4-'HV SM - typical bill'!C4)/'HV SM - typical bill'!C4),"")</f>
        <v/>
      </c>
      <c r="M71" s="45" t="str">
        <f>IF('HV SM - typical bill'!C4,(('HV SM - typical bill'!G4-'HV SM - typical bill'!C4)/'HV SM - typical bill'!C4),"")</f>
        <v/>
      </c>
      <c r="N71" s="60" t="str">
        <f>IF('HV SM - typical bill'!C4,(('HV SM - typical bill'!G4-'HV SM - typical bill'!F4)/'HV SM - typical bill'!F4),"")</f>
        <v/>
      </c>
      <c r="O71" s="51" t="str">
        <f>IF('HV SM - typical bill'!C4,(('HV SM - typical bill'!F4-'HV SM - typical bill'!C4)),"")</f>
        <v/>
      </c>
      <c r="P71" s="48" t="str">
        <f>IF('HV SM - typical bill'!C4,(('HV SM - typical bill'!G4-'HV SM - typical bill'!C4)),"")</f>
        <v/>
      </c>
      <c r="Q71" s="52" t="str">
        <f>IF('HV SM - typical bill'!C4,(('HV SM - typical bill'!G4-'HV SM - typical bill'!F4)),"")</f>
        <v/>
      </c>
    </row>
    <row r="72" spans="2:17" ht="27.75" customHeight="1">
      <c r="B72" s="58" t="s">
        <v>48</v>
      </c>
      <c r="C72" s="59">
        <f>IF('HV SM - typical bill'!C5,(('HV SM - typical bill'!D5-'HV SM - typical bill'!C5)/'HV SM - typical bill'!C5),"")</f>
        <v>0</v>
      </c>
      <c r="D72" s="45">
        <f>IF('HV SM - typical bill'!C5,(('HV SM - typical bill'!E5-'HV SM - typical bill'!C5)/'HV SM - typical bill'!C5),"")</f>
        <v>-3.4959630680956612E-4</v>
      </c>
      <c r="E72" s="60">
        <f>IF('HV SM - typical bill'!C5,(('HV SM - typical bill'!E5-'HV SM - typical bill'!D5)/'HV SM - typical bill'!D5),"")</f>
        <v>-3.4959630680956612E-4</v>
      </c>
      <c r="F72" s="51">
        <f>IF('HV SM - typical bill'!C5,('HV SM - typical bill'!D5-'HV SM - typical bill'!C5),"")</f>
        <v>0</v>
      </c>
      <c r="G72" s="48">
        <f>IF('HV SM - typical bill'!C5,(('HV SM - typical bill'!E5-'HV SM - typical bill'!C5)),"")</f>
        <v>-3.7994934612953557E-2</v>
      </c>
      <c r="H72" s="52">
        <f>IF('HV SM - typical bill'!C5,(('HV SM - typical bill'!E5-'HV SM - typical bill'!D5)),"")</f>
        <v>-3.7994934612953557E-2</v>
      </c>
      <c r="I72" s="40"/>
      <c r="J72" s="41"/>
      <c r="K72" s="58" t="s">
        <v>48</v>
      </c>
      <c r="L72" s="66">
        <f>IF('HV SM - typical bill'!C5,(('HV SM - typical bill'!F5-'HV SM - typical bill'!C5)/'HV SM - typical bill'!C5),"")</f>
        <v>0</v>
      </c>
      <c r="M72" s="47">
        <f>IF('HV SM - typical bill'!C5,(('HV SM - typical bill'!G5-'HV SM - typical bill'!C5)/'HV SM - typical bill'!C5),"")</f>
        <v>-3.4959630680956612E-4</v>
      </c>
      <c r="N72" s="64">
        <f>IF('HV SM - typical bill'!C5,(('HV SM - typical bill'!G5-'HV SM - typical bill'!F5)/'HV SM - typical bill'!F5),"")</f>
        <v>-3.4959630680956612E-4</v>
      </c>
      <c r="O72" s="51">
        <f>IF('HV SM - typical bill'!C5,(('HV SM - typical bill'!F5-'HV SM - typical bill'!C5)),"")</f>
        <v>0</v>
      </c>
      <c r="P72" s="48">
        <f>IF('HV SM - typical bill'!C5,(('HV SM - typical bill'!G5-'HV SM - typical bill'!C5)),"")</f>
        <v>-3.7994934612953557E-2</v>
      </c>
      <c r="Q72" s="52">
        <f>IF('HV SM - typical bill'!C5,(('HV SM - typical bill'!G5-'HV SM - typical bill'!F5)),"")</f>
        <v>-3.7994934612953557E-2</v>
      </c>
    </row>
    <row r="73" spans="2:17" ht="27.75" customHeight="1">
      <c r="B73" s="58" t="s">
        <v>93</v>
      </c>
      <c r="C73" s="59">
        <f>IF('HV SM - typical bill'!C6,(('HV SM - typical bill'!D6-'HV SM - typical bill'!C6)/'HV SM - typical bill'!C6),"")</f>
        <v>0</v>
      </c>
      <c r="D73" s="45">
        <f>IF('HV SM - typical bill'!C6,(('HV SM - typical bill'!E6-'HV SM - typical bill'!C6)/'HV SM - typical bill'!C6),"")</f>
        <v>-3.0980697322319039E-4</v>
      </c>
      <c r="E73" s="60">
        <f>IF('HV SM - typical bill'!C6,(('HV SM - typical bill'!E6-'HV SM - typical bill'!D6)/'HV SM - typical bill'!D6),"")</f>
        <v>-3.0980697322319039E-4</v>
      </c>
      <c r="F73" s="51">
        <f>IF('HV SM - typical bill'!C6,('HV SM - typical bill'!D6-'HV SM - typical bill'!C6),"")</f>
        <v>0</v>
      </c>
      <c r="G73" s="48">
        <f>IF('HV SM - typical bill'!C6,(('HV SM - typical bill'!E6-'HV SM - typical bill'!C6)),"")</f>
        <v>-1.261160673816164E-2</v>
      </c>
      <c r="H73" s="52">
        <f>IF('HV SM - typical bill'!C6,(('HV SM - typical bill'!E6-'HV SM - typical bill'!D6)),"")</f>
        <v>-1.261160673816164E-2</v>
      </c>
      <c r="I73" s="40"/>
      <c r="J73" s="41"/>
      <c r="K73" s="58" t="s">
        <v>93</v>
      </c>
      <c r="L73" s="66">
        <f>IF('HV SM - typical bill'!C6,(('HV SM - typical bill'!F6-'HV SM - typical bill'!C6)/'HV SM - typical bill'!C6),"")</f>
        <v>0</v>
      </c>
      <c r="M73" s="47">
        <f>IF('HV SM - typical bill'!C6,(('HV SM - typical bill'!G6-'HV SM - typical bill'!C6)/'HV SM - typical bill'!C6),"")</f>
        <v>-3.0980697322319039E-4</v>
      </c>
      <c r="N73" s="64">
        <f>IF('HV SM - typical bill'!C6,(('HV SM - typical bill'!G6-'HV SM - typical bill'!F6)/'HV SM - typical bill'!F6),"")</f>
        <v>-3.0980697322319039E-4</v>
      </c>
      <c r="O73" s="51">
        <f>IF('HV SM - typical bill'!C6,(('HV SM - typical bill'!F6-'HV SM - typical bill'!C6)),"")</f>
        <v>0</v>
      </c>
      <c r="P73" s="48">
        <f>IF('HV SM - typical bill'!C6,(('HV SM - typical bill'!G6-'HV SM - typical bill'!C6)),"")</f>
        <v>-1.261160673816164E-2</v>
      </c>
      <c r="Q73" s="52">
        <f>IF('HV SM - typical bill'!C6,(('HV SM - typical bill'!G6-'HV SM - typical bill'!F6)),"")</f>
        <v>-1.261160673816164E-2</v>
      </c>
    </row>
    <row r="74" spans="2:17" ht="27.75" customHeight="1">
      <c r="B74" s="58" t="s">
        <v>106</v>
      </c>
      <c r="C74" s="59">
        <f>IF('HV SM - typical bill'!C7,(('HV SM - typical bill'!D7-'HV SM - typical bill'!C7)/'HV SM - typical bill'!C7),"")</f>
        <v>0</v>
      </c>
      <c r="D74" s="45">
        <f>IF('HV SM - typical bill'!C7,(('HV SM - typical bill'!E7-'HV SM - typical bill'!C7)/'HV SM - typical bill'!C7),"")</f>
        <v>-3.435186104481983E-4</v>
      </c>
      <c r="E74" s="60">
        <f>IF('HV SM - typical bill'!C7,(('HV SM - typical bill'!E7-'HV SM - typical bill'!D7)/'HV SM - typical bill'!D7),"")</f>
        <v>-3.435186104481983E-4</v>
      </c>
      <c r="F74" s="51">
        <f>IF('HV SM - typical bill'!C7,('HV SM - typical bill'!D7-'HV SM - typical bill'!C7),"")</f>
        <v>0</v>
      </c>
      <c r="G74" s="48">
        <f>IF('HV SM - typical bill'!C7,(('HV SM - typical bill'!E7-'HV SM - typical bill'!C7)),"")</f>
        <v>-1.4667402132054974E-2</v>
      </c>
      <c r="H74" s="52">
        <f>IF('HV SM - typical bill'!C7,(('HV SM - typical bill'!E7-'HV SM - typical bill'!D7)),"")</f>
        <v>-1.4667402132054974E-2</v>
      </c>
      <c r="I74" s="40"/>
      <c r="J74" s="41"/>
      <c r="K74" s="58" t="s">
        <v>106</v>
      </c>
      <c r="L74" s="66">
        <f>IF('HV SM - typical bill'!C7,(('HV SM - typical bill'!F7-'HV SM - typical bill'!C7)/'HV SM - typical bill'!C7),"")</f>
        <v>0</v>
      </c>
      <c r="M74" s="47">
        <f>IF('HV SM - typical bill'!C7,(('HV SM - typical bill'!G7-'HV SM - typical bill'!C7)/'HV SM - typical bill'!C7),"")</f>
        <v>-3.435186104481983E-4</v>
      </c>
      <c r="N74" s="64">
        <f>IF('HV SM - typical bill'!C7,(('HV SM - typical bill'!G7-'HV SM - typical bill'!F7)/'HV SM - typical bill'!F7),"")</f>
        <v>-3.435186104481983E-4</v>
      </c>
      <c r="O74" s="51">
        <f>IF('HV SM - typical bill'!C7,(('HV SM - typical bill'!F7-'HV SM - typical bill'!C7)),"")</f>
        <v>0</v>
      </c>
      <c r="P74" s="48">
        <f>IF('HV SM - typical bill'!C7,(('HV SM - typical bill'!G7-'HV SM - typical bill'!C7)),"")</f>
        <v>-1.4667402132054974E-2</v>
      </c>
      <c r="Q74" s="52">
        <f>IF('HV SM - typical bill'!C7,(('HV SM - typical bill'!G7-'HV SM - typical bill'!F7)),"")</f>
        <v>-1.4667402132054974E-2</v>
      </c>
    </row>
    <row r="75" spans="2:17" ht="27.75" customHeight="1">
      <c r="B75" s="57" t="s">
        <v>132</v>
      </c>
      <c r="C75" s="59" t="str">
        <f>IF('HV SM - typical bill'!C8,(('HV SM - typical bill'!D8-'HV SM - typical bill'!C8)/'HV SM - typical bill'!C8),"")</f>
        <v/>
      </c>
      <c r="D75" s="45" t="str">
        <f>IF('HV SM - typical bill'!C8,(('HV SM - typical bill'!E8-'HV SM - typical bill'!C8)/'HV SM - typical bill'!C8),"")</f>
        <v/>
      </c>
      <c r="E75" s="60" t="str">
        <f>IF('HV SM - typical bill'!C8,(('HV SM - typical bill'!E8-'HV SM - typical bill'!D8)/'HV SM - typical bill'!D8),"")</f>
        <v/>
      </c>
      <c r="F75" s="51" t="str">
        <f>IF('HV SM - typical bill'!C8,('HV SM - typical bill'!D8-'HV SM - typical bill'!C8),"")</f>
        <v/>
      </c>
      <c r="G75" s="48" t="str">
        <f>IF('HV SM - typical bill'!C8,(('HV SM - typical bill'!E8-'HV SM - typical bill'!C8)),"")</f>
        <v/>
      </c>
      <c r="H75" s="52" t="str">
        <f>IF('HV SM - typical bill'!C8,(('HV SM - typical bill'!E8-'HV SM - typical bill'!D8)),"")</f>
        <v/>
      </c>
      <c r="I75" s="40"/>
      <c r="J75" s="41"/>
      <c r="K75" s="57" t="s">
        <v>132</v>
      </c>
      <c r="L75" s="66" t="str">
        <f>IF('HV SM - typical bill'!C8,(('HV SM - typical bill'!F8-'HV SM - typical bill'!C8)/'HV SM - typical bill'!C8),"")</f>
        <v/>
      </c>
      <c r="M75" s="47" t="str">
        <f>IF('HV SM - typical bill'!C8,(('HV SM - typical bill'!G8-'HV SM - typical bill'!C8)/'HV SM - typical bill'!C8),"")</f>
        <v/>
      </c>
      <c r="N75" s="64" t="str">
        <f>IF('HV SM - typical bill'!C8,(('HV SM - typical bill'!G8-'HV SM - typical bill'!F8)/'HV SM - typical bill'!F8),"")</f>
        <v/>
      </c>
      <c r="O75" s="51" t="str">
        <f>IF('HV SM - typical bill'!C8,(('HV SM - typical bill'!F8-'HV SM - typical bill'!C8)),"")</f>
        <v/>
      </c>
      <c r="P75" s="48" t="str">
        <f>IF('HV SM - typical bill'!C8,(('HV SM - typical bill'!G8-'HV SM - typical bill'!C8)),"")</f>
        <v/>
      </c>
      <c r="Q75" s="52" t="str">
        <f>IF('HV SM - typical bill'!C8,(('HV SM - typical bill'!G8-'HV SM - typical bill'!F8)),"")</f>
        <v/>
      </c>
    </row>
    <row r="76" spans="2:17" ht="27.75" customHeight="1">
      <c r="B76" s="58" t="s">
        <v>50</v>
      </c>
      <c r="C76" s="59">
        <f>IF('HV SM - typical bill'!C9,(('HV SM - typical bill'!D9-'HV SM - typical bill'!C9)/'HV SM - typical bill'!C9),"")</f>
        <v>0</v>
      </c>
      <c r="D76" s="45">
        <f>IF('HV SM - typical bill'!C9,(('HV SM - typical bill'!E9-'HV SM - typical bill'!C9)/'HV SM - typical bill'!C9),"")</f>
        <v>0</v>
      </c>
      <c r="E76" s="60">
        <f>IF('HV SM - typical bill'!C9,(('HV SM - typical bill'!E9-'HV SM - typical bill'!D9)/'HV SM - typical bill'!D9),"")</f>
        <v>0</v>
      </c>
      <c r="F76" s="51">
        <f>IF('HV SM - typical bill'!C9,('HV SM - typical bill'!D9-'HV SM - typical bill'!C9),"")</f>
        <v>0</v>
      </c>
      <c r="G76" s="48">
        <f>IF('HV SM - typical bill'!C9,(('HV SM - typical bill'!E9-'HV SM - typical bill'!C9)),"")</f>
        <v>0</v>
      </c>
      <c r="H76" s="52">
        <f>IF('HV SM - typical bill'!C9,(('HV SM - typical bill'!E9-'HV SM - typical bill'!D9)),"")</f>
        <v>0</v>
      </c>
      <c r="I76" s="40"/>
      <c r="J76" s="41"/>
      <c r="K76" s="58" t="s">
        <v>50</v>
      </c>
      <c r="L76" s="66">
        <f>IF('HV SM - typical bill'!C9,(('HV SM - typical bill'!F9-'HV SM - typical bill'!C9)/'HV SM - typical bill'!C9),"")</f>
        <v>0</v>
      </c>
      <c r="M76" s="47">
        <f>IF('HV SM - typical bill'!C9,(('HV SM - typical bill'!G9-'HV SM - typical bill'!C9)/'HV SM - typical bill'!C9),"")</f>
        <v>0</v>
      </c>
      <c r="N76" s="64">
        <f>IF('HV SM - typical bill'!C9,(('HV SM - typical bill'!G9-'HV SM - typical bill'!F9)/'HV SM - typical bill'!F9),"")</f>
        <v>0</v>
      </c>
      <c r="O76" s="51">
        <f>IF('HV SM - typical bill'!C9,(('HV SM - typical bill'!F9-'HV SM - typical bill'!C9)),"")</f>
        <v>0</v>
      </c>
      <c r="P76" s="48">
        <f>IF('HV SM - typical bill'!C9,(('HV SM - typical bill'!G9-'HV SM - typical bill'!C9)),"")</f>
        <v>0</v>
      </c>
      <c r="Q76" s="52">
        <f>IF('HV SM - typical bill'!C9,(('HV SM - typical bill'!G9-'HV SM - typical bill'!F9)),"")</f>
        <v>0</v>
      </c>
    </row>
    <row r="77" spans="2:17" ht="27.75" customHeight="1">
      <c r="B77" s="58" t="s">
        <v>94</v>
      </c>
      <c r="C77" s="59">
        <f>IF('HV SM - typical bill'!C10,(('HV SM - typical bill'!D10-'HV SM - typical bill'!C10)/'HV SM - typical bill'!C10),"")</f>
        <v>0</v>
      </c>
      <c r="D77" s="45">
        <f>IF('HV SM - typical bill'!C10,(('HV SM - typical bill'!E10-'HV SM - typical bill'!C10)/'HV SM - typical bill'!C10),"")</f>
        <v>0</v>
      </c>
      <c r="E77" s="60">
        <f>IF('HV SM - typical bill'!C10,(('HV SM - typical bill'!E10-'HV SM - typical bill'!D10)/'HV SM - typical bill'!D10),"")</f>
        <v>0</v>
      </c>
      <c r="F77" s="51">
        <f>IF('HV SM - typical bill'!C10,('HV SM - typical bill'!D10-'HV SM - typical bill'!C10),"")</f>
        <v>0</v>
      </c>
      <c r="G77" s="48">
        <f>IF('HV SM - typical bill'!C10,(('HV SM - typical bill'!E10-'HV SM - typical bill'!C10)),"")</f>
        <v>0</v>
      </c>
      <c r="H77" s="52">
        <f>IF('HV SM - typical bill'!C10,(('HV SM - typical bill'!E10-'HV SM - typical bill'!D10)),"")</f>
        <v>0</v>
      </c>
      <c r="I77" s="40"/>
      <c r="J77" s="41"/>
      <c r="K77" s="58" t="s">
        <v>94</v>
      </c>
      <c r="L77" s="66">
        <f>IF('HV SM - typical bill'!C10,(('HV SM - typical bill'!F10-'HV SM - typical bill'!C10)/'HV SM - typical bill'!C10),"")</f>
        <v>0</v>
      </c>
      <c r="M77" s="47">
        <f>IF('HV SM - typical bill'!C10,(('HV SM - typical bill'!G10-'HV SM - typical bill'!C10)/'HV SM - typical bill'!C10),"")</f>
        <v>0</v>
      </c>
      <c r="N77" s="64">
        <f>IF('HV SM - typical bill'!C10,(('HV SM - typical bill'!G10-'HV SM - typical bill'!F10)/'HV SM - typical bill'!F10),"")</f>
        <v>0</v>
      </c>
      <c r="O77" s="51">
        <f>IF('HV SM - typical bill'!C10,(('HV SM - typical bill'!F10-'HV SM - typical bill'!C10)),"")</f>
        <v>0</v>
      </c>
      <c r="P77" s="48">
        <f>IF('HV SM - typical bill'!C10,(('HV SM - typical bill'!G10-'HV SM - typical bill'!C10)),"")</f>
        <v>0</v>
      </c>
      <c r="Q77" s="52">
        <f>IF('HV SM - typical bill'!C10,(('HV SM - typical bill'!G10-'HV SM - typical bill'!F10)),"")</f>
        <v>0</v>
      </c>
    </row>
    <row r="78" spans="2:17" ht="27.75" customHeight="1">
      <c r="B78" s="58" t="s">
        <v>107</v>
      </c>
      <c r="C78" s="59">
        <f>IF('HV SM - typical bill'!C11,(('HV SM - typical bill'!D11-'HV SM - typical bill'!C11)/'HV SM - typical bill'!C11),"")</f>
        <v>0</v>
      </c>
      <c r="D78" s="45">
        <f>IF('HV SM - typical bill'!C11,(('HV SM - typical bill'!E11-'HV SM - typical bill'!C11)/'HV SM - typical bill'!C11),"")</f>
        <v>0</v>
      </c>
      <c r="E78" s="60">
        <f>IF('HV SM - typical bill'!C11,(('HV SM - typical bill'!E11-'HV SM - typical bill'!D11)/'HV SM - typical bill'!D11),"")</f>
        <v>0</v>
      </c>
      <c r="F78" s="51">
        <f>IF('HV SM - typical bill'!C11,('HV SM - typical bill'!D11-'HV SM - typical bill'!C11),"")</f>
        <v>0</v>
      </c>
      <c r="G78" s="48">
        <f>IF('HV SM - typical bill'!C11,(('HV SM - typical bill'!E11-'HV SM - typical bill'!C11)),"")</f>
        <v>0</v>
      </c>
      <c r="H78" s="52">
        <f>IF('HV SM - typical bill'!C11,(('HV SM - typical bill'!E11-'HV SM - typical bill'!D11)),"")</f>
        <v>0</v>
      </c>
      <c r="I78" s="40"/>
      <c r="J78" s="41"/>
      <c r="K78" s="58" t="s">
        <v>107</v>
      </c>
      <c r="L78" s="66">
        <f>IF('HV SM - typical bill'!C11,(('HV SM - typical bill'!F11-'HV SM - typical bill'!C11)/'HV SM - typical bill'!C11),"")</f>
        <v>0</v>
      </c>
      <c r="M78" s="47">
        <f>IF('HV SM - typical bill'!C11,(('HV SM - typical bill'!G11-'HV SM - typical bill'!C11)/'HV SM - typical bill'!C11),"")</f>
        <v>0</v>
      </c>
      <c r="N78" s="64">
        <f>IF('HV SM - typical bill'!C11,(('HV SM - typical bill'!G11-'HV SM - typical bill'!F11)/'HV SM - typical bill'!F11),"")</f>
        <v>0</v>
      </c>
      <c r="O78" s="51">
        <f>IF('HV SM - typical bill'!C11,(('HV SM - typical bill'!F11-'HV SM - typical bill'!C11)),"")</f>
        <v>0</v>
      </c>
      <c r="P78" s="48">
        <f>IF('HV SM - typical bill'!C11,(('HV SM - typical bill'!G11-'HV SM - typical bill'!C11)),"")</f>
        <v>0</v>
      </c>
      <c r="Q78" s="52">
        <f>IF('HV SM - typical bill'!C11,(('HV SM - typical bill'!G11-'HV SM - typical bill'!F11)),"")</f>
        <v>0</v>
      </c>
    </row>
    <row r="79" spans="2:17" ht="27.75" customHeight="1">
      <c r="B79" s="57" t="s">
        <v>133</v>
      </c>
      <c r="C79" s="59" t="str">
        <f>IF('HV SM - typical bill'!C12,(('HV SM - typical bill'!D12-'HV SM - typical bill'!C12)/'HV SM - typical bill'!C12),"")</f>
        <v/>
      </c>
      <c r="D79" s="45" t="str">
        <f>IF('HV SM - typical bill'!C12,(('HV SM - typical bill'!E12-'HV SM - typical bill'!C12)/'HV SM - typical bill'!C12),"")</f>
        <v/>
      </c>
      <c r="E79" s="60" t="str">
        <f>IF('HV SM - typical bill'!C12,(('HV SM - typical bill'!E12-'HV SM - typical bill'!D12)/'HV SM - typical bill'!D12),"")</f>
        <v/>
      </c>
      <c r="F79" s="51" t="str">
        <f>IF('HV SM - typical bill'!C12,('HV SM - typical bill'!D12-'HV SM - typical bill'!C12),"")</f>
        <v/>
      </c>
      <c r="G79" s="48" t="str">
        <f>IF('HV SM - typical bill'!C12,(('HV SM - typical bill'!E12-'HV SM - typical bill'!C12)),"")</f>
        <v/>
      </c>
      <c r="H79" s="52" t="str">
        <f>IF('HV SM - typical bill'!C12,(('HV SM - typical bill'!E12-'HV SM - typical bill'!D12)),"")</f>
        <v/>
      </c>
      <c r="I79" s="40"/>
      <c r="J79" s="41"/>
      <c r="K79" s="57" t="s">
        <v>133</v>
      </c>
      <c r="L79" s="66" t="str">
        <f>IF('HV SM - typical bill'!C12,(('HV SM - typical bill'!F12-'HV SM - typical bill'!C12)/'HV SM - typical bill'!C12),"")</f>
        <v/>
      </c>
      <c r="M79" s="47" t="str">
        <f>IF('HV SM - typical bill'!C12,(('HV SM - typical bill'!G12-'HV SM - typical bill'!C12)/'HV SM - typical bill'!C12),"")</f>
        <v/>
      </c>
      <c r="N79" s="64" t="str">
        <f>IF('HV SM - typical bill'!C12,(('HV SM - typical bill'!G12-'HV SM - typical bill'!F12)/'HV SM - typical bill'!F12),"")</f>
        <v/>
      </c>
      <c r="O79" s="51" t="str">
        <f>IF('HV SM - typical bill'!C12,(('HV SM - typical bill'!F12-'HV SM - typical bill'!C12)),"")</f>
        <v/>
      </c>
      <c r="P79" s="48" t="str">
        <f>IF('HV SM - typical bill'!C12,(('HV SM - typical bill'!G12-'HV SM - typical bill'!C12)),"")</f>
        <v/>
      </c>
      <c r="Q79" s="52" t="str">
        <f>IF('HV SM - typical bill'!C12,(('HV SM - typical bill'!G12-'HV SM - typical bill'!F12)),"")</f>
        <v/>
      </c>
    </row>
    <row r="80" spans="2:17" ht="27.75" customHeight="1">
      <c r="B80" s="58" t="s">
        <v>53</v>
      </c>
      <c r="C80" s="59">
        <f>IF('HV SM - typical bill'!C13,(('HV SM - typical bill'!D13-'HV SM - typical bill'!C13)/'HV SM - typical bill'!C13),"")</f>
        <v>0</v>
      </c>
      <c r="D80" s="45">
        <f>IF('HV SM - typical bill'!C13,(('HV SM - typical bill'!E13-'HV SM - typical bill'!C13)/'HV SM - typical bill'!C13),"")</f>
        <v>0</v>
      </c>
      <c r="E80" s="60">
        <f>IF('HV SM - typical bill'!C13,(('HV SM - typical bill'!E13-'HV SM - typical bill'!D13)/'HV SM - typical bill'!D13),"")</f>
        <v>0</v>
      </c>
      <c r="F80" s="51">
        <f>IF('HV SM - typical bill'!C13,('HV SM - typical bill'!D13-'HV SM - typical bill'!C13),"")</f>
        <v>0</v>
      </c>
      <c r="G80" s="48">
        <f>IF('HV SM - typical bill'!C13,(('HV SM - typical bill'!E13-'HV SM - typical bill'!C13)),"")</f>
        <v>0</v>
      </c>
      <c r="H80" s="52">
        <f>IF('HV SM - typical bill'!C13,(('HV SM - typical bill'!E13-'HV SM - typical bill'!D13)),"")</f>
        <v>0</v>
      </c>
      <c r="I80" s="40"/>
      <c r="J80" s="41"/>
      <c r="K80" s="58" t="s">
        <v>53</v>
      </c>
      <c r="L80" s="66">
        <f>IF('HV SM - typical bill'!C13,(('HV SM - typical bill'!F13-'HV SM - typical bill'!C13)/'HV SM - typical bill'!C13),"")</f>
        <v>0</v>
      </c>
      <c r="M80" s="47">
        <f>IF('HV SM - typical bill'!C13,(('HV SM - typical bill'!G13-'HV SM - typical bill'!C13)/'HV SM - typical bill'!C13),"")</f>
        <v>0</v>
      </c>
      <c r="N80" s="64">
        <f>IF('HV SM - typical bill'!C13,(('HV SM - typical bill'!G13-'HV SM - typical bill'!F13)/'HV SM - typical bill'!F13),"")</f>
        <v>0</v>
      </c>
      <c r="O80" s="51">
        <f>IF('HV SM - typical bill'!C13,(('HV SM - typical bill'!F13-'HV SM - typical bill'!C13)),"")</f>
        <v>0</v>
      </c>
      <c r="P80" s="48">
        <f>IF('HV SM - typical bill'!C13,(('HV SM - typical bill'!G13-'HV SM - typical bill'!C13)),"")</f>
        <v>0</v>
      </c>
      <c r="Q80" s="52">
        <f>IF('HV SM - typical bill'!C13,(('HV SM - typical bill'!G13-'HV SM - typical bill'!F13)),"")</f>
        <v>0</v>
      </c>
    </row>
    <row r="81" spans="2:17" ht="27.75" customHeight="1">
      <c r="B81" s="58" t="s">
        <v>95</v>
      </c>
      <c r="C81" s="59" t="e">
        <f>IF('HV SM - typical bill'!C14,(('HV SM - typical bill'!D14-'HV SM - typical bill'!C14)/'HV SM - typical bill'!C14),"")</f>
        <v>#VALUE!</v>
      </c>
      <c r="D81" s="45" t="e">
        <f>IF('HV SM - typical bill'!C14,(('HV SM - typical bill'!E14-'HV SM - typical bill'!C14)/'HV SM - typical bill'!C14),"")</f>
        <v>#VALUE!</v>
      </c>
      <c r="E81" s="60" t="e">
        <f>IF('HV SM - typical bill'!C14,(('HV SM - typical bill'!E14-'HV SM - typical bill'!D14)/'HV SM - typical bill'!D14),"")</f>
        <v>#VALUE!</v>
      </c>
      <c r="F81" s="51" t="e">
        <f>IF('HV SM - typical bill'!C14,('HV SM - typical bill'!D14-'HV SM - typical bill'!C14),"")</f>
        <v>#VALUE!</v>
      </c>
      <c r="G81" s="48" t="e">
        <f>IF('HV SM - typical bill'!C14,(('HV SM - typical bill'!E14-'HV SM - typical bill'!C14)),"")</f>
        <v>#VALUE!</v>
      </c>
      <c r="H81" s="52" t="e">
        <f>IF('HV SM - typical bill'!C14,(('HV SM - typical bill'!E14-'HV SM - typical bill'!D14)),"")</f>
        <v>#VALUE!</v>
      </c>
      <c r="I81" s="40"/>
      <c r="J81" s="41"/>
      <c r="K81" s="58" t="s">
        <v>95</v>
      </c>
      <c r="L81" s="66" t="e">
        <f>IF('HV SM - typical bill'!C14,(('HV SM - typical bill'!F14-'HV SM - typical bill'!C14)/'HV SM - typical bill'!C14),"")</f>
        <v>#VALUE!</v>
      </c>
      <c r="M81" s="47" t="e">
        <f>IF('HV SM - typical bill'!C14,(('HV SM - typical bill'!G14-'HV SM - typical bill'!C14)/'HV SM - typical bill'!C14),"")</f>
        <v>#VALUE!</v>
      </c>
      <c r="N81" s="64" t="e">
        <f>IF('HV SM - typical bill'!C14,(('HV SM - typical bill'!G14-'HV SM - typical bill'!F14)/'HV SM - typical bill'!F14),"")</f>
        <v>#VALUE!</v>
      </c>
      <c r="O81" s="51" t="e">
        <f>IF('HV SM - typical bill'!C14,(('HV SM - typical bill'!F14-'HV SM - typical bill'!C14)),"")</f>
        <v>#VALUE!</v>
      </c>
      <c r="P81" s="48" t="e">
        <f>IF('HV SM - typical bill'!C14,(('HV SM - typical bill'!G14-'HV SM - typical bill'!C14)),"")</f>
        <v>#VALUE!</v>
      </c>
      <c r="Q81" s="52" t="e">
        <f>IF('HV SM - typical bill'!C14,(('HV SM - typical bill'!G14-'HV SM - typical bill'!F14)),"")</f>
        <v>#VALUE!</v>
      </c>
    </row>
    <row r="82" spans="2:17" ht="27.75" customHeight="1">
      <c r="B82" s="58" t="s">
        <v>108</v>
      </c>
      <c r="C82" s="59" t="e">
        <f>IF('HV SM - typical bill'!C15,(('HV SM - typical bill'!D15-'HV SM - typical bill'!C15)/'HV SM - typical bill'!C15),"")</f>
        <v>#VALUE!</v>
      </c>
      <c r="D82" s="45" t="e">
        <f>IF('HV SM - typical bill'!C15,(('HV SM - typical bill'!E15-'HV SM - typical bill'!C15)/'HV SM - typical bill'!C15),"")</f>
        <v>#VALUE!</v>
      </c>
      <c r="E82" s="60" t="e">
        <f>IF('HV SM - typical bill'!C15,(('HV SM - typical bill'!E15-'HV SM - typical bill'!D15)/'HV SM - typical bill'!D15),"")</f>
        <v>#VALUE!</v>
      </c>
      <c r="F82" s="51" t="e">
        <f>IF('HV SM - typical bill'!C15,('HV SM - typical bill'!D15-'HV SM - typical bill'!C15),"")</f>
        <v>#VALUE!</v>
      </c>
      <c r="G82" s="48" t="e">
        <f>IF('HV SM - typical bill'!C15,(('HV SM - typical bill'!E15-'HV SM - typical bill'!C15)),"")</f>
        <v>#VALUE!</v>
      </c>
      <c r="H82" s="52" t="e">
        <f>IF('HV SM - typical bill'!C15,(('HV SM - typical bill'!E15-'HV SM - typical bill'!D15)),"")</f>
        <v>#VALUE!</v>
      </c>
      <c r="I82" s="40"/>
      <c r="J82" s="41"/>
      <c r="K82" s="58" t="s">
        <v>108</v>
      </c>
      <c r="L82" s="66" t="e">
        <f>IF('HV SM - typical bill'!C15,(('HV SM - typical bill'!F15-'HV SM - typical bill'!C15)/'HV SM - typical bill'!C15),"")</f>
        <v>#VALUE!</v>
      </c>
      <c r="M82" s="47" t="e">
        <f>IF('HV SM - typical bill'!C15,(('HV SM - typical bill'!G15-'HV SM - typical bill'!C15)/'HV SM - typical bill'!C15),"")</f>
        <v>#VALUE!</v>
      </c>
      <c r="N82" s="64" t="e">
        <f>IF('HV SM - typical bill'!C15,(('HV SM - typical bill'!G15-'HV SM - typical bill'!F15)/'HV SM - typical bill'!F15),"")</f>
        <v>#VALUE!</v>
      </c>
      <c r="O82" s="51" t="e">
        <f>IF('HV SM - typical bill'!C15,(('HV SM - typical bill'!F15-'HV SM - typical bill'!C15)),"")</f>
        <v>#VALUE!</v>
      </c>
      <c r="P82" s="48" t="e">
        <f>IF('HV SM - typical bill'!C15,(('HV SM - typical bill'!G15-'HV SM - typical bill'!C15)),"")</f>
        <v>#VALUE!</v>
      </c>
      <c r="Q82" s="52" t="e">
        <f>IF('HV SM - typical bill'!C15,(('HV SM - typical bill'!G15-'HV SM - typical bill'!F15)),"")</f>
        <v>#VALUE!</v>
      </c>
    </row>
    <row r="83" spans="2:17" ht="27.75" customHeight="1">
      <c r="B83" s="57" t="s">
        <v>135</v>
      </c>
      <c r="C83" s="59" t="str">
        <f>IF('HV SM - typical bill'!C16,(('HV SM - typical bill'!D16-'HV SM - typical bill'!C16)/'HV SM - typical bill'!C16),"")</f>
        <v/>
      </c>
      <c r="D83" s="45" t="str">
        <f>IF('HV SM - typical bill'!C16,(('HV SM - typical bill'!E16-'HV SM - typical bill'!C16)/'HV SM - typical bill'!C16),"")</f>
        <v/>
      </c>
      <c r="E83" s="60" t="str">
        <f>IF('HV SM - typical bill'!C16,(('HV SM - typical bill'!E16-'HV SM - typical bill'!D16)/'HV SM - typical bill'!D16),"")</f>
        <v/>
      </c>
      <c r="F83" s="51" t="str">
        <f>IF('HV SM - typical bill'!C16,('HV SM - typical bill'!D16-'HV SM - typical bill'!C16),"")</f>
        <v/>
      </c>
      <c r="G83" s="48" t="str">
        <f>IF('HV SM - typical bill'!C16,(('HV SM - typical bill'!E16-'HV SM - typical bill'!C16)),"")</f>
        <v/>
      </c>
      <c r="H83" s="52" t="str">
        <f>IF('HV SM - typical bill'!C16,(('HV SM - typical bill'!E16-'HV SM - typical bill'!D16)),"")</f>
        <v/>
      </c>
      <c r="I83" s="40"/>
      <c r="J83" s="41"/>
      <c r="K83" s="57" t="s">
        <v>135</v>
      </c>
      <c r="L83" s="66" t="str">
        <f>IF('HV SM - typical bill'!C16,(('HV SM - typical bill'!F16-'HV SM - typical bill'!C16)/'HV SM - typical bill'!C16),"")</f>
        <v/>
      </c>
      <c r="M83" s="47" t="str">
        <f>IF('HV SM - typical bill'!C16,(('HV SM - typical bill'!G16-'HV SM - typical bill'!C16)/'HV SM - typical bill'!C16),"")</f>
        <v/>
      </c>
      <c r="N83" s="64" t="str">
        <f>IF('HV SM - typical bill'!C16,(('HV SM - typical bill'!G16-'HV SM - typical bill'!F16)/'HV SM - typical bill'!F16),"")</f>
        <v/>
      </c>
      <c r="O83" s="51" t="str">
        <f>IF('HV SM - typical bill'!C16,(('HV SM - typical bill'!F16-'HV SM - typical bill'!C16)),"")</f>
        <v/>
      </c>
      <c r="P83" s="48" t="str">
        <f>IF('HV SM - typical bill'!C16,(('HV SM - typical bill'!G16-'HV SM - typical bill'!C16)),"")</f>
        <v/>
      </c>
      <c r="Q83" s="52" t="str">
        <f>IF('HV SM - typical bill'!C16,(('HV SM - typical bill'!G16-'HV SM - typical bill'!F16)),"")</f>
        <v/>
      </c>
    </row>
    <row r="84" spans="2:17" ht="27.75" customHeight="1">
      <c r="B84" s="58" t="s">
        <v>56</v>
      </c>
      <c r="C84" s="59">
        <f>IF('HV SM - typical bill'!C17,(('HV SM - typical bill'!D17-'HV SM - typical bill'!C17)/'HV SM - typical bill'!C17),"")</f>
        <v>0</v>
      </c>
      <c r="D84" s="45">
        <f>IF('HV SM - typical bill'!C17,(('HV SM - typical bill'!E17-'HV SM - typical bill'!C17)/'HV SM - typical bill'!C17),"")</f>
        <v>0</v>
      </c>
      <c r="E84" s="60">
        <f>IF('HV SM - typical bill'!C17,(('HV SM - typical bill'!E17-'HV SM - typical bill'!D17)/'HV SM - typical bill'!D17),"")</f>
        <v>0</v>
      </c>
      <c r="F84" s="51">
        <f>IF('HV SM - typical bill'!C17,('HV SM - typical bill'!D17-'HV SM - typical bill'!C17),"")</f>
        <v>0</v>
      </c>
      <c r="G84" s="48">
        <f>IF('HV SM - typical bill'!C17,(('HV SM - typical bill'!E17-'HV SM - typical bill'!C17)),"")</f>
        <v>0</v>
      </c>
      <c r="H84" s="52">
        <f>IF('HV SM - typical bill'!C17,(('HV SM - typical bill'!E17-'HV SM - typical bill'!D17)),"")</f>
        <v>0</v>
      </c>
      <c r="I84" s="40"/>
      <c r="J84" s="41"/>
      <c r="K84" s="58" t="s">
        <v>56</v>
      </c>
      <c r="L84" s="66">
        <f>IF('HV SM - typical bill'!C17,(('HV SM - typical bill'!F17-'HV SM - typical bill'!C17)/'HV SM - typical bill'!C17),"")</f>
        <v>0</v>
      </c>
      <c r="M84" s="47">
        <f>IF('HV SM - typical bill'!C17,(('HV SM - typical bill'!G17-'HV SM - typical bill'!C17)/'HV SM - typical bill'!C17),"")</f>
        <v>0</v>
      </c>
      <c r="N84" s="64">
        <f>IF('HV SM - typical bill'!C17,(('HV SM - typical bill'!G17-'HV SM - typical bill'!F17)/'HV SM - typical bill'!F17),"")</f>
        <v>0</v>
      </c>
      <c r="O84" s="51">
        <f>IF('HV SM - typical bill'!C17,(('HV SM - typical bill'!F17-'HV SM - typical bill'!C17)),"")</f>
        <v>0</v>
      </c>
      <c r="P84" s="48">
        <f>IF('HV SM - typical bill'!C17,(('HV SM - typical bill'!G17-'HV SM - typical bill'!C17)),"")</f>
        <v>0</v>
      </c>
      <c r="Q84" s="52">
        <f>IF('HV SM - typical bill'!C17,(('HV SM - typical bill'!G17-'HV SM - typical bill'!F17)),"")</f>
        <v>0</v>
      </c>
    </row>
    <row r="85" spans="2:17" ht="27.75" customHeight="1">
      <c r="B85" s="58" t="s">
        <v>96</v>
      </c>
      <c r="C85" s="59">
        <f>IF('HV SM - typical bill'!C18,(('HV SM - typical bill'!D18-'HV SM - typical bill'!C18)/'HV SM - typical bill'!C18),"")</f>
        <v>0</v>
      </c>
      <c r="D85" s="45">
        <f>IF('HV SM - typical bill'!C18,(('HV SM - typical bill'!E18-'HV SM - typical bill'!C18)/'HV SM - typical bill'!C18),"")</f>
        <v>0</v>
      </c>
      <c r="E85" s="60">
        <f>IF('HV SM - typical bill'!C18,(('HV SM - typical bill'!E18-'HV SM - typical bill'!D18)/'HV SM - typical bill'!D18),"")</f>
        <v>0</v>
      </c>
      <c r="F85" s="51">
        <f>IF('HV SM - typical bill'!C18,('HV SM - typical bill'!D18-'HV SM - typical bill'!C18),"")</f>
        <v>0</v>
      </c>
      <c r="G85" s="48">
        <f>IF('HV SM - typical bill'!C18,(('HV SM - typical bill'!E18-'HV SM - typical bill'!C18)),"")</f>
        <v>0</v>
      </c>
      <c r="H85" s="52">
        <f>IF('HV SM - typical bill'!C18,(('HV SM - typical bill'!E18-'HV SM - typical bill'!D18)),"")</f>
        <v>0</v>
      </c>
      <c r="I85" s="40"/>
      <c r="J85" s="41"/>
      <c r="K85" s="58" t="s">
        <v>96</v>
      </c>
      <c r="L85" s="66">
        <f>IF('HV SM - typical bill'!C18,(('HV SM - typical bill'!F18-'HV SM - typical bill'!C18)/'HV SM - typical bill'!C18),"")</f>
        <v>0</v>
      </c>
      <c r="M85" s="47">
        <f>IF('HV SM - typical bill'!C18,(('HV SM - typical bill'!G18-'HV SM - typical bill'!C18)/'HV SM - typical bill'!C18),"")</f>
        <v>0</v>
      </c>
      <c r="N85" s="64">
        <f>IF('HV SM - typical bill'!C18,(('HV SM - typical bill'!G18-'HV SM - typical bill'!F18)/'HV SM - typical bill'!F18),"")</f>
        <v>0</v>
      </c>
      <c r="O85" s="51">
        <f>IF('HV SM - typical bill'!C18,(('HV SM - typical bill'!F18-'HV SM - typical bill'!C18)),"")</f>
        <v>0</v>
      </c>
      <c r="P85" s="48">
        <f>IF('HV SM - typical bill'!C18,(('HV SM - typical bill'!G18-'HV SM - typical bill'!C18)),"")</f>
        <v>0</v>
      </c>
      <c r="Q85" s="52">
        <f>IF('HV SM - typical bill'!C18,(('HV SM - typical bill'!G18-'HV SM - typical bill'!F18)),"")</f>
        <v>0</v>
      </c>
    </row>
    <row r="86" spans="2:17">
      <c r="B86" s="58" t="s">
        <v>109</v>
      </c>
      <c r="C86" s="59">
        <f>IF('HV SM - typical bill'!C19,(('HV SM - typical bill'!D19-'HV SM - typical bill'!C19)/'HV SM - typical bill'!C19),"")</f>
        <v>0</v>
      </c>
      <c r="D86" s="45">
        <f>IF('HV SM - typical bill'!C19,(('HV SM - typical bill'!E19-'HV SM - typical bill'!C19)/'HV SM - typical bill'!C19),"")</f>
        <v>0</v>
      </c>
      <c r="E86" s="60">
        <f>IF('HV SM - typical bill'!C19,(('HV SM - typical bill'!E19-'HV SM - typical bill'!D19)/'HV SM - typical bill'!D19),"")</f>
        <v>0</v>
      </c>
      <c r="F86" s="51">
        <f>IF('HV SM - typical bill'!C19,('HV SM - typical bill'!D19-'HV SM - typical bill'!C19),"")</f>
        <v>0</v>
      </c>
      <c r="G86" s="48">
        <f>IF('HV SM - typical bill'!C19,(('HV SM - typical bill'!E19-'HV SM - typical bill'!C19)),"")</f>
        <v>0</v>
      </c>
      <c r="H86" s="52">
        <f>IF('HV SM - typical bill'!C19,(('HV SM - typical bill'!E19-'HV SM - typical bill'!D19)),"")</f>
        <v>0</v>
      </c>
      <c r="I86" s="40"/>
      <c r="J86" s="41"/>
      <c r="K86" s="58" t="s">
        <v>109</v>
      </c>
      <c r="L86" s="66">
        <f>IF('HV SM - typical bill'!C19,(('HV SM - typical bill'!F19-'HV SM - typical bill'!C19)/'HV SM - typical bill'!C19),"")</f>
        <v>0</v>
      </c>
      <c r="M86" s="47">
        <f>IF('HV SM - typical bill'!C19,(('HV SM - typical bill'!G19-'HV SM - typical bill'!C19)/'HV SM - typical bill'!C19),"")</f>
        <v>0</v>
      </c>
      <c r="N86" s="64">
        <f>IF('HV SM - typical bill'!C19,(('HV SM - typical bill'!G19-'HV SM - typical bill'!F19)/'HV SM - typical bill'!F19),"")</f>
        <v>0</v>
      </c>
      <c r="O86" s="51">
        <f>IF('HV SM - typical bill'!C19,(('HV SM - typical bill'!F19-'HV SM - typical bill'!C19)),"")</f>
        <v>0</v>
      </c>
      <c r="P86" s="48">
        <f>IF('HV SM - typical bill'!C19,(('HV SM - typical bill'!G19-'HV SM - typical bill'!C19)),"")</f>
        <v>0</v>
      </c>
      <c r="Q86" s="52">
        <f>IF('HV SM - typical bill'!C19,(('HV SM - typical bill'!G19-'HV SM - typical bill'!F19)),"")</f>
        <v>0</v>
      </c>
    </row>
    <row r="87" spans="2:17">
      <c r="B87" s="57" t="s">
        <v>136</v>
      </c>
      <c r="C87" s="59" t="str">
        <f>IF('HV SM - typical bill'!C20,(('HV SM - typical bill'!D20-'HV SM - typical bill'!C20)/'HV SM - typical bill'!C20),"")</f>
        <v/>
      </c>
      <c r="D87" s="45" t="str">
        <f>IF('HV SM - typical bill'!C20,(('HV SM - typical bill'!E20-'HV SM - typical bill'!C20)/'HV SM - typical bill'!C20),"")</f>
        <v/>
      </c>
      <c r="E87" s="60" t="str">
        <f>IF('HV SM - typical bill'!C20,(('HV SM - typical bill'!E20-'HV SM - typical bill'!D20)/'HV SM - typical bill'!D20),"")</f>
        <v/>
      </c>
      <c r="F87" s="51" t="str">
        <f>IF('HV SM - typical bill'!C20,('HV SM - typical bill'!D20-'HV SM - typical bill'!C20),"")</f>
        <v/>
      </c>
      <c r="G87" s="48" t="str">
        <f>IF('HV SM - typical bill'!C20,(('HV SM - typical bill'!E20-'HV SM - typical bill'!C20)),"")</f>
        <v/>
      </c>
      <c r="H87" s="52" t="str">
        <f>IF('HV SM - typical bill'!C20,(('HV SM - typical bill'!E20-'HV SM - typical bill'!D20)),"")</f>
        <v/>
      </c>
      <c r="I87" s="40"/>
      <c r="J87" s="41"/>
      <c r="K87" s="57" t="s">
        <v>136</v>
      </c>
      <c r="L87" s="66" t="str">
        <f>IF('HV SM - typical bill'!C20,(('HV SM - typical bill'!F20-'HV SM - typical bill'!C20)/'HV SM - typical bill'!C20),"")</f>
        <v/>
      </c>
      <c r="M87" s="47" t="str">
        <f>IF('HV SM - typical bill'!C20,(('HV SM - typical bill'!G20-'HV SM - typical bill'!C20)/'HV SM - typical bill'!C20),"")</f>
        <v/>
      </c>
      <c r="N87" s="64" t="str">
        <f>IF('HV SM - typical bill'!C20,(('HV SM - typical bill'!G20-'HV SM - typical bill'!F20)/'HV SM - typical bill'!F20),"")</f>
        <v/>
      </c>
      <c r="O87" s="51" t="str">
        <f>IF('HV SM - typical bill'!C20,(('HV SM - typical bill'!F20-'HV SM - typical bill'!C20)),"")</f>
        <v/>
      </c>
      <c r="P87" s="48" t="str">
        <f>IF('HV SM - typical bill'!C20,(('HV SM - typical bill'!G20-'HV SM - typical bill'!C20)),"")</f>
        <v/>
      </c>
      <c r="Q87" s="52" t="str">
        <f>IF('HV SM - typical bill'!C20,(('HV SM - typical bill'!G20-'HV SM - typical bill'!F20)),"")</f>
        <v/>
      </c>
    </row>
    <row r="88" spans="2:17">
      <c r="B88" s="58" t="s">
        <v>58</v>
      </c>
      <c r="C88" s="59">
        <f>IF('HV SM - typical bill'!C21,(('HV SM - typical bill'!D21-'HV SM - typical bill'!C21)/'HV SM - typical bill'!C21),"")</f>
        <v>0</v>
      </c>
      <c r="D88" s="45">
        <f>IF('HV SM - typical bill'!C21,(('HV SM - typical bill'!E21-'HV SM - typical bill'!C21)/'HV SM - typical bill'!C21),"")</f>
        <v>-4.1599553023789954E-4</v>
      </c>
      <c r="E88" s="60">
        <f>IF('HV SM - typical bill'!C21,(('HV SM - typical bill'!E21-'HV SM - typical bill'!D21)/'HV SM - typical bill'!D21),"")</f>
        <v>-4.1599553023789954E-4</v>
      </c>
      <c r="F88" s="51">
        <f>IF('HV SM - typical bill'!C21,('HV SM - typical bill'!D21-'HV SM - typical bill'!C21),"")</f>
        <v>0</v>
      </c>
      <c r="G88" s="48">
        <f>IF('HV SM - typical bill'!C21,(('HV SM - typical bill'!E21-'HV SM - typical bill'!C21)),"")</f>
        <v>-0.17992881984110909</v>
      </c>
      <c r="H88" s="52">
        <f>IF('HV SM - typical bill'!C21,(('HV SM - typical bill'!E21-'HV SM - typical bill'!D21)),"")</f>
        <v>-0.17992881984110909</v>
      </c>
      <c r="I88" s="40"/>
      <c r="J88" s="41"/>
      <c r="K88" s="58" t="s">
        <v>58</v>
      </c>
      <c r="L88" s="66">
        <f>IF('HV SM - typical bill'!C21,(('HV SM - typical bill'!F21-'HV SM - typical bill'!C21)/'HV SM - typical bill'!C21),"")</f>
        <v>0</v>
      </c>
      <c r="M88" s="47">
        <f>IF('HV SM - typical bill'!C21,(('HV SM - typical bill'!G21-'HV SM - typical bill'!C21)/'HV SM - typical bill'!C21),"")</f>
        <v>-4.1599553023789954E-4</v>
      </c>
      <c r="N88" s="64">
        <f>IF('HV SM - typical bill'!C21,(('HV SM - typical bill'!G21-'HV SM - typical bill'!F21)/'HV SM - typical bill'!F21),"")</f>
        <v>-4.1599553023789954E-4</v>
      </c>
      <c r="O88" s="51">
        <f>IF('HV SM - typical bill'!C21,(('HV SM - typical bill'!F21-'HV SM - typical bill'!C21)),"")</f>
        <v>0</v>
      </c>
      <c r="P88" s="48">
        <f>IF('HV SM - typical bill'!C21,(('HV SM - typical bill'!G21-'HV SM - typical bill'!C21)),"")</f>
        <v>-0.17992881984110909</v>
      </c>
      <c r="Q88" s="52">
        <f>IF('HV SM - typical bill'!C21,(('HV SM - typical bill'!G21-'HV SM - typical bill'!F21)),"")</f>
        <v>-0.17992881984110909</v>
      </c>
    </row>
    <row r="89" spans="2:17">
      <c r="B89" s="58" t="s">
        <v>97</v>
      </c>
      <c r="C89" s="59">
        <f>IF('HV SM - typical bill'!C22,(('HV SM - typical bill'!D22-'HV SM - typical bill'!C22)/'HV SM - typical bill'!C22),"")</f>
        <v>0</v>
      </c>
      <c r="D89" s="45">
        <f>IF('HV SM - typical bill'!C22,(('HV SM - typical bill'!E22-'HV SM - typical bill'!C22)/'HV SM - typical bill'!C22),"")</f>
        <v>-3.7474547871798805E-4</v>
      </c>
      <c r="E89" s="60">
        <f>IF('HV SM - typical bill'!C22,(('HV SM - typical bill'!E22-'HV SM - typical bill'!D22)/'HV SM - typical bill'!D22),"")</f>
        <v>-3.7474547871798805E-4</v>
      </c>
      <c r="F89" s="51">
        <f>IF('HV SM - typical bill'!C22,('HV SM - typical bill'!D22-'HV SM - typical bill'!C22),"")</f>
        <v>0</v>
      </c>
      <c r="G89" s="48">
        <f>IF('HV SM - typical bill'!C22,(('HV SM - typical bill'!E22-'HV SM - typical bill'!C22)),"")</f>
        <v>-2.1835590905261881E-2</v>
      </c>
      <c r="H89" s="52">
        <f>IF('HV SM - typical bill'!C22,(('HV SM - typical bill'!E22-'HV SM - typical bill'!D22)),"")</f>
        <v>-2.1835590905261881E-2</v>
      </c>
      <c r="I89" s="40"/>
      <c r="J89" s="41"/>
      <c r="K89" s="58" t="s">
        <v>97</v>
      </c>
      <c r="L89" s="66">
        <f>IF('HV SM - typical bill'!C22,(('HV SM - typical bill'!F22-'HV SM - typical bill'!C22)/'HV SM - typical bill'!C22),"")</f>
        <v>0</v>
      </c>
      <c r="M89" s="47">
        <f>IF('HV SM - typical bill'!C22,(('HV SM - typical bill'!G22-'HV SM - typical bill'!C22)/'HV SM - typical bill'!C22),"")</f>
        <v>-3.7474547871798805E-4</v>
      </c>
      <c r="N89" s="64">
        <f>IF('HV SM - typical bill'!C22,(('HV SM - typical bill'!G22-'HV SM - typical bill'!F22)/'HV SM - typical bill'!F22),"")</f>
        <v>-3.7474547871798805E-4</v>
      </c>
      <c r="O89" s="51">
        <f>IF('HV SM - typical bill'!C22,(('HV SM - typical bill'!F22-'HV SM - typical bill'!C22)),"")</f>
        <v>0</v>
      </c>
      <c r="P89" s="48">
        <f>IF('HV SM - typical bill'!C22,(('HV SM - typical bill'!G22-'HV SM - typical bill'!C22)),"")</f>
        <v>-2.1835590905261881E-2</v>
      </c>
      <c r="Q89" s="52">
        <f>IF('HV SM - typical bill'!C22,(('HV SM - typical bill'!G22-'HV SM - typical bill'!F22)),"")</f>
        <v>-2.1835590905261881E-2</v>
      </c>
    </row>
    <row r="90" spans="2:17" ht="27" customHeight="1">
      <c r="B90" s="58" t="s">
        <v>110</v>
      </c>
      <c r="C90" s="59">
        <f>IF('HV SM - typical bill'!C23,(('HV SM - typical bill'!D23-'HV SM - typical bill'!C23)/'HV SM - typical bill'!C23),"")</f>
        <v>0</v>
      </c>
      <c r="D90" s="45">
        <f>IF('HV SM - typical bill'!C23,(('HV SM - typical bill'!E23-'HV SM - typical bill'!C23)/'HV SM - typical bill'!C23),"")</f>
        <v>-4.2421876045028415E-4</v>
      </c>
      <c r="E90" s="60">
        <f>IF('HV SM - typical bill'!C23,(('HV SM - typical bill'!E23-'HV SM - typical bill'!D23)/'HV SM - typical bill'!D23),"")</f>
        <v>-4.2421876045028415E-4</v>
      </c>
      <c r="F90" s="51">
        <f>IF('HV SM - typical bill'!C23,('HV SM - typical bill'!D23-'HV SM - typical bill'!C23),"")</f>
        <v>0</v>
      </c>
      <c r="G90" s="48">
        <f>IF('HV SM - typical bill'!C23,(('HV SM - typical bill'!E23-'HV SM - typical bill'!C23)),"")</f>
        <v>-9.979262008147316E-2</v>
      </c>
      <c r="H90" s="52">
        <f>IF('HV SM - typical bill'!C23,(('HV SM - typical bill'!E23-'HV SM - typical bill'!D23)),"")</f>
        <v>-9.979262008147316E-2</v>
      </c>
      <c r="I90" s="40"/>
      <c r="J90" s="41"/>
      <c r="K90" s="58" t="s">
        <v>110</v>
      </c>
      <c r="L90" s="66">
        <f>IF('HV SM - typical bill'!C23,(('HV SM - typical bill'!F23-'HV SM - typical bill'!C23)/'HV SM - typical bill'!C23),"")</f>
        <v>0</v>
      </c>
      <c r="M90" s="47">
        <f>IF('HV SM - typical bill'!C23,(('HV SM - typical bill'!G23-'HV SM - typical bill'!C23)/'HV SM - typical bill'!C23),"")</f>
        <v>-4.2421876045028415E-4</v>
      </c>
      <c r="N90" s="64">
        <f>IF('HV SM - typical bill'!C23,(('HV SM - typical bill'!G23-'HV SM - typical bill'!F23)/'HV SM - typical bill'!F23),"")</f>
        <v>-4.2421876045028415E-4</v>
      </c>
      <c r="O90" s="51">
        <f>IF('HV SM - typical bill'!C23,(('HV SM - typical bill'!F23-'HV SM - typical bill'!C23)),"")</f>
        <v>0</v>
      </c>
      <c r="P90" s="48">
        <f>IF('HV SM - typical bill'!C23,(('HV SM - typical bill'!G23-'HV SM - typical bill'!C23)),"")</f>
        <v>-9.979262008147316E-2</v>
      </c>
      <c r="Q90" s="52">
        <f>IF('HV SM - typical bill'!C23,(('HV SM - typical bill'!G23-'HV SM - typical bill'!F23)),"")</f>
        <v>-9.979262008147316E-2</v>
      </c>
    </row>
    <row r="91" spans="2:17" ht="27" customHeight="1">
      <c r="B91" s="57" t="s">
        <v>137</v>
      </c>
      <c r="C91" s="59" t="str">
        <f>IF('HV SM - typical bill'!C24,(('HV SM - typical bill'!D24-'HV SM - typical bill'!C24)/'HV SM - typical bill'!C24),"")</f>
        <v/>
      </c>
      <c r="D91" s="45" t="str">
        <f>IF('HV SM - typical bill'!C24,(('HV SM - typical bill'!E24-'HV SM - typical bill'!C24)/'HV SM - typical bill'!C24),"")</f>
        <v/>
      </c>
      <c r="E91" s="60" t="str">
        <f>IF('HV SM - typical bill'!C24,(('HV SM - typical bill'!E24-'HV SM - typical bill'!D24)/'HV SM - typical bill'!D24),"")</f>
        <v/>
      </c>
      <c r="F91" s="51" t="str">
        <f>IF('HV SM - typical bill'!C24,('HV SM - typical bill'!D24-'HV SM - typical bill'!C24),"")</f>
        <v/>
      </c>
      <c r="G91" s="48" t="str">
        <f>IF('HV SM - typical bill'!C24,(('HV SM - typical bill'!E24-'HV SM - typical bill'!C24)),"")</f>
        <v/>
      </c>
      <c r="H91" s="52" t="str">
        <f>IF('HV SM - typical bill'!C24,(('HV SM - typical bill'!E24-'HV SM - typical bill'!D24)),"")</f>
        <v/>
      </c>
      <c r="I91" s="40"/>
      <c r="J91" s="41"/>
      <c r="K91" s="57" t="s">
        <v>137</v>
      </c>
      <c r="L91" s="66" t="str">
        <f>IF('HV SM - typical bill'!C24,(('HV SM - typical bill'!F24-'HV SM - typical bill'!C24)/'HV SM - typical bill'!C24),"")</f>
        <v/>
      </c>
      <c r="M91" s="47" t="str">
        <f>IF('HV SM - typical bill'!C24,(('HV SM - typical bill'!G24-'HV SM - typical bill'!C24)/'HV SM - typical bill'!C24),"")</f>
        <v/>
      </c>
      <c r="N91" s="64" t="str">
        <f>IF('HV SM - typical bill'!C24,(('HV SM - typical bill'!G24-'HV SM - typical bill'!F24)/'HV SM - typical bill'!F24),"")</f>
        <v/>
      </c>
      <c r="O91" s="51" t="str">
        <f>IF('HV SM - typical bill'!C24,(('HV SM - typical bill'!F24-'HV SM - typical bill'!C24)),"")</f>
        <v/>
      </c>
      <c r="P91" s="48" t="str">
        <f>IF('HV SM - typical bill'!C24,(('HV SM - typical bill'!G24-'HV SM - typical bill'!C24)),"")</f>
        <v/>
      </c>
      <c r="Q91" s="52" t="str">
        <f>IF('HV SM - typical bill'!C24,(('HV SM - typical bill'!G24-'HV SM - typical bill'!F24)),"")</f>
        <v/>
      </c>
    </row>
    <row r="92" spans="2:17" ht="27" customHeight="1">
      <c r="B92" s="58" t="s">
        <v>61</v>
      </c>
      <c r="C92" s="59">
        <f>IF('HV SM - typical bill'!C25,(('HV SM - typical bill'!D25-'HV SM - typical bill'!C25)/'HV SM - typical bill'!C25),"")</f>
        <v>0</v>
      </c>
      <c r="D92" s="45">
        <f>IF('HV SM - typical bill'!C25,(('HV SM - typical bill'!E25-'HV SM - typical bill'!C25)/'HV SM - typical bill'!C25),"")</f>
        <v>0</v>
      </c>
      <c r="E92" s="60">
        <f>IF('HV SM - typical bill'!C25,(('HV SM - typical bill'!E25-'HV SM - typical bill'!D25)/'HV SM - typical bill'!D25),"")</f>
        <v>0</v>
      </c>
      <c r="F92" s="51">
        <f>IF('HV SM - typical bill'!C25,('HV SM - typical bill'!D25-'HV SM - typical bill'!C25),"")</f>
        <v>0</v>
      </c>
      <c r="G92" s="48">
        <f>IF('HV SM - typical bill'!C25,(('HV SM - typical bill'!E25-'HV SM - typical bill'!C25)),"")</f>
        <v>0</v>
      </c>
      <c r="H92" s="52">
        <f>IF('HV SM - typical bill'!C25,(('HV SM - typical bill'!E25-'HV SM - typical bill'!D25)),"")</f>
        <v>0</v>
      </c>
      <c r="I92" s="40"/>
      <c r="J92" s="41"/>
      <c r="K92" s="58" t="s">
        <v>61</v>
      </c>
      <c r="L92" s="66">
        <f>IF('HV SM - typical bill'!C25,(('HV SM - typical bill'!F25-'HV SM - typical bill'!C25)/'HV SM - typical bill'!C25),"")</f>
        <v>0</v>
      </c>
      <c r="M92" s="47">
        <f>IF('HV SM - typical bill'!C25,(('HV SM - typical bill'!G25-'HV SM - typical bill'!C25)/'HV SM - typical bill'!C25),"")</f>
        <v>0</v>
      </c>
      <c r="N92" s="64">
        <f>IF('HV SM - typical bill'!C25,(('HV SM - typical bill'!G25-'HV SM - typical bill'!F25)/'HV SM - typical bill'!F25),"")</f>
        <v>0</v>
      </c>
      <c r="O92" s="51">
        <f>IF('HV SM - typical bill'!C25,(('HV SM - typical bill'!F25-'HV SM - typical bill'!C25)),"")</f>
        <v>0</v>
      </c>
      <c r="P92" s="48">
        <f>IF('HV SM - typical bill'!C25,(('HV SM - typical bill'!G25-'HV SM - typical bill'!C25)),"")</f>
        <v>0</v>
      </c>
      <c r="Q92" s="52">
        <f>IF('HV SM - typical bill'!C25,(('HV SM - typical bill'!G25-'HV SM - typical bill'!F25)),"")</f>
        <v>0</v>
      </c>
    </row>
    <row r="93" spans="2:17" ht="27" customHeight="1">
      <c r="B93" s="58" t="s">
        <v>98</v>
      </c>
      <c r="C93" s="59" t="e">
        <f>IF('HV SM - typical bill'!C26,(('HV SM - typical bill'!D26-'HV SM - typical bill'!C26)/'HV SM - typical bill'!C26),"")</f>
        <v>#VALUE!</v>
      </c>
      <c r="D93" s="45" t="e">
        <f>IF('HV SM - typical bill'!C26,(('HV SM - typical bill'!E26-'HV SM - typical bill'!C26)/'HV SM - typical bill'!C26),"")</f>
        <v>#VALUE!</v>
      </c>
      <c r="E93" s="60" t="e">
        <f>IF('HV SM - typical bill'!C26,(('HV SM - typical bill'!E26-'HV SM - typical bill'!D26)/'HV SM - typical bill'!D26),"")</f>
        <v>#VALUE!</v>
      </c>
      <c r="F93" s="51" t="e">
        <f>IF('HV SM - typical bill'!C26,('HV SM - typical bill'!D26-'HV SM - typical bill'!C26),"")</f>
        <v>#VALUE!</v>
      </c>
      <c r="G93" s="48" t="e">
        <f>IF('HV SM - typical bill'!C26,(('HV SM - typical bill'!E26-'HV SM - typical bill'!C26)),"")</f>
        <v>#VALUE!</v>
      </c>
      <c r="H93" s="52" t="e">
        <f>IF('HV SM - typical bill'!C26,(('HV SM - typical bill'!E26-'HV SM - typical bill'!D26)),"")</f>
        <v>#VALUE!</v>
      </c>
      <c r="I93" s="40"/>
      <c r="J93" s="41"/>
      <c r="K93" s="58" t="s">
        <v>98</v>
      </c>
      <c r="L93" s="66" t="e">
        <f>IF('HV SM - typical bill'!C26,(('HV SM - typical bill'!F26-'HV SM - typical bill'!C26)/'HV SM - typical bill'!C26),"")</f>
        <v>#VALUE!</v>
      </c>
      <c r="M93" s="47" t="e">
        <f>IF('HV SM - typical bill'!C26,(('HV SM - typical bill'!G26-'HV SM - typical bill'!C26)/'HV SM - typical bill'!C26),"")</f>
        <v>#VALUE!</v>
      </c>
      <c r="N93" s="64" t="e">
        <f>IF('HV SM - typical bill'!C26,(('HV SM - typical bill'!G26-'HV SM - typical bill'!F26)/'HV SM - typical bill'!F26),"")</f>
        <v>#VALUE!</v>
      </c>
      <c r="O93" s="51" t="e">
        <f>IF('HV SM - typical bill'!C26,(('HV SM - typical bill'!F26-'HV SM - typical bill'!C26)),"")</f>
        <v>#VALUE!</v>
      </c>
      <c r="P93" s="48" t="e">
        <f>IF('HV SM - typical bill'!C26,(('HV SM - typical bill'!G26-'HV SM - typical bill'!C26)),"")</f>
        <v>#VALUE!</v>
      </c>
      <c r="Q93" s="52" t="e">
        <f>IF('HV SM - typical bill'!C26,(('HV SM - typical bill'!G26-'HV SM - typical bill'!F26)),"")</f>
        <v>#VALUE!</v>
      </c>
    </row>
    <row r="94" spans="2:17" ht="27" customHeight="1">
      <c r="B94" s="58" t="s">
        <v>111</v>
      </c>
      <c r="C94" s="59" t="e">
        <f>IF('HV SM - typical bill'!C27,(('HV SM - typical bill'!D27-'HV SM - typical bill'!C27)/'HV SM - typical bill'!C27),"")</f>
        <v>#VALUE!</v>
      </c>
      <c r="D94" s="45" t="e">
        <f>IF('HV SM - typical bill'!C27,(('HV SM - typical bill'!E27-'HV SM - typical bill'!C27)/'HV SM - typical bill'!C27),"")</f>
        <v>#VALUE!</v>
      </c>
      <c r="E94" s="60" t="e">
        <f>IF('HV SM - typical bill'!C27,(('HV SM - typical bill'!E27-'HV SM - typical bill'!D27)/'HV SM - typical bill'!D27),"")</f>
        <v>#VALUE!</v>
      </c>
      <c r="F94" s="51" t="e">
        <f>IF('HV SM - typical bill'!C27,('HV SM - typical bill'!D27-'HV SM - typical bill'!C27),"")</f>
        <v>#VALUE!</v>
      </c>
      <c r="G94" s="48" t="e">
        <f>IF('HV SM - typical bill'!C27,(('HV SM - typical bill'!E27-'HV SM - typical bill'!C27)),"")</f>
        <v>#VALUE!</v>
      </c>
      <c r="H94" s="52" t="e">
        <f>IF('HV SM - typical bill'!C27,(('HV SM - typical bill'!E27-'HV SM - typical bill'!D27)),"")</f>
        <v>#VALUE!</v>
      </c>
      <c r="I94" s="40"/>
      <c r="J94" s="41"/>
      <c r="K94" s="58" t="s">
        <v>111</v>
      </c>
      <c r="L94" s="66" t="e">
        <f>IF('HV SM - typical bill'!C27,(('HV SM - typical bill'!F27-'HV SM - typical bill'!C27)/'HV SM - typical bill'!C27),"")</f>
        <v>#VALUE!</v>
      </c>
      <c r="M94" s="47" t="e">
        <f>IF('HV SM - typical bill'!C27,(('HV SM - typical bill'!G27-'HV SM - typical bill'!C27)/'HV SM - typical bill'!C27),"")</f>
        <v>#VALUE!</v>
      </c>
      <c r="N94" s="64" t="e">
        <f>IF('HV SM - typical bill'!C27,(('HV SM - typical bill'!G27-'HV SM - typical bill'!F27)/'HV SM - typical bill'!F27),"")</f>
        <v>#VALUE!</v>
      </c>
      <c r="O94" s="51" t="e">
        <f>IF('HV SM - typical bill'!C27,(('HV SM - typical bill'!F27-'HV SM - typical bill'!C27)),"")</f>
        <v>#VALUE!</v>
      </c>
      <c r="P94" s="48" t="e">
        <f>IF('HV SM - typical bill'!C27,(('HV SM - typical bill'!G27-'HV SM - typical bill'!C27)),"")</f>
        <v>#VALUE!</v>
      </c>
      <c r="Q94" s="52" t="e">
        <f>IF('HV SM - typical bill'!C27,(('HV SM - typical bill'!G27-'HV SM - typical bill'!F27)),"")</f>
        <v>#VALUE!</v>
      </c>
    </row>
    <row r="95" spans="2:17" ht="27" customHeight="1">
      <c r="B95" s="57" t="s">
        <v>138</v>
      </c>
      <c r="C95" s="59" t="str">
        <f>IF('HV SM - typical bill'!C28,(('HV SM - typical bill'!D28-'HV SM - typical bill'!C28)/'HV SM - typical bill'!C28),"")</f>
        <v/>
      </c>
      <c r="D95" s="45" t="str">
        <f>IF('HV SM - typical bill'!C28,(('HV SM - typical bill'!E28-'HV SM - typical bill'!C28)/'HV SM - typical bill'!C28),"")</f>
        <v/>
      </c>
      <c r="E95" s="60" t="str">
        <f>IF('HV SM - typical bill'!C28,(('HV SM - typical bill'!E28-'HV SM - typical bill'!D28)/'HV SM - typical bill'!D28),"")</f>
        <v/>
      </c>
      <c r="F95" s="51" t="str">
        <f>IF('HV SM - typical bill'!C28,('HV SM - typical bill'!D28-'HV SM - typical bill'!C28),"")</f>
        <v/>
      </c>
      <c r="G95" s="48" t="str">
        <f>IF('HV SM - typical bill'!C28,(('HV SM - typical bill'!E28-'HV SM - typical bill'!C28)),"")</f>
        <v/>
      </c>
      <c r="H95" s="52" t="str">
        <f>IF('HV SM - typical bill'!C28,(('HV SM - typical bill'!E28-'HV SM - typical bill'!D28)),"")</f>
        <v/>
      </c>
      <c r="I95" s="40"/>
      <c r="J95" s="41"/>
      <c r="K95" s="57" t="s">
        <v>138</v>
      </c>
      <c r="L95" s="66" t="str">
        <f>IF('HV SM - typical bill'!C28,(('HV SM - typical bill'!F28-'HV SM - typical bill'!C28)/'HV SM - typical bill'!C28),"")</f>
        <v/>
      </c>
      <c r="M95" s="47" t="str">
        <f>IF('HV SM - typical bill'!C28,(('HV SM - typical bill'!G28-'HV SM - typical bill'!C28)/'HV SM - typical bill'!C28),"")</f>
        <v/>
      </c>
      <c r="N95" s="64" t="str">
        <f>IF('HV SM - typical bill'!C28,(('HV SM - typical bill'!G28-'HV SM - typical bill'!F28)/'HV SM - typical bill'!F28),"")</f>
        <v/>
      </c>
      <c r="O95" s="51" t="str">
        <f>IF('HV SM - typical bill'!C28,(('HV SM - typical bill'!F28-'HV SM - typical bill'!C28)),"")</f>
        <v/>
      </c>
      <c r="P95" s="48" t="str">
        <f>IF('HV SM - typical bill'!C28,(('HV SM - typical bill'!G28-'HV SM - typical bill'!C28)),"")</f>
        <v/>
      </c>
      <c r="Q95" s="52" t="str">
        <f>IF('HV SM - typical bill'!C28,(('HV SM - typical bill'!G28-'HV SM - typical bill'!F28)),"")</f>
        <v/>
      </c>
    </row>
    <row r="96" spans="2:17" ht="27" customHeight="1">
      <c r="B96" s="58" t="s">
        <v>64</v>
      </c>
      <c r="C96" s="59">
        <f>IF('HV SM - typical bill'!C29,(('HV SM - typical bill'!D29-'HV SM - typical bill'!C29)/'HV SM - typical bill'!C29),"")</f>
        <v>5.1227973694673425E-4</v>
      </c>
      <c r="D96" s="45">
        <f>IF('HV SM - typical bill'!C29,(('HV SM - typical bill'!E29-'HV SM - typical bill'!C29)/'HV SM - typical bill'!C29),"")</f>
        <v>-1.8655286524292506E-5</v>
      </c>
      <c r="E96" s="60">
        <f>IF('HV SM - typical bill'!C29,(('HV SM - typical bill'!E29-'HV SM - typical bill'!D29)/'HV SM - typical bill'!D29),"")</f>
        <v>-5.3066317547908505E-4</v>
      </c>
      <c r="F96" s="51">
        <f>IF('HV SM - typical bill'!C29,('HV SM - typical bill'!D29-'HV SM - typical bill'!C29),"")</f>
        <v>1.0023008960108655</v>
      </c>
      <c r="G96" s="48">
        <f>IF('HV SM - typical bill'!C29,(('HV SM - typical bill'!E29-'HV SM - typical bill'!C29)),"")</f>
        <v>-3.6500000000160071E-2</v>
      </c>
      <c r="H96" s="52">
        <f>IF('HV SM - typical bill'!C29,(('HV SM - typical bill'!E29-'HV SM - typical bill'!D29)),"")</f>
        <v>-1.0388008960110255</v>
      </c>
      <c r="I96" s="40"/>
      <c r="J96" s="41"/>
      <c r="K96" s="58" t="s">
        <v>64</v>
      </c>
      <c r="L96" s="66">
        <f>IF('HV SM - typical bill'!C29,(('HV SM - typical bill'!F29-'HV SM - typical bill'!C29)/'HV SM - typical bill'!C29),"")</f>
        <v>0</v>
      </c>
      <c r="M96" s="47">
        <f>IF('HV SM - typical bill'!C29,(('HV SM - typical bill'!G29-'HV SM - typical bill'!C29)/'HV SM - typical bill'!C29),"")</f>
        <v>-1.8655286524292506E-5</v>
      </c>
      <c r="N96" s="64">
        <f>IF('HV SM - typical bill'!C29,(('HV SM - typical bill'!G29-'HV SM - typical bill'!F29)/'HV SM - typical bill'!F29),"")</f>
        <v>-1.8655286524292506E-5</v>
      </c>
      <c r="O96" s="51">
        <f>IF('HV SM - typical bill'!C29,(('HV SM - typical bill'!F29-'HV SM - typical bill'!C29)),"")</f>
        <v>0</v>
      </c>
      <c r="P96" s="48">
        <f>IF('HV SM - typical bill'!C29,(('HV SM - typical bill'!G29-'HV SM - typical bill'!C29)),"")</f>
        <v>-3.6500000000160071E-2</v>
      </c>
      <c r="Q96" s="52">
        <f>IF('HV SM - typical bill'!C29,(('HV SM - typical bill'!G29-'HV SM - typical bill'!F29)),"")</f>
        <v>-3.6500000000160071E-2</v>
      </c>
    </row>
    <row r="97" spans="2:17" ht="27" customHeight="1">
      <c r="B97" s="58" t="s">
        <v>99</v>
      </c>
      <c r="C97" s="59">
        <f>IF('HV SM - typical bill'!C30,(('HV SM - typical bill'!D30-'HV SM - typical bill'!C30)/'HV SM - typical bill'!C30),"")</f>
        <v>5.3196429193819075E-4</v>
      </c>
      <c r="D97" s="45">
        <f>IF('HV SM - typical bill'!C30,(('HV SM - typical bill'!E30-'HV SM - typical bill'!C30)/'HV SM - typical bill'!C30),"")</f>
        <v>-6.1826062356007985E-5</v>
      </c>
      <c r="E97" s="60">
        <f>IF('HV SM - typical bill'!C30,(('HV SM - typical bill'!E30-'HV SM - typical bill'!D30)/'HV SM - typical bill'!D30),"")</f>
        <v>-5.9347464697383809E-4</v>
      </c>
      <c r="F97" s="51">
        <f>IF('HV SM - typical bill'!C30,('HV SM - typical bill'!D30-'HV SM - typical bill'!C30),"")</f>
        <v>0.21198617125492092</v>
      </c>
      <c r="G97" s="48">
        <f>IF('HV SM - typical bill'!C30,(('HV SM - typical bill'!E30-'HV SM - typical bill'!C30)),"")</f>
        <v>-2.4637499999982992E-2</v>
      </c>
      <c r="H97" s="52">
        <f>IF('HV SM - typical bill'!C30,(('HV SM - typical bill'!E30-'HV SM - typical bill'!D30)),"")</f>
        <v>-0.23662367125490391</v>
      </c>
      <c r="I97" s="40"/>
      <c r="J97" s="41"/>
      <c r="K97" s="58" t="s">
        <v>99</v>
      </c>
      <c r="L97" s="66">
        <f>IF('HV SM - typical bill'!C30,(('HV SM - typical bill'!F30-'HV SM - typical bill'!C30)/'HV SM - typical bill'!C30),"")</f>
        <v>0</v>
      </c>
      <c r="M97" s="47">
        <f>IF('HV SM - typical bill'!C30,(('HV SM - typical bill'!G30-'HV SM - typical bill'!C30)/'HV SM - typical bill'!C30),"")</f>
        <v>-6.1826062356007985E-5</v>
      </c>
      <c r="N97" s="64">
        <f>IF('HV SM - typical bill'!C30,(('HV SM - typical bill'!G30-'HV SM - typical bill'!F30)/'HV SM - typical bill'!F30),"")</f>
        <v>-6.1826062356007985E-5</v>
      </c>
      <c r="O97" s="51">
        <f>IF('HV SM - typical bill'!C30,(('HV SM - typical bill'!F30-'HV SM - typical bill'!C30)),"")</f>
        <v>0</v>
      </c>
      <c r="P97" s="48">
        <f>IF('HV SM - typical bill'!C30,(('HV SM - typical bill'!G30-'HV SM - typical bill'!C30)),"")</f>
        <v>-2.4637499999982992E-2</v>
      </c>
      <c r="Q97" s="52">
        <f>IF('HV SM - typical bill'!C30,(('HV SM - typical bill'!G30-'HV SM - typical bill'!F30)),"")</f>
        <v>-2.4637499999982992E-2</v>
      </c>
    </row>
    <row r="98" spans="2:17" ht="27" customHeight="1">
      <c r="B98" s="58" t="s">
        <v>112</v>
      </c>
      <c r="C98" s="59" t="e">
        <f>IF('HV SM - typical bill'!C31,(('HV SM - typical bill'!D31-'HV SM - typical bill'!C31)/'HV SM - typical bill'!C31),"")</f>
        <v>#VALUE!</v>
      </c>
      <c r="D98" s="45" t="e">
        <f>IF('HV SM - typical bill'!C31,(('HV SM - typical bill'!E31-'HV SM - typical bill'!C31)/'HV SM - typical bill'!C31),"")</f>
        <v>#VALUE!</v>
      </c>
      <c r="E98" s="60" t="e">
        <f>IF('HV SM - typical bill'!C31,(('HV SM - typical bill'!E31-'HV SM - typical bill'!D31)/'HV SM - typical bill'!D31),"")</f>
        <v>#VALUE!</v>
      </c>
      <c r="F98" s="51" t="e">
        <f>IF('HV SM - typical bill'!C31,('HV SM - typical bill'!D31-'HV SM - typical bill'!C31),"")</f>
        <v>#VALUE!</v>
      </c>
      <c r="G98" s="48" t="e">
        <f>IF('HV SM - typical bill'!C31,(('HV SM - typical bill'!E31-'HV SM - typical bill'!C31)),"")</f>
        <v>#VALUE!</v>
      </c>
      <c r="H98" s="52" t="e">
        <f>IF('HV SM - typical bill'!C31,(('HV SM - typical bill'!E31-'HV SM - typical bill'!D31)),"")</f>
        <v>#VALUE!</v>
      </c>
      <c r="I98" s="40"/>
      <c r="J98" s="41"/>
      <c r="K98" s="58" t="s">
        <v>112</v>
      </c>
      <c r="L98" s="66" t="e">
        <f>IF('HV SM - typical bill'!C31,(('HV SM - typical bill'!F31-'HV SM - typical bill'!C31)/'HV SM - typical bill'!C31),"")</f>
        <v>#VALUE!</v>
      </c>
      <c r="M98" s="47" t="e">
        <f>IF('HV SM - typical bill'!C31,(('HV SM - typical bill'!G31-'HV SM - typical bill'!C31)/'HV SM - typical bill'!C31),"")</f>
        <v>#VALUE!</v>
      </c>
      <c r="N98" s="64" t="e">
        <f>IF('HV SM - typical bill'!C31,(('HV SM - typical bill'!G31-'HV SM - typical bill'!F31)/'HV SM - typical bill'!F31),"")</f>
        <v>#VALUE!</v>
      </c>
      <c r="O98" s="51" t="e">
        <f>IF('HV SM - typical bill'!C31,(('HV SM - typical bill'!F31-'HV SM - typical bill'!C31)),"")</f>
        <v>#VALUE!</v>
      </c>
      <c r="P98" s="48" t="e">
        <f>IF('HV SM - typical bill'!C31,(('HV SM - typical bill'!G31-'HV SM - typical bill'!C31)),"")</f>
        <v>#VALUE!</v>
      </c>
      <c r="Q98" s="52" t="e">
        <f>IF('HV SM - typical bill'!C31,(('HV SM - typical bill'!G31-'HV SM - typical bill'!F31)),"")</f>
        <v>#VALUE!</v>
      </c>
    </row>
    <row r="99" spans="2:17" ht="27" customHeight="1">
      <c r="B99" s="57" t="s">
        <v>139</v>
      </c>
      <c r="C99" s="59" t="str">
        <f>IF('HV SM - typical bill'!C32,(('HV SM - typical bill'!D32-'HV SM - typical bill'!C32)/'HV SM - typical bill'!C32),"")</f>
        <v/>
      </c>
      <c r="D99" s="45" t="str">
        <f>IF('HV SM - typical bill'!C32,(('HV SM - typical bill'!E32-'HV SM - typical bill'!C32)/'HV SM - typical bill'!C32),"")</f>
        <v/>
      </c>
      <c r="E99" s="60" t="str">
        <f>IF('HV SM - typical bill'!C32,(('HV SM - typical bill'!E32-'HV SM - typical bill'!D32)/'HV SM - typical bill'!D32),"")</f>
        <v/>
      </c>
      <c r="F99" s="51" t="str">
        <f>IF('HV SM - typical bill'!C32,('HV SM - typical bill'!D32-'HV SM - typical bill'!C32),"")</f>
        <v/>
      </c>
      <c r="G99" s="48" t="str">
        <f>IF('HV SM - typical bill'!C32,(('HV SM - typical bill'!E32-'HV SM - typical bill'!C32)),"")</f>
        <v/>
      </c>
      <c r="H99" s="52" t="str">
        <f>IF('HV SM - typical bill'!C32,(('HV SM - typical bill'!E32-'HV SM - typical bill'!D32)),"")</f>
        <v/>
      </c>
      <c r="I99" s="40"/>
      <c r="J99" s="41"/>
      <c r="K99" s="57" t="s">
        <v>139</v>
      </c>
      <c r="L99" s="66" t="str">
        <f>IF('HV SM - typical bill'!C32,(('HV SM - typical bill'!F32-'HV SM - typical bill'!C32)/'HV SM - typical bill'!C32),"")</f>
        <v/>
      </c>
      <c r="M99" s="47" t="str">
        <f>IF('HV SM - typical bill'!C32,(('HV SM - typical bill'!G32-'HV SM - typical bill'!C32)/'HV SM - typical bill'!C32),"")</f>
        <v/>
      </c>
      <c r="N99" s="64" t="str">
        <f>IF('HV SM - typical bill'!C32,(('HV SM - typical bill'!G32-'HV SM - typical bill'!F32)/'HV SM - typical bill'!F32),"")</f>
        <v/>
      </c>
      <c r="O99" s="51" t="str">
        <f>IF('HV SM - typical bill'!C32,(('HV SM - typical bill'!F32-'HV SM - typical bill'!C32)),"")</f>
        <v/>
      </c>
      <c r="P99" s="48" t="str">
        <f>IF('HV SM - typical bill'!C32,(('HV SM - typical bill'!G32-'HV SM - typical bill'!C32)),"")</f>
        <v/>
      </c>
      <c r="Q99" s="52" t="str">
        <f>IF('HV SM - typical bill'!C32,(('HV SM - typical bill'!G32-'HV SM - typical bill'!F32)),"")</f>
        <v/>
      </c>
    </row>
    <row r="100" spans="2:17" ht="27" customHeight="1">
      <c r="B100" s="58" t="s">
        <v>68</v>
      </c>
      <c r="C100" s="59">
        <f>IF('HV SM - typical bill'!C33,(('HV SM - typical bill'!D33-'HV SM - typical bill'!C33)/'HV SM - typical bill'!C33),"")</f>
        <v>1.2345350352453003E-4</v>
      </c>
      <c r="D100" s="45">
        <f>IF('HV SM - typical bill'!C33,(('HV SM - typical bill'!E33-'HV SM - typical bill'!C33)/'HV SM - typical bill'!C33),"")</f>
        <v>-1.7636214789281354E-5</v>
      </c>
      <c r="E100" s="60">
        <f>IF('HV SM - typical bill'!C33,(('HV SM - typical bill'!E33-'HV SM - typical bill'!D33)/'HV SM - typical bill'!D33),"")</f>
        <v>-1.4107230244382441E-4</v>
      </c>
      <c r="F100" s="51">
        <f>IF('HV SM - typical bill'!C33,('HV SM - typical bill'!D33-'HV SM - typical bill'!C33),"")</f>
        <v>0.255500000000211</v>
      </c>
      <c r="G100" s="48">
        <f>IF('HV SM - typical bill'!C33,(('HV SM - typical bill'!E33-'HV SM - typical bill'!C33)),"")</f>
        <v>-3.6500000000160071E-2</v>
      </c>
      <c r="H100" s="52">
        <f>IF('HV SM - typical bill'!C33,(('HV SM - typical bill'!E33-'HV SM - typical bill'!D33)),"")</f>
        <v>-0.29200000000037107</v>
      </c>
      <c r="I100" s="40"/>
      <c r="J100" s="41"/>
      <c r="K100" s="58" t="s">
        <v>68</v>
      </c>
      <c r="L100" s="59">
        <f>IF('HV SM - typical bill'!C33,(('HV SM - typical bill'!F33-'HV SM - typical bill'!C33)/'HV SM - typical bill'!C33),"")</f>
        <v>0</v>
      </c>
      <c r="M100" s="45">
        <f>IF('HV SM - typical bill'!C33,(('HV SM - typical bill'!G33-'HV SM - typical bill'!C33)/'HV SM - typical bill'!C33),"")</f>
        <v>-3.5272429578342981E-5</v>
      </c>
      <c r="N100" s="60">
        <f>IF('HV SM - typical bill'!C33,(('HV SM - typical bill'!G33-'HV SM - typical bill'!F33)/'HV SM - typical bill'!F33),"")</f>
        <v>-3.5272429578342981E-5</v>
      </c>
      <c r="O100" s="51">
        <f>IF('HV SM - typical bill'!C33,(('HV SM - typical bill'!F33-'HV SM - typical bill'!C33)),"")</f>
        <v>0</v>
      </c>
      <c r="P100" s="48">
        <f>IF('HV SM - typical bill'!C33,(('HV SM - typical bill'!G33-'HV SM - typical bill'!C33)),"")</f>
        <v>-7.2999999999865395E-2</v>
      </c>
      <c r="Q100" s="52">
        <f>IF('HV SM - typical bill'!C33,(('HV SM - typical bill'!G33-'HV SM - typical bill'!F33)),"")</f>
        <v>-7.2999999999865395E-2</v>
      </c>
    </row>
    <row r="101" spans="2:17" ht="27" customHeight="1">
      <c r="B101" s="57" t="s">
        <v>140</v>
      </c>
      <c r="C101" s="59" t="str">
        <f>IF('HV SM - typical bill'!C34,(('HV SM - typical bill'!D34-'HV SM - typical bill'!C34)/'HV SM - typical bill'!C34),"")</f>
        <v/>
      </c>
      <c r="D101" s="45" t="str">
        <f>IF('HV SM - typical bill'!C34,(('HV SM - typical bill'!E34-'HV SM - typical bill'!C34)/'HV SM - typical bill'!C34),"")</f>
        <v/>
      </c>
      <c r="E101" s="60" t="str">
        <f>IF('HV SM - typical bill'!C34,(('HV SM - typical bill'!E34-'HV SM - typical bill'!D34)/'HV SM - typical bill'!D34),"")</f>
        <v/>
      </c>
      <c r="F101" s="51" t="str">
        <f>IF('HV SM - typical bill'!C34,('HV SM - typical bill'!D34-'HV SM - typical bill'!C34),"")</f>
        <v/>
      </c>
      <c r="G101" s="48" t="str">
        <f>IF('HV SM - typical bill'!C34,(('HV SM - typical bill'!E34-'HV SM - typical bill'!C34)),"")</f>
        <v/>
      </c>
      <c r="H101" s="52" t="str">
        <f>IF('HV SM - typical bill'!C34,(('HV SM - typical bill'!E34-'HV SM - typical bill'!D34)),"")</f>
        <v/>
      </c>
      <c r="I101" s="40"/>
      <c r="J101" s="41"/>
      <c r="K101" s="57" t="s">
        <v>140</v>
      </c>
      <c r="L101" s="59" t="str">
        <f>IF('HV SM - typical bill'!C34,(('HV SM - typical bill'!F34-'HV SM - typical bill'!C34)/'HV SM - typical bill'!C34),"")</f>
        <v/>
      </c>
      <c r="M101" s="45" t="str">
        <f>IF('HV SM - typical bill'!C34,(('HV SM - typical bill'!G34-'HV SM - typical bill'!C34)/'HV SM - typical bill'!C34),"")</f>
        <v/>
      </c>
      <c r="N101" s="60" t="str">
        <f>IF('HV SM - typical bill'!C34,(('HV SM - typical bill'!G34-'HV SM - typical bill'!F34)/'HV SM - typical bill'!F34),"")</f>
        <v/>
      </c>
      <c r="O101" s="51" t="str">
        <f>IF('HV SM - typical bill'!C34,(('HV SM - typical bill'!F34-'HV SM - typical bill'!C34)),"")</f>
        <v/>
      </c>
      <c r="P101" s="48" t="str">
        <f>IF('HV SM - typical bill'!C34,(('HV SM - typical bill'!G34-'HV SM - typical bill'!C34)),"")</f>
        <v/>
      </c>
      <c r="Q101" s="52" t="str">
        <f>IF('HV SM - typical bill'!C34,(('HV SM - typical bill'!G34-'HV SM - typical bill'!F34)),"")</f>
        <v/>
      </c>
    </row>
    <row r="102" spans="2:17" ht="27" customHeight="1">
      <c r="B102" s="58" t="s">
        <v>71</v>
      </c>
      <c r="C102" s="59">
        <f>IF('HV SM - typical bill'!C35,(('HV SM - typical bill'!D35-'HV SM - typical bill'!C35)/'HV SM - typical bill'!C35),"")</f>
        <v>-2.6981330021222941E-2</v>
      </c>
      <c r="D102" s="45">
        <f>IF('HV SM - typical bill'!C35,(('HV SM - typical bill'!E35-'HV SM - typical bill'!C35)/'HV SM - typical bill'!C35),"")</f>
        <v>6.2134727458134217E-3</v>
      </c>
      <c r="E102" s="60">
        <f>IF('HV SM - typical bill'!C35,(('HV SM - typical bill'!E35-'HV SM - typical bill'!D35)/'HV SM - typical bill'!D35),"")</f>
        <v>3.4115278350990319E-2</v>
      </c>
      <c r="F102" s="51">
        <f>IF('HV SM - typical bill'!C35,('HV SM - typical bill'!D35-'HV SM - typical bill'!C35),"")</f>
        <v>-58.327000000000226</v>
      </c>
      <c r="G102" s="48">
        <f>IF('HV SM - typical bill'!C35,(('HV SM - typical bill'!E35-'HV SM - typical bill'!C35)),"")</f>
        <v>13.431999999999789</v>
      </c>
      <c r="H102" s="52">
        <f>IF('HV SM - typical bill'!C35,(('HV SM - typical bill'!E35-'HV SM - typical bill'!D35)),"")</f>
        <v>71.759000000000015</v>
      </c>
      <c r="I102" s="40"/>
      <c r="J102" s="41"/>
      <c r="K102" s="58" t="s">
        <v>71</v>
      </c>
      <c r="L102" s="59">
        <f>IF('HV SM - typical bill'!C35,(('HV SM - typical bill'!F35-'HV SM - typical bill'!C35)/'HV SM - typical bill'!C35),"")</f>
        <v>-6.7537747237105157E-4</v>
      </c>
      <c r="M102" s="45">
        <f>IF('HV SM - typical bill'!C35,(('HV SM - typical bill'!G35-'HV SM - typical bill'!C35)/'HV SM - typical bill'!C35),"")</f>
        <v>7.5304588169370357E-3</v>
      </c>
      <c r="N102" s="60">
        <f>IF('HV SM - typical bill'!C35,(('HV SM - typical bill'!G35-'HV SM - typical bill'!F35)/'HV SM - typical bill'!F35),"")</f>
        <v>8.211382071776397E-3</v>
      </c>
      <c r="O102" s="51">
        <f>IF('HV SM - typical bill'!C35,(('HV SM - typical bill'!F35-'HV SM - typical bill'!C35)),"")</f>
        <v>-1.4600000000000364</v>
      </c>
      <c r="P102" s="48">
        <f>IF('HV SM - typical bill'!C35,(('HV SM - typical bill'!G35-'HV SM - typical bill'!C35)),"")</f>
        <v>16.278999999999996</v>
      </c>
      <c r="Q102" s="52">
        <f>IF('HV SM - typical bill'!C35,(('HV SM - typical bill'!G35-'HV SM - typical bill'!F35)),"")</f>
        <v>17.739000000000033</v>
      </c>
    </row>
    <row r="103" spans="2:17" ht="27" customHeight="1">
      <c r="B103" s="57" t="s">
        <v>141</v>
      </c>
      <c r="C103" s="59" t="str">
        <f>IF('HV SM - typical bill'!C36,(('HV SM - typical bill'!D36-'HV SM - typical bill'!C36)/'HV SM - typical bill'!C36),"")</f>
        <v/>
      </c>
      <c r="D103" s="45" t="str">
        <f>IF('HV SM - typical bill'!C36,(('HV SM - typical bill'!E36-'HV SM - typical bill'!C36)/'HV SM - typical bill'!C36),"")</f>
        <v/>
      </c>
      <c r="E103" s="60" t="str">
        <f>IF('HV SM - typical bill'!C36,(('HV SM - typical bill'!E36-'HV SM - typical bill'!D36)/'HV SM - typical bill'!D36),"")</f>
        <v/>
      </c>
      <c r="F103" s="51" t="str">
        <f>IF('HV SM - typical bill'!C36,('HV SM - typical bill'!D36-'HV SM - typical bill'!C36),"")</f>
        <v/>
      </c>
      <c r="G103" s="48" t="str">
        <f>IF('HV SM - typical bill'!C36,(('HV SM - typical bill'!E36-'HV SM - typical bill'!C36)),"")</f>
        <v/>
      </c>
      <c r="H103" s="52" t="str">
        <f>IF('HV SM - typical bill'!C36,(('HV SM - typical bill'!E36-'HV SM - typical bill'!D36)),"")</f>
        <v/>
      </c>
      <c r="I103" s="40"/>
      <c r="J103" s="41"/>
      <c r="K103" s="57" t="s">
        <v>141</v>
      </c>
      <c r="L103" s="59" t="str">
        <f>IF('HV SM - typical bill'!C36,(('HV SM - typical bill'!F36-'HV SM - typical bill'!C36)/'HV SM - typical bill'!C36),"")</f>
        <v/>
      </c>
      <c r="M103" s="45" t="str">
        <f>IF('HV SM - typical bill'!C36,(('HV SM - typical bill'!G36-'HV SM - typical bill'!C36)/'HV SM - typical bill'!C36),"")</f>
        <v/>
      </c>
      <c r="N103" s="60" t="str">
        <f>IF('HV SM - typical bill'!C36,(('HV SM - typical bill'!G36-'HV SM - typical bill'!F36)/'HV SM - typical bill'!F36),"")</f>
        <v/>
      </c>
      <c r="O103" s="51" t="str">
        <f>IF('HV SM - typical bill'!C36,(('HV SM - typical bill'!F36-'HV SM - typical bill'!C36)),"")</f>
        <v/>
      </c>
      <c r="P103" s="48" t="str">
        <f>IF('HV SM - typical bill'!C36,(('HV SM - typical bill'!G36-'HV SM - typical bill'!C36)),"")</f>
        <v/>
      </c>
      <c r="Q103" s="52" t="str">
        <f>IF('HV SM - typical bill'!C36,(('HV SM - typical bill'!G36-'HV SM - typical bill'!F36)),"")</f>
        <v/>
      </c>
    </row>
    <row r="104" spans="2:17" ht="27" customHeight="1">
      <c r="B104" s="58" t="s">
        <v>74</v>
      </c>
      <c r="C104" s="59">
        <f>IF('HV SM - typical bill'!C37,(('HV SM - typical bill'!D37-'HV SM - typical bill'!C37)/'HV SM - typical bill'!C37),"")</f>
        <v>3.2360366546750803E-4</v>
      </c>
      <c r="D104" s="45">
        <f>IF('HV SM - typical bill'!C37,(('HV SM - typical bill'!E37-'HV SM - typical bill'!C37)/'HV SM - typical bill'!C37),"")</f>
        <v>0</v>
      </c>
      <c r="E104" s="60">
        <f>IF('HV SM - typical bill'!C37,(('HV SM - typical bill'!E37-'HV SM - typical bill'!D37)/'HV SM - typical bill'!D37),"")</f>
        <v>-3.2349898001180117E-4</v>
      </c>
      <c r="F104" s="51">
        <f>IF('HV SM - typical bill'!C37,('HV SM - typical bill'!D37-'HV SM - typical bill'!C37),"")</f>
        <v>1.6244451109287183</v>
      </c>
      <c r="G104" s="48">
        <f>IF('HV SM - typical bill'!C37,(('HV SM - typical bill'!E37-'HV SM - typical bill'!C37)),"")</f>
        <v>0</v>
      </c>
      <c r="H104" s="52">
        <f>IF('HV SM - typical bill'!C37,(('HV SM - typical bill'!E37-'HV SM - typical bill'!D37)),"")</f>
        <v>-1.6244451109287183</v>
      </c>
      <c r="I104" s="40"/>
      <c r="J104" s="41"/>
      <c r="K104" s="58" t="s">
        <v>74</v>
      </c>
      <c r="L104" s="59">
        <f>IF('HV SM - typical bill'!C37,(('HV SM - typical bill'!F37-'HV SM - typical bill'!C37)/'HV SM - typical bill'!C37),"")</f>
        <v>0</v>
      </c>
      <c r="M104" s="45">
        <f>IF('HV SM - typical bill'!C37,(('HV SM - typical bill'!G37-'HV SM - typical bill'!C37)/'HV SM - typical bill'!C37),"")</f>
        <v>-7.2711190485030946E-6</v>
      </c>
      <c r="N104" s="60">
        <f>IF('HV SM - typical bill'!C37,(('HV SM - typical bill'!G37-'HV SM - typical bill'!F37)/'HV SM - typical bill'!F37),"")</f>
        <v>-7.2711190485030946E-6</v>
      </c>
      <c r="O104" s="51">
        <f>IF('HV SM - typical bill'!C37,(('HV SM - typical bill'!F37-'HV SM - typical bill'!C37)),"")</f>
        <v>0</v>
      </c>
      <c r="P104" s="48">
        <f>IF('HV SM - typical bill'!C37,(('HV SM - typical bill'!G37-'HV SM - typical bill'!C37)),"")</f>
        <v>-3.6499999999250576E-2</v>
      </c>
      <c r="Q104" s="52">
        <f>IF('HV SM - typical bill'!C37,(('HV SM - typical bill'!G37-'HV SM - typical bill'!F37)),"")</f>
        <v>-3.6499999999250576E-2</v>
      </c>
    </row>
    <row r="105" spans="2:17">
      <c r="B105" s="58" t="s">
        <v>100</v>
      </c>
      <c r="C105" s="59" t="e">
        <f>IF('HV SM - typical bill'!C38,(('HV SM - typical bill'!D38-'HV SM - typical bill'!C38)/'HV SM - typical bill'!C38),"")</f>
        <v>#VALUE!</v>
      </c>
      <c r="D105" s="45" t="e">
        <f>IF('HV SM - typical bill'!C38,(('HV SM - typical bill'!E38-'HV SM - typical bill'!C38)/'HV SM - typical bill'!C38),"")</f>
        <v>#VALUE!</v>
      </c>
      <c r="E105" s="60" t="e">
        <f>IF('HV SM - typical bill'!C38,(('HV SM - typical bill'!E38-'HV SM - typical bill'!D38)/'HV SM - typical bill'!D38),"")</f>
        <v>#VALUE!</v>
      </c>
      <c r="F105" s="51" t="e">
        <f>IF('HV SM - typical bill'!C38,('HV SM - typical bill'!D38-'HV SM - typical bill'!C38),"")</f>
        <v>#VALUE!</v>
      </c>
      <c r="G105" s="48" t="e">
        <f>IF('HV SM - typical bill'!C38,(('HV SM - typical bill'!E38-'HV SM - typical bill'!C38)),"")</f>
        <v>#VALUE!</v>
      </c>
      <c r="H105" s="52" t="e">
        <f>IF('HV SM - typical bill'!C38,(('HV SM - typical bill'!E38-'HV SM - typical bill'!D38)),"")</f>
        <v>#VALUE!</v>
      </c>
      <c r="I105" s="40"/>
      <c r="J105" s="41"/>
      <c r="K105" s="58" t="s">
        <v>100</v>
      </c>
      <c r="L105" s="59" t="e">
        <f>IF('HV SM - typical bill'!C38,(('HV SM - typical bill'!F38-'HV SM - typical bill'!C38)/'HV SM - typical bill'!C38),"")</f>
        <v>#VALUE!</v>
      </c>
      <c r="M105" s="45" t="e">
        <f>IF('HV SM - typical bill'!C38,(('HV SM - typical bill'!G38-'HV SM - typical bill'!C38)/'HV SM - typical bill'!C38),"")</f>
        <v>#VALUE!</v>
      </c>
      <c r="N105" s="60" t="e">
        <f>IF('HV SM - typical bill'!C38,(('HV SM - typical bill'!G38-'HV SM - typical bill'!F38)/'HV SM - typical bill'!F38),"")</f>
        <v>#VALUE!</v>
      </c>
      <c r="O105" s="51" t="e">
        <f>IF('HV SM - typical bill'!C38,(('HV SM - typical bill'!F38-'HV SM - typical bill'!C38)),"")</f>
        <v>#VALUE!</v>
      </c>
      <c r="P105" s="48" t="e">
        <f>IF('HV SM - typical bill'!C38,(('HV SM - typical bill'!G38-'HV SM - typical bill'!C38)),"")</f>
        <v>#VALUE!</v>
      </c>
      <c r="Q105" s="52" t="e">
        <f>IF('HV SM - typical bill'!C38,(('HV SM - typical bill'!G38-'HV SM - typical bill'!F38)),"")</f>
        <v>#VALUE!</v>
      </c>
    </row>
    <row r="106" spans="2:17">
      <c r="B106" s="58" t="s">
        <v>113</v>
      </c>
      <c r="C106" s="59">
        <f>IF('HV SM - typical bill'!C39,(('HV SM - typical bill'!D39-'HV SM - typical bill'!C39)/'HV SM - typical bill'!C39),"")</f>
        <v>4.8957382134821967E-4</v>
      </c>
      <c r="D106" s="45">
        <f>IF('HV SM - typical bill'!C39,(('HV SM - typical bill'!E39-'HV SM - typical bill'!C39)/'HV SM - typical bill'!C39),"")</f>
        <v>0</v>
      </c>
      <c r="E106" s="60">
        <f>IF('HV SM - typical bill'!C39,(('HV SM - typical bill'!E39-'HV SM - typical bill'!D39)/'HV SM - typical bill'!D39),"")</f>
        <v>-4.8933425610654094E-4</v>
      </c>
      <c r="F106" s="51">
        <f>IF('HV SM - typical bill'!C39,('HV SM - typical bill'!D39-'HV SM - typical bill'!C39),"")</f>
        <v>1.4107442238146177</v>
      </c>
      <c r="G106" s="48">
        <f>IF('HV SM - typical bill'!C39,(('HV SM - typical bill'!E39-'HV SM - typical bill'!C39)),"")</f>
        <v>0</v>
      </c>
      <c r="H106" s="52">
        <f>IF('HV SM - typical bill'!C39,(('HV SM - typical bill'!E39-'HV SM - typical bill'!D39)),"")</f>
        <v>-1.4107442238146177</v>
      </c>
      <c r="I106" s="40"/>
      <c r="J106" s="41"/>
      <c r="K106" s="58" t="s">
        <v>113</v>
      </c>
      <c r="L106" s="59">
        <f>IF('HV SM - typical bill'!C39,(('HV SM - typical bill'!F39-'HV SM - typical bill'!C39)/'HV SM - typical bill'!C39),"")</f>
        <v>0</v>
      </c>
      <c r="M106" s="45">
        <f>IF('HV SM - typical bill'!C39,(('HV SM - typical bill'!G39-'HV SM - typical bill'!C39)/'HV SM - typical bill'!C39),"")</f>
        <v>-5.5860055156027869E-6</v>
      </c>
      <c r="N106" s="60">
        <f>IF('HV SM - typical bill'!C39,(('HV SM - typical bill'!G39-'HV SM - typical bill'!F39)/'HV SM - typical bill'!F39),"")</f>
        <v>-5.5860055156027869E-6</v>
      </c>
      <c r="O106" s="51">
        <f>IF('HV SM - typical bill'!C39,(('HV SM - typical bill'!F39-'HV SM - typical bill'!C39)),"")</f>
        <v>0</v>
      </c>
      <c r="P106" s="48">
        <f>IF('HV SM - typical bill'!C39,(('HV SM - typical bill'!G39-'HV SM - typical bill'!C39)),"")</f>
        <v>-1.6096500000003289E-2</v>
      </c>
      <c r="Q106" s="52">
        <f>IF('HV SM - typical bill'!C39,(('HV SM - typical bill'!G39-'HV SM - typical bill'!F39)),"")</f>
        <v>-1.6096500000003289E-2</v>
      </c>
    </row>
    <row r="107" spans="2:17">
      <c r="B107" s="57" t="s">
        <v>142</v>
      </c>
      <c r="C107" s="59" t="str">
        <f>IF('HV SM - typical bill'!C40,(('HV SM - typical bill'!D40-'HV SM - typical bill'!C40)/'HV SM - typical bill'!C40),"")</f>
        <v/>
      </c>
      <c r="D107" s="45" t="str">
        <f>IF('HV SM - typical bill'!C40,(('HV SM - typical bill'!E40-'HV SM - typical bill'!C40)/'HV SM - typical bill'!C40),"")</f>
        <v/>
      </c>
      <c r="E107" s="60" t="str">
        <f>IF('HV SM - typical bill'!C40,(('HV SM - typical bill'!E40-'HV SM - typical bill'!D40)/'HV SM - typical bill'!D40),"")</f>
        <v/>
      </c>
      <c r="F107" s="51" t="str">
        <f>IF('HV SM - typical bill'!C40,('HV SM - typical bill'!D40-'HV SM - typical bill'!C40),"")</f>
        <v/>
      </c>
      <c r="G107" s="48" t="str">
        <f>IF('HV SM - typical bill'!C40,(('HV SM - typical bill'!E40-'HV SM - typical bill'!C40)),"")</f>
        <v/>
      </c>
      <c r="H107" s="52" t="str">
        <f>IF('HV SM - typical bill'!C40,(('HV SM - typical bill'!E40-'HV SM - typical bill'!D40)),"")</f>
        <v/>
      </c>
      <c r="I107" s="40"/>
      <c r="J107" s="41"/>
      <c r="K107" s="57" t="s">
        <v>142</v>
      </c>
      <c r="L107" s="59" t="str">
        <f>IF('HV SM - typical bill'!C40,(('HV SM - typical bill'!F40-'HV SM - typical bill'!C40)/'HV SM - typical bill'!C40),"")</f>
        <v/>
      </c>
      <c r="M107" s="45" t="str">
        <f>IF('HV SM - typical bill'!C40,(('HV SM - typical bill'!G40-'HV SM - typical bill'!C40)/'HV SM - typical bill'!C40),"")</f>
        <v/>
      </c>
      <c r="N107" s="60" t="str">
        <f>IF('HV SM - typical bill'!C40,(('HV SM - typical bill'!G40-'HV SM - typical bill'!F40)/'HV SM - typical bill'!F40),"")</f>
        <v/>
      </c>
      <c r="O107" s="51" t="str">
        <f>IF('HV SM - typical bill'!C40,(('HV SM - typical bill'!F40-'HV SM - typical bill'!C40)),"")</f>
        <v/>
      </c>
      <c r="P107" s="48" t="str">
        <f>IF('HV SM - typical bill'!C40,(('HV SM - typical bill'!G40-'HV SM - typical bill'!C40)),"")</f>
        <v/>
      </c>
      <c r="Q107" s="52" t="str">
        <f>IF('HV SM - typical bill'!C40,(('HV SM - typical bill'!G40-'HV SM - typical bill'!F40)),"")</f>
        <v/>
      </c>
    </row>
    <row r="108" spans="2:17">
      <c r="B108" s="58" t="s">
        <v>75</v>
      </c>
      <c r="C108" s="59">
        <f>IF('HV SM - typical bill'!C41,(('HV SM - typical bill'!D41-'HV SM - typical bill'!C41)/'HV SM - typical bill'!C41),"")</f>
        <v>6.1504453704818235E-5</v>
      </c>
      <c r="D108" s="45">
        <f>IF('HV SM - typical bill'!C41,(('HV SM - typical bill'!E41-'HV SM - typical bill'!C41)/'HV SM - typical bill'!C41),"")</f>
        <v>-3.2066781602581474E-6</v>
      </c>
      <c r="E108" s="60">
        <f>IF('HV SM - typical bill'!C41,(('HV SM - typical bill'!E41-'HV SM - typical bill'!D41)/'HV SM - typical bill'!D41),"")</f>
        <v>-6.4707152087036476E-5</v>
      </c>
      <c r="F108" s="51">
        <f>IF('HV SM - typical bill'!C41,('HV SM - typical bill'!D41-'HV SM - typical bill'!C41),"")</f>
        <v>0.70007417272427119</v>
      </c>
      <c r="G108" s="48">
        <f>IF('HV SM - typical bill'!C41,(('HV SM - typical bill'!E41-'HV SM - typical bill'!C41)),"")</f>
        <v>-3.6500000000160071E-2</v>
      </c>
      <c r="H108" s="52">
        <f>IF('HV SM - typical bill'!C41,(('HV SM - typical bill'!E41-'HV SM - typical bill'!D41)),"")</f>
        <v>-0.73657417272443126</v>
      </c>
      <c r="I108" s="40"/>
      <c r="J108" s="41"/>
      <c r="K108" s="58" t="s">
        <v>75</v>
      </c>
      <c r="L108" s="59">
        <f>IF('HV SM - typical bill'!C41,(('HV SM - typical bill'!F41-'HV SM - typical bill'!C41)/'HV SM - typical bill'!C41),"")</f>
        <v>3.2066781602581474E-6</v>
      </c>
      <c r="M108" s="45">
        <f>IF('HV SM - typical bill'!C41,(('HV SM - typical bill'!G41-'HV SM - typical bill'!C41)/'HV SM - typical bill'!C41),"")</f>
        <v>-3.2066781602581474E-6</v>
      </c>
      <c r="N108" s="60">
        <f>IF('HV SM - typical bill'!C41,(('HV SM - typical bill'!G41-'HV SM - typical bill'!F41)/'HV SM - typical bill'!F41),"")</f>
        <v>-6.4133357550125948E-6</v>
      </c>
      <c r="O108" s="51">
        <f>IF('HV SM - typical bill'!C41,(('HV SM - typical bill'!F41-'HV SM - typical bill'!C41)),"")</f>
        <v>3.6500000000160071E-2</v>
      </c>
      <c r="P108" s="48">
        <f>IF('HV SM - typical bill'!C41,(('HV SM - typical bill'!G41-'HV SM - typical bill'!C41)),"")</f>
        <v>-3.6500000000160071E-2</v>
      </c>
      <c r="Q108" s="52">
        <f>IF('HV SM - typical bill'!C41,(('HV SM - typical bill'!G41-'HV SM - typical bill'!F41)),"")</f>
        <v>-7.3000000000320142E-2</v>
      </c>
    </row>
    <row r="109" spans="2:17" ht="27" customHeight="1">
      <c r="B109" s="58" t="s">
        <v>114</v>
      </c>
      <c r="C109" s="59" t="e">
        <f>IF('HV SM - typical bill'!C42,(('HV SM - typical bill'!D42-'HV SM - typical bill'!C42)/'HV SM - typical bill'!C42),"")</f>
        <v>#VALUE!</v>
      </c>
      <c r="D109" s="45" t="e">
        <f>IF('HV SM - typical bill'!C42,(('HV SM - typical bill'!E42-'HV SM - typical bill'!C42)/'HV SM - typical bill'!C42),"")</f>
        <v>#VALUE!</v>
      </c>
      <c r="E109" s="60" t="e">
        <f>IF('HV SM - typical bill'!C42,(('HV SM - typical bill'!E42-'HV SM - typical bill'!D42)/'HV SM - typical bill'!D42),"")</f>
        <v>#VALUE!</v>
      </c>
      <c r="F109" s="51" t="e">
        <f>IF('HV SM - typical bill'!C42,('HV SM - typical bill'!D42-'HV SM - typical bill'!C42),"")</f>
        <v>#VALUE!</v>
      </c>
      <c r="G109" s="48" t="e">
        <f>IF('HV SM - typical bill'!C42,(('HV SM - typical bill'!E42-'HV SM - typical bill'!C42)),"")</f>
        <v>#VALUE!</v>
      </c>
      <c r="H109" s="52" t="e">
        <f>IF('HV SM - typical bill'!C42,(('HV SM - typical bill'!E42-'HV SM - typical bill'!D42)),"")</f>
        <v>#VALUE!</v>
      </c>
      <c r="I109" s="40"/>
      <c r="J109" s="41"/>
      <c r="K109" s="58" t="s">
        <v>114</v>
      </c>
      <c r="L109" s="59" t="e">
        <f>IF('HV SM - typical bill'!C42,(('HV SM - typical bill'!F42-'HV SM - typical bill'!C42)/'HV SM - typical bill'!C42),"")</f>
        <v>#VALUE!</v>
      </c>
      <c r="M109" s="45" t="e">
        <f>IF('HV SM - typical bill'!C42,(('HV SM - typical bill'!G42-'HV SM - typical bill'!C42)/'HV SM - typical bill'!C42),"")</f>
        <v>#VALUE!</v>
      </c>
      <c r="N109" s="60" t="e">
        <f>IF('HV SM - typical bill'!C42,(('HV SM - typical bill'!G42-'HV SM - typical bill'!F42)/'HV SM - typical bill'!F42),"")</f>
        <v>#VALUE!</v>
      </c>
      <c r="O109" s="51" t="e">
        <f>IF('HV SM - typical bill'!C42,(('HV SM - typical bill'!F42-'HV SM - typical bill'!C42)),"")</f>
        <v>#VALUE!</v>
      </c>
      <c r="P109" s="48" t="e">
        <f>IF('HV SM - typical bill'!C42,(('HV SM - typical bill'!G42-'HV SM - typical bill'!C42)),"")</f>
        <v>#VALUE!</v>
      </c>
      <c r="Q109" s="52" t="e">
        <f>IF('HV SM - typical bill'!C42,(('HV SM - typical bill'!G42-'HV SM - typical bill'!F42)),"")</f>
        <v>#VALUE!</v>
      </c>
    </row>
    <row r="110" spans="2:17" ht="27" customHeight="1">
      <c r="B110" s="57" t="s">
        <v>143</v>
      </c>
      <c r="C110" s="59" t="str">
        <f>IF('HV SM - typical bill'!C43,(('HV SM - typical bill'!D43-'HV SM - typical bill'!C43)/'HV SM - typical bill'!C43),"")</f>
        <v/>
      </c>
      <c r="D110" s="45" t="str">
        <f>IF('HV SM - typical bill'!C43,(('HV SM - typical bill'!E43-'HV SM - typical bill'!C43)/'HV SM - typical bill'!C43),"")</f>
        <v/>
      </c>
      <c r="E110" s="60" t="str">
        <f>IF('HV SM - typical bill'!C43,(('HV SM - typical bill'!E43-'HV SM - typical bill'!D43)/'HV SM - typical bill'!D43),"")</f>
        <v/>
      </c>
      <c r="F110" s="51" t="str">
        <f>IF('HV SM - typical bill'!C43,('HV SM - typical bill'!D43-'HV SM - typical bill'!C43),"")</f>
        <v/>
      </c>
      <c r="G110" s="48" t="str">
        <f>IF('HV SM - typical bill'!C43,(('HV SM - typical bill'!E43-'HV SM - typical bill'!C43)),"")</f>
        <v/>
      </c>
      <c r="H110" s="52" t="str">
        <f>IF('HV SM - typical bill'!C43,(('HV SM - typical bill'!E43-'HV SM - typical bill'!D43)),"")</f>
        <v/>
      </c>
      <c r="I110" s="40"/>
      <c r="J110" s="41"/>
      <c r="K110" s="57" t="s">
        <v>143</v>
      </c>
      <c r="L110" s="59" t="str">
        <f>IF('HV SM - typical bill'!C43,(('HV SM - typical bill'!F43-'HV SM - typical bill'!C43)/'HV SM - typical bill'!C43),"")</f>
        <v/>
      </c>
      <c r="M110" s="45" t="str">
        <f>IF('HV SM - typical bill'!C43,(('HV SM - typical bill'!G43-'HV SM - typical bill'!C43)/'HV SM - typical bill'!C43),"")</f>
        <v/>
      </c>
      <c r="N110" s="60" t="str">
        <f>IF('HV SM - typical bill'!C43,(('HV SM - typical bill'!G43-'HV SM - typical bill'!F43)/'HV SM - typical bill'!F43),"")</f>
        <v/>
      </c>
      <c r="O110" s="51" t="str">
        <f>IF('HV SM - typical bill'!C43,(('HV SM - typical bill'!F43-'HV SM - typical bill'!C43)),"")</f>
        <v/>
      </c>
      <c r="P110" s="48" t="str">
        <f>IF('HV SM - typical bill'!C43,(('HV SM - typical bill'!G43-'HV SM - typical bill'!C43)),"")</f>
        <v/>
      </c>
      <c r="Q110" s="52" t="str">
        <f>IF('HV SM - typical bill'!C43,(('HV SM - typical bill'!G43-'HV SM - typical bill'!F43)),"")</f>
        <v/>
      </c>
    </row>
    <row r="111" spans="2:17" ht="27" customHeight="1">
      <c r="B111" s="58" t="s">
        <v>76</v>
      </c>
      <c r="C111" s="59">
        <f>IF('HV SM - typical bill'!C44,(('HV SM - typical bill'!D44-'HV SM - typical bill'!C44)/'HV SM - typical bill'!C44),"")</f>
        <v>-1.9387692003940322E-3</v>
      </c>
      <c r="D111" s="45">
        <f>IF('HV SM - typical bill'!C44,(('HV SM - typical bill'!E44-'HV SM - typical bill'!C44)/'HV SM - typical bill'!C44),"")</f>
        <v>4.6104693155953085E-4</v>
      </c>
      <c r="E111" s="60">
        <f>IF('HV SM - typical bill'!C44,(('HV SM - typical bill'!E44-'HV SM - typical bill'!D44)/'HV SM - typical bill'!D44),"")</f>
        <v>2.4044778595707283E-3</v>
      </c>
      <c r="F111" s="51">
        <f>IF('HV SM - typical bill'!C44,('HV SM - typical bill'!D44-'HV SM - typical bill'!C44),"")</f>
        <v>-56.790483265460352</v>
      </c>
      <c r="G111" s="48">
        <f>IF('HV SM - typical bill'!C44,(('HV SM - typical bill'!E44-'HV SM - typical bill'!C44)),"")</f>
        <v>13.505000000001019</v>
      </c>
      <c r="H111" s="52">
        <f>IF('HV SM - typical bill'!C44,(('HV SM - typical bill'!E44-'HV SM - typical bill'!D44)),"")</f>
        <v>70.295483265461371</v>
      </c>
      <c r="I111" s="40"/>
      <c r="J111" s="41"/>
      <c r="K111" s="58" t="s">
        <v>76</v>
      </c>
      <c r="L111" s="59">
        <f>IF('HV SM - typical bill'!C44,(('HV SM - typical bill'!F44-'HV SM - typical bill'!C44)/'HV SM - typical bill'!C44),"")</f>
        <v>-4.984291152003991E-5</v>
      </c>
      <c r="M111" s="45">
        <f>IF('HV SM - typical bill'!C44,(('HV SM - typical bill'!G44-'HV SM - typical bill'!C44)/'HV SM - typical bill'!C44),"")</f>
        <v>5.582406090233541E-4</v>
      </c>
      <c r="N111" s="60">
        <f>IF('HV SM - typical bill'!C44,(('HV SM - typical bill'!G44-'HV SM - typical bill'!F44)/'HV SM - typical bill'!F44),"")</f>
        <v>6.0811383070725209E-4</v>
      </c>
      <c r="O111" s="51">
        <f>IF('HV SM - typical bill'!C44,(('HV SM - typical bill'!F44-'HV SM - typical bill'!C44)),"")</f>
        <v>-1.4600000000027649</v>
      </c>
      <c r="P111" s="48">
        <f>IF('HV SM - typical bill'!C44,(('HV SM - typical bill'!G44-'HV SM - typical bill'!C44)),"")</f>
        <v>16.351999999998952</v>
      </c>
      <c r="Q111" s="52">
        <f>IF('HV SM - typical bill'!C44,(('HV SM - typical bill'!G44-'HV SM - typical bill'!F44)),"")</f>
        <v>17.812000000001717</v>
      </c>
    </row>
    <row r="112" spans="2:17" ht="27" customHeight="1">
      <c r="B112" s="58" t="s">
        <v>115</v>
      </c>
      <c r="C112" s="59" t="e">
        <f>IF('HV SM - typical bill'!C45,(('HV SM - typical bill'!D45-'HV SM - typical bill'!C45)/'HV SM - typical bill'!C45),"")</f>
        <v>#VALUE!</v>
      </c>
      <c r="D112" s="45" t="e">
        <f>IF('HV SM - typical bill'!C45,(('HV SM - typical bill'!E45-'HV SM - typical bill'!C45)/'HV SM - typical bill'!C45),"")</f>
        <v>#VALUE!</v>
      </c>
      <c r="E112" s="60" t="e">
        <f>IF('HV SM - typical bill'!C45,(('HV SM - typical bill'!E45-'HV SM - typical bill'!D45)/'HV SM - typical bill'!D45),"")</f>
        <v>#VALUE!</v>
      </c>
      <c r="F112" s="51" t="e">
        <f>IF('HV SM - typical bill'!C45,('HV SM - typical bill'!D45-'HV SM - typical bill'!C45),"")</f>
        <v>#VALUE!</v>
      </c>
      <c r="G112" s="48" t="e">
        <f>IF('HV SM - typical bill'!C45,(('HV SM - typical bill'!E45-'HV SM - typical bill'!C45)),"")</f>
        <v>#VALUE!</v>
      </c>
      <c r="H112" s="52" t="e">
        <f>IF('HV SM - typical bill'!C45,(('HV SM - typical bill'!E45-'HV SM - typical bill'!D45)),"")</f>
        <v>#VALUE!</v>
      </c>
      <c r="I112" s="40"/>
      <c r="J112" s="41"/>
      <c r="K112" s="58" t="s">
        <v>115</v>
      </c>
      <c r="L112" s="59" t="e">
        <f>IF('HV SM - typical bill'!C45,(('HV SM - typical bill'!F45-'HV SM - typical bill'!C45)/'HV SM - typical bill'!C45),"")</f>
        <v>#VALUE!</v>
      </c>
      <c r="M112" s="45" t="e">
        <f>IF('HV SM - typical bill'!C45,(('HV SM - typical bill'!G45-'HV SM - typical bill'!C45)/'HV SM - typical bill'!C45),"")</f>
        <v>#VALUE!</v>
      </c>
      <c r="N112" s="60" t="e">
        <f>IF('HV SM - typical bill'!C45,(('HV SM - typical bill'!G45-'HV SM - typical bill'!F45)/'HV SM - typical bill'!F45),"")</f>
        <v>#VALUE!</v>
      </c>
      <c r="O112" s="51" t="e">
        <f>IF('HV SM - typical bill'!C45,(('HV SM - typical bill'!F45-'HV SM - typical bill'!C45)),"")</f>
        <v>#VALUE!</v>
      </c>
      <c r="P112" s="48" t="e">
        <f>IF('HV SM - typical bill'!C45,(('HV SM - typical bill'!G45-'HV SM - typical bill'!C45)),"")</f>
        <v>#VALUE!</v>
      </c>
      <c r="Q112" s="52" t="e">
        <f>IF('HV SM - typical bill'!C45,(('HV SM - typical bill'!G45-'HV SM - typical bill'!F45)),"")</f>
        <v>#VALUE!</v>
      </c>
    </row>
    <row r="113" spans="2:17" ht="27" customHeight="1">
      <c r="B113" s="57" t="s">
        <v>144</v>
      </c>
      <c r="C113" s="59" t="str">
        <f>IF('HV SM - typical bill'!C46,(('HV SM - typical bill'!D46-'HV SM - typical bill'!C46)/'HV SM - typical bill'!C46),"")</f>
        <v/>
      </c>
      <c r="D113" s="45" t="str">
        <f>IF('HV SM - typical bill'!C46,(('HV SM - typical bill'!E46-'HV SM - typical bill'!C46)/'HV SM - typical bill'!C46),"")</f>
        <v/>
      </c>
      <c r="E113" s="60" t="str">
        <f>IF('HV SM - typical bill'!C46,(('HV SM - typical bill'!E46-'HV SM - typical bill'!D46)/'HV SM - typical bill'!D46),"")</f>
        <v/>
      </c>
      <c r="F113" s="51" t="str">
        <f>IF('HV SM - typical bill'!C46,('HV SM - typical bill'!D46-'HV SM - typical bill'!C46),"")</f>
        <v/>
      </c>
      <c r="G113" s="48" t="str">
        <f>IF('HV SM - typical bill'!C46,(('HV SM - typical bill'!E46-'HV SM - typical bill'!C46)),"")</f>
        <v/>
      </c>
      <c r="H113" s="52" t="str">
        <f>IF('HV SM - typical bill'!C46,(('HV SM - typical bill'!E46-'HV SM - typical bill'!D46)),"")</f>
        <v/>
      </c>
      <c r="I113" s="40"/>
      <c r="J113" s="41"/>
      <c r="K113" s="57" t="s">
        <v>144</v>
      </c>
      <c r="L113" s="59" t="str">
        <f>IF('HV SM - typical bill'!C46,(('HV SM - typical bill'!F46-'HV SM - typical bill'!C46)/'HV SM - typical bill'!C46),"")</f>
        <v/>
      </c>
      <c r="M113" s="45" t="str">
        <f>IF('HV SM - typical bill'!C46,(('HV SM - typical bill'!G46-'HV SM - typical bill'!C46)/'HV SM - typical bill'!C46),"")</f>
        <v/>
      </c>
      <c r="N113" s="60" t="str">
        <f>IF('HV SM - typical bill'!C46,(('HV SM - typical bill'!G46-'HV SM - typical bill'!F46)/'HV SM - typical bill'!F46),"")</f>
        <v/>
      </c>
      <c r="O113" s="51" t="str">
        <f>IF('HV SM - typical bill'!C46,(('HV SM - typical bill'!F46-'HV SM - typical bill'!C46)),"")</f>
        <v/>
      </c>
      <c r="P113" s="48" t="str">
        <f>IF('HV SM - typical bill'!C46,(('HV SM - typical bill'!G46-'HV SM - typical bill'!C46)),"")</f>
        <v/>
      </c>
      <c r="Q113" s="52" t="str">
        <f>IF('HV SM - typical bill'!C46,(('HV SM - typical bill'!G46-'HV SM - typical bill'!F46)),"")</f>
        <v/>
      </c>
    </row>
    <row r="114" spans="2:17" ht="27" customHeight="1">
      <c r="B114" s="58" t="s">
        <v>78</v>
      </c>
      <c r="C114" s="59" t="e">
        <f>IF('HV SM - typical bill'!C47,(('HV SM - typical bill'!D47-'HV SM - typical bill'!C47)/'HV SM - typical bill'!C47),"")</f>
        <v>#VALUE!</v>
      </c>
      <c r="D114" s="45" t="e">
        <f>IF('HV SM - typical bill'!C47,(('HV SM - typical bill'!E47-'HV SM - typical bill'!C47)/'HV SM - typical bill'!C47),"")</f>
        <v>#VALUE!</v>
      </c>
      <c r="E114" s="60" t="e">
        <f>IF('HV SM - typical bill'!C47,(('HV SM - typical bill'!E47-'HV SM - typical bill'!D47)/'HV SM - typical bill'!D47),"")</f>
        <v>#VALUE!</v>
      </c>
      <c r="F114" s="51" t="e">
        <f>IF('HV SM - typical bill'!C47,('HV SM - typical bill'!D47-'HV SM - typical bill'!C47),"")</f>
        <v>#VALUE!</v>
      </c>
      <c r="G114" s="48" t="e">
        <f>IF('HV SM - typical bill'!C47,(('HV SM - typical bill'!E47-'HV SM - typical bill'!C47)),"")</f>
        <v>#VALUE!</v>
      </c>
      <c r="H114" s="52" t="e">
        <f>IF('HV SM - typical bill'!C47,(('HV SM - typical bill'!E47-'HV SM - typical bill'!D47)),"")</f>
        <v>#VALUE!</v>
      </c>
      <c r="I114" s="40"/>
      <c r="J114" s="41"/>
      <c r="K114" s="58" t="s">
        <v>78</v>
      </c>
      <c r="L114" s="59" t="e">
        <f>IF('HV SM - typical bill'!C47,(('HV SM - typical bill'!F47-'HV SM - typical bill'!C47)/'HV SM - typical bill'!C47),"")</f>
        <v>#VALUE!</v>
      </c>
      <c r="M114" s="45" t="e">
        <f>IF('HV SM - typical bill'!C47,(('HV SM - typical bill'!G47-'HV SM - typical bill'!C47)/'HV SM - typical bill'!C47),"")</f>
        <v>#VALUE!</v>
      </c>
      <c r="N114" s="60" t="e">
        <f>IF('HV SM - typical bill'!C47,(('HV SM - typical bill'!G47-'HV SM - typical bill'!F47)/'HV SM - typical bill'!F47),"")</f>
        <v>#VALUE!</v>
      </c>
      <c r="O114" s="51" t="e">
        <f>IF('HV SM - typical bill'!C47,(('HV SM - typical bill'!F47-'HV SM - typical bill'!C47)),"")</f>
        <v>#VALUE!</v>
      </c>
      <c r="P114" s="48" t="e">
        <f>IF('HV SM - typical bill'!C47,(('HV SM - typical bill'!G47-'HV SM - typical bill'!C47)),"")</f>
        <v>#VALUE!</v>
      </c>
      <c r="Q114" s="52" t="e">
        <f>IF('HV SM - typical bill'!C47,(('HV SM - typical bill'!G47-'HV SM - typical bill'!F47)),"")</f>
        <v>#VALUE!</v>
      </c>
    </row>
    <row r="115" spans="2:17" ht="27" customHeight="1">
      <c r="B115" s="57" t="s">
        <v>145</v>
      </c>
      <c r="C115" s="59" t="str">
        <f>IF('HV SM - typical bill'!C48,(('HV SM - typical bill'!D48-'HV SM - typical bill'!C48)/'HV SM - typical bill'!C48),"")</f>
        <v/>
      </c>
      <c r="D115" s="45" t="str">
        <f>IF('HV SM - typical bill'!C48,(('HV SM - typical bill'!E48-'HV SM - typical bill'!C48)/'HV SM - typical bill'!C48),"")</f>
        <v/>
      </c>
      <c r="E115" s="60" t="str">
        <f>IF('HV SM - typical bill'!C48,(('HV SM - typical bill'!E48-'HV SM - typical bill'!D48)/'HV SM - typical bill'!D48),"")</f>
        <v/>
      </c>
      <c r="F115" s="51" t="str">
        <f>IF('HV SM - typical bill'!C48,('HV SM - typical bill'!D48-'HV SM - typical bill'!C48),"")</f>
        <v/>
      </c>
      <c r="G115" s="48" t="str">
        <f>IF('HV SM - typical bill'!C48,(('HV SM - typical bill'!E48-'HV SM - typical bill'!C48)),"")</f>
        <v/>
      </c>
      <c r="H115" s="52" t="str">
        <f>IF('HV SM - typical bill'!C48,(('HV SM - typical bill'!E48-'HV SM - typical bill'!D48)),"")</f>
        <v/>
      </c>
      <c r="I115" s="40"/>
      <c r="J115" s="41"/>
      <c r="K115" s="57" t="s">
        <v>145</v>
      </c>
      <c r="L115" s="59" t="str">
        <f>IF('HV SM - typical bill'!C48,(('HV SM - typical bill'!F48-'HV SM - typical bill'!C48)/'HV SM - typical bill'!C48),"")</f>
        <v/>
      </c>
      <c r="M115" s="45" t="str">
        <f>IF('HV SM - typical bill'!C48,(('HV SM - typical bill'!G48-'HV SM - typical bill'!C48)/'HV SM - typical bill'!C48),"")</f>
        <v/>
      </c>
      <c r="N115" s="60" t="str">
        <f>IF('HV SM - typical bill'!C48,(('HV SM - typical bill'!G48-'HV SM - typical bill'!F48)/'HV SM - typical bill'!F48),"")</f>
        <v/>
      </c>
      <c r="O115" s="51" t="str">
        <f>IF('HV SM - typical bill'!C48,(('HV SM - typical bill'!F48-'HV SM - typical bill'!C48)),"")</f>
        <v/>
      </c>
      <c r="P115" s="48" t="str">
        <f>IF('HV SM - typical bill'!C48,(('HV SM - typical bill'!G48-'HV SM - typical bill'!C48)),"")</f>
        <v/>
      </c>
      <c r="Q115" s="52" t="str">
        <f>IF('HV SM - typical bill'!C48,(('HV SM - typical bill'!G48-'HV SM - typical bill'!F48)),"")</f>
        <v/>
      </c>
    </row>
    <row r="116" spans="2:17" ht="27" customHeight="1">
      <c r="B116" s="58" t="s">
        <v>80</v>
      </c>
      <c r="C116" s="59">
        <f>IF('HV SM - typical bill'!C49,(('HV SM - typical bill'!D49-'HV SM - typical bill'!C49)/'HV SM - typical bill'!C49),"")</f>
        <v>6.4829821717990032E-4</v>
      </c>
      <c r="D116" s="45">
        <f>IF('HV SM - typical bill'!C49,(('HV SM - typical bill'!E49-'HV SM - typical bill'!C49)/'HV SM - typical bill'!C49),"")</f>
        <v>-3.2414910858988245E-4</v>
      </c>
      <c r="E116" s="60">
        <f>IF('HV SM - typical bill'!C49,(('HV SM - typical bill'!E49-'HV SM - typical bill'!D49)/'HV SM - typical bill'!D49),"")</f>
        <v>-9.7181729834783931E-4</v>
      </c>
      <c r="F116" s="51">
        <f>IF('HV SM - typical bill'!C49,('HV SM - typical bill'!D49-'HV SM - typical bill'!C49),"")</f>
        <v>2.1768132038564545</v>
      </c>
      <c r="G116" s="48">
        <f>IF('HV SM - typical bill'!C49,(('HV SM - typical bill'!E49-'HV SM - typical bill'!C49)),"")</f>
        <v>-1.0884066019279999</v>
      </c>
      <c r="H116" s="52">
        <f>IF('HV SM - typical bill'!C49,(('HV SM - typical bill'!E49-'HV SM - typical bill'!D49)),"")</f>
        <v>-3.2652198057844544</v>
      </c>
      <c r="I116" s="40"/>
      <c r="J116" s="41"/>
      <c r="K116" s="58" t="s">
        <v>80</v>
      </c>
      <c r="L116" s="59">
        <f>IF('HV SM - typical bill'!C49,(('HV SM - typical bill'!F49-'HV SM - typical bill'!C49)/'HV SM - typical bill'!C49),"")</f>
        <v>0</v>
      </c>
      <c r="M116" s="45">
        <f>IF('HV SM - typical bill'!C49,(('HV SM - typical bill'!G49-'HV SM - typical bill'!C49)/'HV SM - typical bill'!C49),"")</f>
        <v>-3.2414910858988245E-4</v>
      </c>
      <c r="N116" s="60">
        <f>IF('HV SM - typical bill'!C49,(('HV SM - typical bill'!G49-'HV SM - typical bill'!F49)/'HV SM - typical bill'!F49),"")</f>
        <v>-3.2414910858988245E-4</v>
      </c>
      <c r="O116" s="51">
        <f>IF('HV SM - typical bill'!C49,(('HV SM - typical bill'!F49-'HV SM - typical bill'!C49)),"")</f>
        <v>0</v>
      </c>
      <c r="P116" s="48">
        <f>IF('HV SM - typical bill'!C49,(('HV SM - typical bill'!G49-'HV SM - typical bill'!C49)),"")</f>
        <v>-1.0884066019279999</v>
      </c>
      <c r="Q116" s="52">
        <f>IF('HV SM - typical bill'!C49,(('HV SM - typical bill'!G49-'HV SM - typical bill'!F49)),"")</f>
        <v>-1.0884066019279999</v>
      </c>
    </row>
    <row r="117" spans="2:17" ht="27" customHeight="1">
      <c r="B117" s="58" t="s">
        <v>101</v>
      </c>
      <c r="C117" s="59">
        <f>IF('HV SM - typical bill'!C50,(('HV SM - typical bill'!D50-'HV SM - typical bill'!C50)/'HV SM - typical bill'!C50),"")</f>
        <v>6.4829821717986335E-4</v>
      </c>
      <c r="D117" s="45">
        <f>IF('HV SM - typical bill'!C50,(('HV SM - typical bill'!E50-'HV SM - typical bill'!C50)/'HV SM - typical bill'!C50),"")</f>
        <v>-3.2414910859013122E-4</v>
      </c>
      <c r="E117" s="60">
        <f>IF('HV SM - typical bill'!C50,(('HV SM - typical bill'!E50-'HV SM - typical bill'!D50)/'HV SM - typical bill'!D50),"")</f>
        <v>-9.7181729834805095E-4</v>
      </c>
      <c r="F117" s="51">
        <f>IF('HV SM - typical bill'!C50,('HV SM - typical bill'!D50-'HV SM - typical bill'!C50),"")</f>
        <v>3.462398063643235E-2</v>
      </c>
      <c r="G117" s="48">
        <f>IF('HV SM - typical bill'!C50,(('HV SM - typical bill'!E50-'HV SM - typical bill'!C50)),"")</f>
        <v>-1.7311990318226833E-2</v>
      </c>
      <c r="H117" s="52">
        <f>IF('HV SM - typical bill'!C50,(('HV SM - typical bill'!E50-'HV SM - typical bill'!D50)),"")</f>
        <v>-5.1935970954659183E-2</v>
      </c>
      <c r="I117" s="40"/>
      <c r="J117" s="41"/>
      <c r="K117" s="58" t="s">
        <v>101</v>
      </c>
      <c r="L117" s="59">
        <f>IF('HV SM - typical bill'!C50,(('HV SM - typical bill'!F50-'HV SM - typical bill'!C50)/'HV SM - typical bill'!C50),"")</f>
        <v>0</v>
      </c>
      <c r="M117" s="45">
        <f>IF('HV SM - typical bill'!C50,(('HV SM - typical bill'!G50-'HV SM - typical bill'!C50)/'HV SM - typical bill'!C50),"")</f>
        <v>-3.2414910859013122E-4</v>
      </c>
      <c r="N117" s="60">
        <f>IF('HV SM - typical bill'!C50,(('HV SM - typical bill'!G50-'HV SM - typical bill'!F50)/'HV SM - typical bill'!F50),"")</f>
        <v>-3.2414910859013122E-4</v>
      </c>
      <c r="O117" s="51">
        <f>IF('HV SM - typical bill'!C50,(('HV SM - typical bill'!F50-'HV SM - typical bill'!C50)),"")</f>
        <v>0</v>
      </c>
      <c r="P117" s="48">
        <f>IF('HV SM - typical bill'!C50,(('HV SM - typical bill'!G50-'HV SM - typical bill'!C50)),"")</f>
        <v>-1.7311990318226833E-2</v>
      </c>
      <c r="Q117" s="52">
        <f>IF('HV SM - typical bill'!C50,(('HV SM - typical bill'!G50-'HV SM - typical bill'!F50)),"")</f>
        <v>-1.7311990318226833E-2</v>
      </c>
    </row>
    <row r="118" spans="2:17" ht="27" customHeight="1">
      <c r="B118" s="58" t="s">
        <v>116</v>
      </c>
      <c r="C118" s="59">
        <f>IF('HV SM - typical bill'!C51,(('HV SM - typical bill'!D51-'HV SM - typical bill'!C51)/'HV SM - typical bill'!C51),"")</f>
        <v>6.4829821718012149E-4</v>
      </c>
      <c r="D118" s="45">
        <f>IF('HV SM - typical bill'!C51,(('HV SM - typical bill'!E51-'HV SM - typical bill'!C51)/'HV SM - typical bill'!C51),"")</f>
        <v>-3.2414910858993997E-4</v>
      </c>
      <c r="E118" s="60">
        <f>IF('HV SM - typical bill'!C51,(('HV SM - typical bill'!E51-'HV SM - typical bill'!D51)/'HV SM - typical bill'!D51),"")</f>
        <v>-9.7181729834811752E-4</v>
      </c>
      <c r="F118" s="51">
        <f>IF('HV SM - typical bill'!C51,('HV SM - typical bill'!D51-'HV SM - typical bill'!C51),"")</f>
        <v>7.6264609037110631E-2</v>
      </c>
      <c r="G118" s="48">
        <f>IF('HV SM - typical bill'!C51,(('HV SM - typical bill'!E51-'HV SM - typical bill'!C51)),"")</f>
        <v>-3.8132304518541105E-2</v>
      </c>
      <c r="H118" s="52">
        <f>IF('HV SM - typical bill'!C51,(('HV SM - typical bill'!E51-'HV SM - typical bill'!D51)),"")</f>
        <v>-0.11439691355565174</v>
      </c>
      <c r="I118" s="40"/>
      <c r="J118" s="41"/>
      <c r="K118" s="58" t="s">
        <v>116</v>
      </c>
      <c r="L118" s="59">
        <f>IF('HV SM - typical bill'!C51,(('HV SM - typical bill'!F51-'HV SM - typical bill'!C51)/'HV SM - typical bill'!C51),"")</f>
        <v>0</v>
      </c>
      <c r="M118" s="45">
        <f>IF('HV SM - typical bill'!C51,(('HV SM - typical bill'!G51-'HV SM - typical bill'!C51)/'HV SM - typical bill'!C51),"")</f>
        <v>-3.2414910858993997E-4</v>
      </c>
      <c r="N118" s="60">
        <f>IF('HV SM - typical bill'!C51,(('HV SM - typical bill'!G51-'HV SM - typical bill'!F51)/'HV SM - typical bill'!F51),"")</f>
        <v>-3.2414910858993997E-4</v>
      </c>
      <c r="O118" s="51">
        <f>IF('HV SM - typical bill'!C51,(('HV SM - typical bill'!F51-'HV SM - typical bill'!C51)),"")</f>
        <v>0</v>
      </c>
      <c r="P118" s="48">
        <f>IF('HV SM - typical bill'!C51,(('HV SM - typical bill'!G51-'HV SM - typical bill'!C51)),"")</f>
        <v>-3.8132304518541105E-2</v>
      </c>
      <c r="Q118" s="52">
        <f>IF('HV SM - typical bill'!C51,(('HV SM - typical bill'!G51-'HV SM - typical bill'!F51)),"")</f>
        <v>-3.8132304518541105E-2</v>
      </c>
    </row>
    <row r="119" spans="2:17" ht="27" customHeight="1">
      <c r="B119" s="57" t="s">
        <v>146</v>
      </c>
      <c r="C119" s="59" t="str">
        <f>IF('HV SM - typical bill'!C52,(('HV SM - typical bill'!D52-'HV SM - typical bill'!C52)/'HV SM - typical bill'!C52),"")</f>
        <v/>
      </c>
      <c r="D119" s="45" t="str">
        <f>IF('HV SM - typical bill'!C52,(('HV SM - typical bill'!E52-'HV SM - typical bill'!C52)/'HV SM - typical bill'!C52),"")</f>
        <v/>
      </c>
      <c r="E119" s="60" t="str">
        <f>IF('HV SM - typical bill'!C52,(('HV SM - typical bill'!E52-'HV SM - typical bill'!D52)/'HV SM - typical bill'!D52),"")</f>
        <v/>
      </c>
      <c r="F119" s="51" t="str">
        <f>IF('HV SM - typical bill'!C52,('HV SM - typical bill'!D52-'HV SM - typical bill'!C52),"")</f>
        <v/>
      </c>
      <c r="G119" s="48" t="str">
        <f>IF('HV SM - typical bill'!C52,(('HV SM - typical bill'!E52-'HV SM - typical bill'!C52)),"")</f>
        <v/>
      </c>
      <c r="H119" s="52" t="str">
        <f>IF('HV SM - typical bill'!C52,(('HV SM - typical bill'!E52-'HV SM - typical bill'!D52)),"")</f>
        <v/>
      </c>
      <c r="I119" s="40"/>
      <c r="J119" s="41"/>
      <c r="K119" s="57" t="s">
        <v>146</v>
      </c>
      <c r="L119" s="59" t="str">
        <f>IF('HV SM - typical bill'!C52,(('HV SM - typical bill'!F52-'HV SM - typical bill'!C52)/'HV SM - typical bill'!C52),"")</f>
        <v/>
      </c>
      <c r="M119" s="45" t="str">
        <f>IF('HV SM - typical bill'!C52,(('HV SM - typical bill'!G52-'HV SM - typical bill'!C52)/'HV SM - typical bill'!C52),"")</f>
        <v/>
      </c>
      <c r="N119" s="60" t="str">
        <f>IF('HV SM - typical bill'!C52,(('HV SM - typical bill'!G52-'HV SM - typical bill'!F52)/'HV SM - typical bill'!F52),"")</f>
        <v/>
      </c>
      <c r="O119" s="51" t="str">
        <f>IF('HV SM - typical bill'!C52,(('HV SM - typical bill'!F52-'HV SM - typical bill'!C52)),"")</f>
        <v/>
      </c>
      <c r="P119" s="48" t="str">
        <f>IF('HV SM - typical bill'!C52,(('HV SM - typical bill'!G52-'HV SM - typical bill'!C52)),"")</f>
        <v/>
      </c>
      <c r="Q119" s="52" t="str">
        <f>IF('HV SM - typical bill'!C52,(('HV SM - typical bill'!G52-'HV SM - typical bill'!F52)),"")</f>
        <v/>
      </c>
    </row>
    <row r="120" spans="2:17" ht="27" customHeight="1">
      <c r="B120" s="58" t="s">
        <v>82</v>
      </c>
      <c r="C120" s="59">
        <f>IF('HV SM - typical bill'!C53,(('HV SM - typical bill'!D53-'HV SM - typical bill'!C53)/'HV SM - typical bill'!C53),"")</f>
        <v>7.0276623300859599E-4</v>
      </c>
      <c r="D120" s="45">
        <f>IF('HV SM - typical bill'!C53,(('HV SM - typical bill'!E53-'HV SM - typical bill'!C53)/'HV SM - typical bill'!C53),"")</f>
        <v>-1.2916767664185183E-5</v>
      </c>
      <c r="E120" s="60">
        <f>IF('HV SM - typical bill'!C53,(('HV SM - typical bill'!E53-'HV SM - typical bill'!D53)/'HV SM - typical bill'!D53),"")</f>
        <v>-7.1518039603993462E-4</v>
      </c>
      <c r="F120" s="51">
        <f>IF('HV SM - typical bill'!C53,('HV SM - typical bill'!D53-'HV SM - typical bill'!C53),"")</f>
        <v>267.39631141774589</v>
      </c>
      <c r="G120" s="48">
        <f>IF('HV SM - typical bill'!C53,(('HV SM - typical bill'!E53-'HV SM - typical bill'!C53)),"")</f>
        <v>-4.9147154012462124</v>
      </c>
      <c r="H120" s="52">
        <f>IF('HV SM - typical bill'!C53,(('HV SM - typical bill'!E53-'HV SM - typical bill'!D53)),"")</f>
        <v>-272.3110268189921</v>
      </c>
      <c r="I120" s="40"/>
      <c r="J120" s="41"/>
      <c r="K120" s="58" t="s">
        <v>82</v>
      </c>
      <c r="L120" s="59">
        <f>IF('HV SM - typical bill'!C53,(('HV SM - typical bill'!F53-'HV SM - typical bill'!C53)/'HV SM - typical bill'!C53),"")</f>
        <v>0</v>
      </c>
      <c r="M120" s="45">
        <f>IF('HV SM - typical bill'!C53,(('HV SM - typical bill'!G53-'HV SM - typical bill'!C53)/'HV SM - typical bill'!C53),"")</f>
        <v>-3.3200796500748478E-4</v>
      </c>
      <c r="N120" s="60">
        <f>IF('HV SM - typical bill'!C53,(('HV SM - typical bill'!G53-'HV SM - typical bill'!F53)/'HV SM - typical bill'!F53),"")</f>
        <v>-3.3200796500748478E-4</v>
      </c>
      <c r="O120" s="51">
        <f>IF('HV SM - typical bill'!C53,(('HV SM - typical bill'!F53-'HV SM - typical bill'!C53)),"")</f>
        <v>0</v>
      </c>
      <c r="P120" s="48">
        <f>IF('HV SM - typical bill'!C53,(('HV SM - typical bill'!G53-'HV SM - typical bill'!C53)),"")</f>
        <v>-126.3260826067999</v>
      </c>
      <c r="Q120" s="52">
        <f>IF('HV SM - typical bill'!C53,(('HV SM - typical bill'!G53-'HV SM - typical bill'!F53)),"")</f>
        <v>-126.3260826067999</v>
      </c>
    </row>
    <row r="121" spans="2:17" ht="27" customHeight="1">
      <c r="B121" s="58" t="s">
        <v>102</v>
      </c>
      <c r="C121" s="59" t="e">
        <f>IF('HV SM - typical bill'!C54,(('HV SM - typical bill'!D54-'HV SM - typical bill'!C54)/'HV SM - typical bill'!C54),"")</f>
        <v>#VALUE!</v>
      </c>
      <c r="D121" s="45" t="e">
        <f>IF('HV SM - typical bill'!C54,(('HV SM - typical bill'!E54-'HV SM - typical bill'!C54)/'HV SM - typical bill'!C54),"")</f>
        <v>#VALUE!</v>
      </c>
      <c r="E121" s="60" t="e">
        <f>IF('HV SM - typical bill'!C54,(('HV SM - typical bill'!E54-'HV SM - typical bill'!D54)/'HV SM - typical bill'!D54),"")</f>
        <v>#VALUE!</v>
      </c>
      <c r="F121" s="51" t="e">
        <f>IF('HV SM - typical bill'!C54,('HV SM - typical bill'!D54-'HV SM - typical bill'!C54),"")</f>
        <v>#VALUE!</v>
      </c>
      <c r="G121" s="48" t="e">
        <f>IF('HV SM - typical bill'!C54,(('HV SM - typical bill'!E54-'HV SM - typical bill'!C54)),"")</f>
        <v>#VALUE!</v>
      </c>
      <c r="H121" s="52" t="e">
        <f>IF('HV SM - typical bill'!C54,(('HV SM - typical bill'!E54-'HV SM - typical bill'!D54)),"")</f>
        <v>#VALUE!</v>
      </c>
      <c r="I121" s="40"/>
      <c r="J121" s="41"/>
      <c r="K121" s="58" t="s">
        <v>102</v>
      </c>
      <c r="L121" s="59" t="e">
        <f>IF('HV SM - typical bill'!C54,(('HV SM - typical bill'!F54-'HV SM - typical bill'!C54)/'HV SM - typical bill'!C54),"")</f>
        <v>#VALUE!</v>
      </c>
      <c r="M121" s="45" t="e">
        <f>IF('HV SM - typical bill'!C54,(('HV SM - typical bill'!G54-'HV SM - typical bill'!C54)/'HV SM - typical bill'!C54),"")</f>
        <v>#VALUE!</v>
      </c>
      <c r="N121" s="60" t="e">
        <f>IF('HV SM - typical bill'!C54,(('HV SM - typical bill'!G54-'HV SM - typical bill'!F54)/'HV SM - typical bill'!F54),"")</f>
        <v>#VALUE!</v>
      </c>
      <c r="O121" s="51" t="e">
        <f>IF('HV SM - typical bill'!C54,(('HV SM - typical bill'!F54-'HV SM - typical bill'!C54)),"")</f>
        <v>#VALUE!</v>
      </c>
      <c r="P121" s="48" t="e">
        <f>IF('HV SM - typical bill'!C54,(('HV SM - typical bill'!G54-'HV SM - typical bill'!C54)),"")</f>
        <v>#VALUE!</v>
      </c>
      <c r="Q121" s="52" t="e">
        <f>IF('HV SM - typical bill'!C54,(('HV SM - typical bill'!G54-'HV SM - typical bill'!F54)),"")</f>
        <v>#VALUE!</v>
      </c>
    </row>
    <row r="122" spans="2:17" ht="27" customHeight="1">
      <c r="B122" s="58" t="s">
        <v>117</v>
      </c>
      <c r="C122" s="59" t="e">
        <f>IF('HV SM - typical bill'!C55,(('HV SM - typical bill'!D55-'HV SM - typical bill'!C55)/'HV SM - typical bill'!C55),"")</f>
        <v>#VALUE!</v>
      </c>
      <c r="D122" s="45" t="e">
        <f>IF('HV SM - typical bill'!C55,(('HV SM - typical bill'!E55-'HV SM - typical bill'!C55)/'HV SM - typical bill'!C55),"")</f>
        <v>#VALUE!</v>
      </c>
      <c r="E122" s="60" t="e">
        <f>IF('HV SM - typical bill'!C55,(('HV SM - typical bill'!E55-'HV SM - typical bill'!D55)/'HV SM - typical bill'!D55),"")</f>
        <v>#VALUE!</v>
      </c>
      <c r="F122" s="51" t="e">
        <f>IF('HV SM - typical bill'!C55,('HV SM - typical bill'!D55-'HV SM - typical bill'!C55),"")</f>
        <v>#VALUE!</v>
      </c>
      <c r="G122" s="48" t="e">
        <f>IF('HV SM - typical bill'!C55,(('HV SM - typical bill'!E55-'HV SM - typical bill'!C55)),"")</f>
        <v>#VALUE!</v>
      </c>
      <c r="H122" s="52" t="e">
        <f>IF('HV SM - typical bill'!C55,(('HV SM - typical bill'!E55-'HV SM - typical bill'!D55)),"")</f>
        <v>#VALUE!</v>
      </c>
      <c r="I122" s="40"/>
      <c r="J122" s="41"/>
      <c r="K122" s="58" t="s">
        <v>117</v>
      </c>
      <c r="L122" s="59" t="e">
        <f>IF('HV SM - typical bill'!C55,(('HV SM - typical bill'!F55-'HV SM - typical bill'!C55)/'HV SM - typical bill'!C55),"")</f>
        <v>#VALUE!</v>
      </c>
      <c r="M122" s="45" t="e">
        <f>IF('HV SM - typical bill'!C55,(('HV SM - typical bill'!G55-'HV SM - typical bill'!C55)/'HV SM - typical bill'!C55),"")</f>
        <v>#VALUE!</v>
      </c>
      <c r="N122" s="60" t="e">
        <f>IF('HV SM - typical bill'!C55,(('HV SM - typical bill'!G55-'HV SM - typical bill'!F55)/'HV SM - typical bill'!F55),"")</f>
        <v>#VALUE!</v>
      </c>
      <c r="O122" s="51" t="e">
        <f>IF('HV SM - typical bill'!C55,(('HV SM - typical bill'!F55-'HV SM - typical bill'!C55)),"")</f>
        <v>#VALUE!</v>
      </c>
      <c r="P122" s="48" t="e">
        <f>IF('HV SM - typical bill'!C55,(('HV SM - typical bill'!G55-'HV SM - typical bill'!C55)),"")</f>
        <v>#VALUE!</v>
      </c>
      <c r="Q122" s="52" t="e">
        <f>IF('HV SM - typical bill'!C55,(('HV SM - typical bill'!G55-'HV SM - typical bill'!F55)),"")</f>
        <v>#VALUE!</v>
      </c>
    </row>
    <row r="123" spans="2:17" ht="27" customHeight="1">
      <c r="B123" s="57" t="s">
        <v>147</v>
      </c>
      <c r="C123" s="59" t="str">
        <f>IF('HV SM - typical bill'!C56,(('HV SM - typical bill'!D56-'HV SM - typical bill'!C56)/'HV SM - typical bill'!C56),"")</f>
        <v/>
      </c>
      <c r="D123" s="45" t="str">
        <f>IF('HV SM - typical bill'!C56,(('HV SM - typical bill'!E56-'HV SM - typical bill'!C56)/'HV SM - typical bill'!C56),"")</f>
        <v/>
      </c>
      <c r="E123" s="60" t="str">
        <f>IF('HV SM - typical bill'!C56,(('HV SM - typical bill'!E56-'HV SM - typical bill'!D56)/'HV SM - typical bill'!D56),"")</f>
        <v/>
      </c>
      <c r="F123" s="51" t="str">
        <f>IF('HV SM - typical bill'!C56,('HV SM - typical bill'!D56-'HV SM - typical bill'!C56),"")</f>
        <v/>
      </c>
      <c r="G123" s="48" t="str">
        <f>IF('HV SM - typical bill'!C56,(('HV SM - typical bill'!E56-'HV SM - typical bill'!C56)),"")</f>
        <v/>
      </c>
      <c r="H123" s="52" t="str">
        <f>IF('HV SM - typical bill'!C56,(('HV SM - typical bill'!E56-'HV SM - typical bill'!D56)),"")</f>
        <v/>
      </c>
      <c r="I123" s="40"/>
      <c r="J123" s="41"/>
      <c r="K123" s="57" t="s">
        <v>147</v>
      </c>
      <c r="L123" s="59" t="str">
        <f>IF('HV SM - typical bill'!C56,(('HV SM - typical bill'!F56-'HV SM - typical bill'!C56)/'HV SM - typical bill'!C56),"")</f>
        <v/>
      </c>
      <c r="M123" s="45" t="str">
        <f>IF('HV SM - typical bill'!C56,(('HV SM - typical bill'!G56-'HV SM - typical bill'!C56)/'HV SM - typical bill'!C56),"")</f>
        <v/>
      </c>
      <c r="N123" s="60" t="str">
        <f>IF('HV SM - typical bill'!C56,(('HV SM - typical bill'!G56-'HV SM - typical bill'!F56)/'HV SM - typical bill'!F56),"")</f>
        <v/>
      </c>
      <c r="O123" s="51" t="str">
        <f>IF('HV SM - typical bill'!C56,(('HV SM - typical bill'!F56-'HV SM - typical bill'!C56)),"")</f>
        <v/>
      </c>
      <c r="P123" s="48" t="str">
        <f>IF('HV SM - typical bill'!C56,(('HV SM - typical bill'!G56-'HV SM - typical bill'!C56)),"")</f>
        <v/>
      </c>
      <c r="Q123" s="52" t="str">
        <f>IF('HV SM - typical bill'!C56,(('HV SM - typical bill'!G56-'HV SM - typical bill'!F56)),"")</f>
        <v/>
      </c>
    </row>
    <row r="124" spans="2:17">
      <c r="B124" s="58" t="s">
        <v>83</v>
      </c>
      <c r="C124" s="59">
        <f>IF('HV SM - typical bill'!C57,(('HV SM - typical bill'!D57-'HV SM - typical bill'!C57)/'HV SM - typical bill'!C57),"")</f>
        <v>0</v>
      </c>
      <c r="D124" s="45">
        <f>IF('HV SM - typical bill'!C57,(('HV SM - typical bill'!E57-'HV SM - typical bill'!C57)/'HV SM - typical bill'!C57),"")</f>
        <v>0</v>
      </c>
      <c r="E124" s="60">
        <f>IF('HV SM - typical bill'!C57,(('HV SM - typical bill'!E57-'HV SM - typical bill'!D57)/'HV SM - typical bill'!D57),"")</f>
        <v>0</v>
      </c>
      <c r="F124" s="51">
        <f>IF('HV SM - typical bill'!C57,('HV SM - typical bill'!D57-'HV SM - typical bill'!C57),"")</f>
        <v>0</v>
      </c>
      <c r="G124" s="48">
        <f>IF('HV SM - typical bill'!C57,(('HV SM - typical bill'!E57-'HV SM - typical bill'!C57)),"")</f>
        <v>0</v>
      </c>
      <c r="H124" s="52">
        <f>IF('HV SM - typical bill'!C57,(('HV SM - typical bill'!E57-'HV SM - typical bill'!D57)),"")</f>
        <v>0</v>
      </c>
      <c r="I124" s="40"/>
      <c r="J124" s="41"/>
      <c r="K124" s="58" t="s">
        <v>83</v>
      </c>
      <c r="L124" s="59">
        <f>IF('HV SM - typical bill'!C57,(('HV SM - typical bill'!F57-'HV SM - typical bill'!C57)/'HV SM - typical bill'!C57),"")</f>
        <v>0</v>
      </c>
      <c r="M124" s="45">
        <f>IF('HV SM - typical bill'!C57,(('HV SM - typical bill'!G57-'HV SM - typical bill'!C57)/'HV SM - typical bill'!C57),"")</f>
        <v>0</v>
      </c>
      <c r="N124" s="60">
        <f>IF('HV SM - typical bill'!C57,(('HV SM - typical bill'!G57-'HV SM - typical bill'!F57)/'HV SM - typical bill'!F57),"")</f>
        <v>0</v>
      </c>
      <c r="O124" s="51">
        <f>IF('HV SM - typical bill'!C57,(('HV SM - typical bill'!F57-'HV SM - typical bill'!C57)),"")</f>
        <v>0</v>
      </c>
      <c r="P124" s="48">
        <f>IF('HV SM - typical bill'!C57,(('HV SM - typical bill'!G57-'HV SM - typical bill'!C57)),"")</f>
        <v>0</v>
      </c>
      <c r="Q124" s="52">
        <f>IF('HV SM - typical bill'!C57,(('HV SM - typical bill'!G57-'HV SM - typical bill'!F57)),"")</f>
        <v>0</v>
      </c>
    </row>
    <row r="125" spans="2:17">
      <c r="B125" s="58" t="s">
        <v>103</v>
      </c>
      <c r="C125" s="59" t="e">
        <f>IF('HV SM - typical bill'!C58,(('HV SM - typical bill'!D58-'HV SM - typical bill'!C58)/'HV SM - typical bill'!C58),"")</f>
        <v>#VALUE!</v>
      </c>
      <c r="D125" s="45" t="e">
        <f>IF('HV SM - typical bill'!C58,(('HV SM - typical bill'!E58-'HV SM - typical bill'!C58)/'HV SM - typical bill'!C58),"")</f>
        <v>#VALUE!</v>
      </c>
      <c r="E125" s="60" t="e">
        <f>IF('HV SM - typical bill'!C58,(('HV SM - typical bill'!E58-'HV SM - typical bill'!D58)/'HV SM - typical bill'!D58),"")</f>
        <v>#VALUE!</v>
      </c>
      <c r="F125" s="51" t="e">
        <f>IF('HV SM - typical bill'!C58,('HV SM - typical bill'!D58-'HV SM - typical bill'!C58),"")</f>
        <v>#VALUE!</v>
      </c>
      <c r="G125" s="48" t="e">
        <f>IF('HV SM - typical bill'!C58,(('HV SM - typical bill'!E58-'HV SM - typical bill'!C58)),"")</f>
        <v>#VALUE!</v>
      </c>
      <c r="H125" s="52" t="e">
        <f>IF('HV SM - typical bill'!C58,(('HV SM - typical bill'!E58-'HV SM - typical bill'!D58)),"")</f>
        <v>#VALUE!</v>
      </c>
      <c r="I125" s="40"/>
      <c r="J125" s="41"/>
      <c r="K125" s="58" t="s">
        <v>103</v>
      </c>
      <c r="L125" s="59" t="e">
        <f>IF('HV SM - typical bill'!C58,(('HV SM - typical bill'!F58-'HV SM - typical bill'!C58)/'HV SM - typical bill'!C58),"")</f>
        <v>#VALUE!</v>
      </c>
      <c r="M125" s="45" t="e">
        <f>IF('HV SM - typical bill'!C58,(('HV SM - typical bill'!G58-'HV SM - typical bill'!C58)/'HV SM - typical bill'!C58),"")</f>
        <v>#VALUE!</v>
      </c>
      <c r="N125" s="60" t="e">
        <f>IF('HV SM - typical bill'!C58,(('HV SM - typical bill'!G58-'HV SM - typical bill'!F58)/'HV SM - typical bill'!F58),"")</f>
        <v>#VALUE!</v>
      </c>
      <c r="O125" s="51" t="e">
        <f>IF('HV SM - typical bill'!C58,(('HV SM - typical bill'!F58-'HV SM - typical bill'!C58)),"")</f>
        <v>#VALUE!</v>
      </c>
      <c r="P125" s="48" t="e">
        <f>IF('HV SM - typical bill'!C58,(('HV SM - typical bill'!G58-'HV SM - typical bill'!C58)),"")</f>
        <v>#VALUE!</v>
      </c>
      <c r="Q125" s="52" t="e">
        <f>IF('HV SM - typical bill'!C58,(('HV SM - typical bill'!G58-'HV SM - typical bill'!F58)),"")</f>
        <v>#VALUE!</v>
      </c>
    </row>
    <row r="126" spans="2:17">
      <c r="B126" s="58" t="s">
        <v>118</v>
      </c>
      <c r="C126" s="59" t="e">
        <f>IF('HV SM - typical bill'!C59,(('HV SM - typical bill'!D59-'HV SM - typical bill'!C59)/'HV SM - typical bill'!C59),"")</f>
        <v>#VALUE!</v>
      </c>
      <c r="D126" s="45" t="e">
        <f>IF('HV SM - typical bill'!C59,(('HV SM - typical bill'!E59-'HV SM - typical bill'!C59)/'HV SM - typical bill'!C59),"")</f>
        <v>#VALUE!</v>
      </c>
      <c r="E126" s="60" t="e">
        <f>IF('HV SM - typical bill'!C59,(('HV SM - typical bill'!E59-'HV SM - typical bill'!D59)/'HV SM - typical bill'!D59),"")</f>
        <v>#VALUE!</v>
      </c>
      <c r="F126" s="51" t="e">
        <f>IF('HV SM - typical bill'!C59,('HV SM - typical bill'!D59-'HV SM - typical bill'!C59),"")</f>
        <v>#VALUE!</v>
      </c>
      <c r="G126" s="48" t="e">
        <f>IF('HV SM - typical bill'!C59,(('HV SM - typical bill'!E59-'HV SM - typical bill'!C59)),"")</f>
        <v>#VALUE!</v>
      </c>
      <c r="H126" s="52" t="e">
        <f>IF('HV SM - typical bill'!C59,(('HV SM - typical bill'!E59-'HV SM - typical bill'!D59)),"")</f>
        <v>#VALUE!</v>
      </c>
      <c r="I126" s="40"/>
      <c r="J126" s="41"/>
      <c r="K126" s="58" t="s">
        <v>118</v>
      </c>
      <c r="L126" s="59" t="e">
        <f>IF('HV SM - typical bill'!C59,(('HV SM - typical bill'!F59-'HV SM - typical bill'!C59)/'HV SM - typical bill'!C59),"")</f>
        <v>#VALUE!</v>
      </c>
      <c r="M126" s="45" t="e">
        <f>IF('HV SM - typical bill'!C59,(('HV SM - typical bill'!G59-'HV SM - typical bill'!C59)/'HV SM - typical bill'!C59),"")</f>
        <v>#VALUE!</v>
      </c>
      <c r="N126" s="60" t="e">
        <f>IF('HV SM - typical bill'!C59,(('HV SM - typical bill'!G59-'HV SM - typical bill'!F59)/'HV SM - typical bill'!F59),"")</f>
        <v>#VALUE!</v>
      </c>
      <c r="O126" s="51" t="e">
        <f>IF('HV SM - typical bill'!C59,(('HV SM - typical bill'!F59-'HV SM - typical bill'!C59)),"")</f>
        <v>#VALUE!</v>
      </c>
      <c r="P126" s="48" t="e">
        <f>IF('HV SM - typical bill'!C59,(('HV SM - typical bill'!G59-'HV SM - typical bill'!C59)),"")</f>
        <v>#VALUE!</v>
      </c>
      <c r="Q126" s="52" t="e">
        <f>IF('HV SM - typical bill'!C59,(('HV SM - typical bill'!G59-'HV SM - typical bill'!F59)),"")</f>
        <v>#VALUE!</v>
      </c>
    </row>
    <row r="127" spans="2:17">
      <c r="B127" s="57" t="s">
        <v>148</v>
      </c>
      <c r="C127" s="59" t="str">
        <f>IF('HV SM - typical bill'!C60,(('HV SM - typical bill'!D60-'HV SM - typical bill'!C60)/'HV SM - typical bill'!C60),"")</f>
        <v/>
      </c>
      <c r="D127" s="45" t="str">
        <f>IF('HV SM - typical bill'!C60,(('HV SM - typical bill'!E60-'HV SM - typical bill'!C60)/'HV SM - typical bill'!C60),"")</f>
        <v/>
      </c>
      <c r="E127" s="60" t="str">
        <f>IF('HV SM - typical bill'!C60,(('HV SM - typical bill'!E60-'HV SM - typical bill'!D60)/'HV SM - typical bill'!D60),"")</f>
        <v/>
      </c>
      <c r="F127" s="51" t="str">
        <f>IF('HV SM - typical bill'!C60,('HV SM - typical bill'!D60-'HV SM - typical bill'!C60),"")</f>
        <v/>
      </c>
      <c r="G127" s="48" t="str">
        <f>IF('HV SM - typical bill'!C60,(('HV SM - typical bill'!E60-'HV SM - typical bill'!C60)),"")</f>
        <v/>
      </c>
      <c r="H127" s="52" t="str">
        <f>IF('HV SM - typical bill'!C60,(('HV SM - typical bill'!E60-'HV SM - typical bill'!D60)),"")</f>
        <v/>
      </c>
      <c r="I127" s="40"/>
      <c r="J127" s="41"/>
      <c r="K127" s="57" t="s">
        <v>148</v>
      </c>
      <c r="L127" s="59" t="str">
        <f>IF('HV SM - typical bill'!C60,(('HV SM - typical bill'!F60-'HV SM - typical bill'!C60)/'HV SM - typical bill'!C60),"")</f>
        <v/>
      </c>
      <c r="M127" s="45" t="str">
        <f>IF('HV SM - typical bill'!C60,(('HV SM - typical bill'!G60-'HV SM - typical bill'!C60)/'HV SM - typical bill'!C60),"")</f>
        <v/>
      </c>
      <c r="N127" s="60" t="str">
        <f>IF('HV SM - typical bill'!C60,(('HV SM - typical bill'!G60-'HV SM - typical bill'!F60)/'HV SM - typical bill'!F60),"")</f>
        <v/>
      </c>
      <c r="O127" s="51" t="str">
        <f>IF('HV SM - typical bill'!C60,(('HV SM - typical bill'!F60-'HV SM - typical bill'!C60)),"")</f>
        <v/>
      </c>
      <c r="P127" s="48" t="str">
        <f>IF('HV SM - typical bill'!C60,(('HV SM - typical bill'!G60-'HV SM - typical bill'!C60)),"")</f>
        <v/>
      </c>
      <c r="Q127" s="52" t="str">
        <f>IF('HV SM - typical bill'!C60,(('HV SM - typical bill'!G60-'HV SM - typical bill'!F60)),"")</f>
        <v/>
      </c>
    </row>
    <row r="128" spans="2:17">
      <c r="B128" s="58" t="s">
        <v>84</v>
      </c>
      <c r="C128" s="59" t="e">
        <f>IF('HV SM - typical bill'!C61,(('HV SM - typical bill'!D61-'HV SM - typical bill'!C61)/'HV SM - typical bill'!C61),"")</f>
        <v>#VALUE!</v>
      </c>
      <c r="D128" s="45" t="e">
        <f>IF('HV SM - typical bill'!C61,(('HV SM - typical bill'!E61-'HV SM - typical bill'!C61)/'HV SM - typical bill'!C61),"")</f>
        <v>#VALUE!</v>
      </c>
      <c r="E128" s="60" t="e">
        <f>IF('HV SM - typical bill'!C61,(('HV SM - typical bill'!E61-'HV SM - typical bill'!D61)/'HV SM - typical bill'!D61),"")</f>
        <v>#VALUE!</v>
      </c>
      <c r="F128" s="51" t="e">
        <f>IF('HV SM - typical bill'!C61,('HV SM - typical bill'!D61-'HV SM - typical bill'!C61),"")</f>
        <v>#VALUE!</v>
      </c>
      <c r="G128" s="48" t="e">
        <f>IF('HV SM - typical bill'!C61,(('HV SM - typical bill'!E61-'HV SM - typical bill'!C61)),"")</f>
        <v>#VALUE!</v>
      </c>
      <c r="H128" s="52" t="e">
        <f>IF('HV SM - typical bill'!C61,(('HV SM - typical bill'!E61-'HV SM - typical bill'!D61)),"")</f>
        <v>#VALUE!</v>
      </c>
      <c r="I128" s="40"/>
      <c r="J128" s="41"/>
      <c r="K128" s="58" t="s">
        <v>84</v>
      </c>
      <c r="L128" s="59" t="e">
        <f>IF('HV SM - typical bill'!C61,(('HV SM - typical bill'!F61-'HV SM - typical bill'!C61)/'HV SM - typical bill'!C61),"")</f>
        <v>#VALUE!</v>
      </c>
      <c r="M128" s="45" t="e">
        <f>IF('HV SM - typical bill'!C61,(('HV SM - typical bill'!G61-'HV SM - typical bill'!C61)/'HV SM - typical bill'!C61),"")</f>
        <v>#VALUE!</v>
      </c>
      <c r="N128" s="60" t="e">
        <f>IF('HV SM - typical bill'!C61,(('HV SM - typical bill'!G61-'HV SM - typical bill'!F61)/'HV SM - typical bill'!F61),"")</f>
        <v>#VALUE!</v>
      </c>
      <c r="O128" s="51" t="e">
        <f>IF('HV SM - typical bill'!C61,(('HV SM - typical bill'!F61-'HV SM - typical bill'!C61)),"")</f>
        <v>#VALUE!</v>
      </c>
      <c r="P128" s="48" t="e">
        <f>IF('HV SM - typical bill'!C61,(('HV SM - typical bill'!G61-'HV SM - typical bill'!C61)),"")</f>
        <v>#VALUE!</v>
      </c>
      <c r="Q128" s="52" t="e">
        <f>IF('HV SM - typical bill'!C61,(('HV SM - typical bill'!G61-'HV SM - typical bill'!F61)),"")</f>
        <v>#VALUE!</v>
      </c>
    </row>
    <row r="129" spans="2:17">
      <c r="B129" s="58" t="s">
        <v>119</v>
      </c>
      <c r="C129" s="59" t="e">
        <f>IF('HV SM - typical bill'!C62,(('HV SM - typical bill'!D62-'HV SM - typical bill'!C62)/'HV SM - typical bill'!C62),"")</f>
        <v>#VALUE!</v>
      </c>
      <c r="D129" s="45" t="e">
        <f>IF('HV SM - typical bill'!C62,(('HV SM - typical bill'!E62-'HV SM - typical bill'!C62)/'HV SM - typical bill'!C62),"")</f>
        <v>#VALUE!</v>
      </c>
      <c r="E129" s="60" t="e">
        <f>IF('HV SM - typical bill'!C62,(('HV SM - typical bill'!E62-'HV SM - typical bill'!D62)/'HV SM - typical bill'!D62),"")</f>
        <v>#VALUE!</v>
      </c>
      <c r="F129" s="51" t="e">
        <f>IF('HV SM - typical bill'!C62,('HV SM - typical bill'!D62-'HV SM - typical bill'!C62),"")</f>
        <v>#VALUE!</v>
      </c>
      <c r="G129" s="48" t="e">
        <f>IF('HV SM - typical bill'!C62,(('HV SM - typical bill'!E62-'HV SM - typical bill'!C62)),"")</f>
        <v>#VALUE!</v>
      </c>
      <c r="H129" s="52" t="e">
        <f>IF('HV SM - typical bill'!C62,(('HV SM - typical bill'!E62-'HV SM - typical bill'!D62)),"")</f>
        <v>#VALUE!</v>
      </c>
      <c r="I129" s="40"/>
      <c r="J129" s="41"/>
      <c r="K129" s="58" t="s">
        <v>119</v>
      </c>
      <c r="L129" s="59" t="e">
        <f>IF('HV SM - typical bill'!C62,(('HV SM - typical bill'!F62-'HV SM - typical bill'!C62)/'HV SM - typical bill'!C62),"")</f>
        <v>#VALUE!</v>
      </c>
      <c r="M129" s="45" t="e">
        <f>IF('HV SM - typical bill'!C62,(('HV SM - typical bill'!G62-'HV SM - typical bill'!C62)/'HV SM - typical bill'!C62),"")</f>
        <v>#VALUE!</v>
      </c>
      <c r="N129" s="60" t="e">
        <f>IF('HV SM - typical bill'!C62,(('HV SM - typical bill'!G62-'HV SM - typical bill'!F62)/'HV SM - typical bill'!F62),"")</f>
        <v>#VALUE!</v>
      </c>
      <c r="O129" s="51" t="e">
        <f>IF('HV SM - typical bill'!C62,(('HV SM - typical bill'!F62-'HV SM - typical bill'!C62)),"")</f>
        <v>#VALUE!</v>
      </c>
      <c r="P129" s="48" t="e">
        <f>IF('HV SM - typical bill'!C62,(('HV SM - typical bill'!G62-'HV SM - typical bill'!C62)),"")</f>
        <v>#VALUE!</v>
      </c>
      <c r="Q129" s="52" t="e">
        <f>IF('HV SM - typical bill'!C62,(('HV SM - typical bill'!G62-'HV SM - typical bill'!F62)),"")</f>
        <v>#VALUE!</v>
      </c>
    </row>
    <row r="130" spans="2:17">
      <c r="B130" s="57" t="s">
        <v>149</v>
      </c>
      <c r="C130" s="59" t="str">
        <f>IF('HV SM - typical bill'!C63,(('HV SM - typical bill'!D63-'HV SM - typical bill'!C63)/'HV SM - typical bill'!C63),"")</f>
        <v/>
      </c>
      <c r="D130" s="45" t="str">
        <f>IF('HV SM - typical bill'!C63,(('HV SM - typical bill'!E63-'HV SM - typical bill'!C63)/'HV SM - typical bill'!C63),"")</f>
        <v/>
      </c>
      <c r="E130" s="60" t="str">
        <f>IF('HV SM - typical bill'!C63,(('HV SM - typical bill'!E63-'HV SM - typical bill'!D63)/'HV SM - typical bill'!D63),"")</f>
        <v/>
      </c>
      <c r="F130" s="51" t="str">
        <f>IF('HV SM - typical bill'!C63,('HV SM - typical bill'!D63-'HV SM - typical bill'!C63),"")</f>
        <v/>
      </c>
      <c r="G130" s="48" t="str">
        <f>IF('HV SM - typical bill'!C63,(('HV SM - typical bill'!E63-'HV SM - typical bill'!C63)),"")</f>
        <v/>
      </c>
      <c r="H130" s="52" t="str">
        <f>IF('HV SM - typical bill'!C63,(('HV SM - typical bill'!E63-'HV SM - typical bill'!D63)),"")</f>
        <v/>
      </c>
      <c r="I130" s="40"/>
      <c r="J130" s="41"/>
      <c r="K130" s="57" t="s">
        <v>149</v>
      </c>
      <c r="L130" s="59" t="str">
        <f>IF('HV SM - typical bill'!C63,(('HV SM - typical bill'!F63-'HV SM - typical bill'!C63)/'HV SM - typical bill'!C63),"")</f>
        <v/>
      </c>
      <c r="M130" s="45" t="str">
        <f>IF('HV SM - typical bill'!C63,(('HV SM - typical bill'!G63-'HV SM - typical bill'!C63)/'HV SM - typical bill'!C63),"")</f>
        <v/>
      </c>
      <c r="N130" s="60" t="str">
        <f>IF('HV SM - typical bill'!C63,(('HV SM - typical bill'!G63-'HV SM - typical bill'!F63)/'HV SM - typical bill'!F63),"")</f>
        <v/>
      </c>
      <c r="O130" s="51" t="str">
        <f>IF('HV SM - typical bill'!C63,(('HV SM - typical bill'!F63-'HV SM - typical bill'!C63)),"")</f>
        <v/>
      </c>
      <c r="P130" s="48" t="str">
        <f>IF('HV SM - typical bill'!C63,(('HV SM - typical bill'!G63-'HV SM - typical bill'!C63)),"")</f>
        <v/>
      </c>
      <c r="Q130" s="52" t="str">
        <f>IF('HV SM - typical bill'!C63,(('HV SM - typical bill'!G63-'HV SM - typical bill'!F63)),"")</f>
        <v/>
      </c>
    </row>
    <row r="131" spans="2:17">
      <c r="B131" s="58" t="s">
        <v>85</v>
      </c>
      <c r="C131" s="59">
        <f>IF('HV SM - typical bill'!C64,(('HV SM - typical bill'!D64-'HV SM - typical bill'!C64)/'HV SM - typical bill'!C64),"")</f>
        <v>0</v>
      </c>
      <c r="D131" s="45">
        <f>IF('HV SM - typical bill'!C64,(('HV SM - typical bill'!E64-'HV SM - typical bill'!C64)/'HV SM - typical bill'!C64),"")</f>
        <v>0</v>
      </c>
      <c r="E131" s="60">
        <f>IF('HV SM - typical bill'!C64,(('HV SM - typical bill'!E64-'HV SM - typical bill'!D64)/'HV SM - typical bill'!D64),"")</f>
        <v>0</v>
      </c>
      <c r="F131" s="51">
        <f>IF('HV SM - typical bill'!C64,('HV SM - typical bill'!D64-'HV SM - typical bill'!C64),"")</f>
        <v>0</v>
      </c>
      <c r="G131" s="48">
        <f>IF('HV SM - typical bill'!C64,(('HV SM - typical bill'!E64-'HV SM - typical bill'!C64)),"")</f>
        <v>0</v>
      </c>
      <c r="H131" s="52">
        <f>IF('HV SM - typical bill'!C64,(('HV SM - typical bill'!E64-'HV SM - typical bill'!D64)),"")</f>
        <v>0</v>
      </c>
      <c r="I131" s="40"/>
      <c r="J131" s="41"/>
      <c r="K131" s="58" t="s">
        <v>85</v>
      </c>
      <c r="L131" s="59">
        <f>IF('HV SM - typical bill'!C64,(('HV SM - typical bill'!F64-'HV SM - typical bill'!C64)/'HV SM - typical bill'!C64),"")</f>
        <v>0</v>
      </c>
      <c r="M131" s="45">
        <f>IF('HV SM - typical bill'!C64,(('HV SM - typical bill'!G64-'HV SM - typical bill'!C64)/'HV SM - typical bill'!C64),"")</f>
        <v>0</v>
      </c>
      <c r="N131" s="60">
        <f>IF('HV SM - typical bill'!C64,(('HV SM - typical bill'!G64-'HV SM - typical bill'!F64)/'HV SM - typical bill'!F64),"")</f>
        <v>0</v>
      </c>
      <c r="O131" s="51">
        <f>IF('HV SM - typical bill'!C64,(('HV SM - typical bill'!F64-'HV SM - typical bill'!C64)),"")</f>
        <v>0</v>
      </c>
      <c r="P131" s="48">
        <f>IF('HV SM - typical bill'!C64,(('HV SM - typical bill'!G64-'HV SM - typical bill'!C64)),"")</f>
        <v>0</v>
      </c>
      <c r="Q131" s="52">
        <f>IF('HV SM - typical bill'!C64,(('HV SM - typical bill'!G64-'HV SM - typical bill'!F64)),"")</f>
        <v>0</v>
      </c>
    </row>
    <row r="132" spans="2:17">
      <c r="B132" s="58" t="s">
        <v>104</v>
      </c>
      <c r="C132" s="59" t="e">
        <f>IF('HV SM - typical bill'!C65,(('HV SM - typical bill'!D65-'HV SM - typical bill'!C65)/'HV SM - typical bill'!C65),"")</f>
        <v>#VALUE!</v>
      </c>
      <c r="D132" s="45" t="e">
        <f>IF('HV SM - typical bill'!C65,(('HV SM - typical bill'!E65-'HV SM - typical bill'!C65)/'HV SM - typical bill'!C65),"")</f>
        <v>#VALUE!</v>
      </c>
      <c r="E132" s="60" t="e">
        <f>IF('HV SM - typical bill'!C65,(('HV SM - typical bill'!E65-'HV SM - typical bill'!D65)/'HV SM - typical bill'!D65),"")</f>
        <v>#VALUE!</v>
      </c>
      <c r="F132" s="51" t="e">
        <f>IF('HV SM - typical bill'!C65,('HV SM - typical bill'!D65-'HV SM - typical bill'!C65),"")</f>
        <v>#VALUE!</v>
      </c>
      <c r="G132" s="48" t="e">
        <f>IF('HV SM - typical bill'!C65,(('HV SM - typical bill'!E65-'HV SM - typical bill'!C65)),"")</f>
        <v>#VALUE!</v>
      </c>
      <c r="H132" s="52" t="e">
        <f>IF('HV SM - typical bill'!C65,(('HV SM - typical bill'!E65-'HV SM - typical bill'!D65)),"")</f>
        <v>#VALUE!</v>
      </c>
      <c r="I132" s="40"/>
      <c r="J132" s="41"/>
      <c r="K132" s="58" t="s">
        <v>104</v>
      </c>
      <c r="L132" s="59" t="e">
        <f>IF('HV SM - typical bill'!C65,(('HV SM - typical bill'!F65-'HV SM - typical bill'!C65)/'HV SM - typical bill'!C65),"")</f>
        <v>#VALUE!</v>
      </c>
      <c r="M132" s="45" t="e">
        <f>IF('HV SM - typical bill'!C65,(('HV SM - typical bill'!G65-'HV SM - typical bill'!C65)/'HV SM - typical bill'!C65),"")</f>
        <v>#VALUE!</v>
      </c>
      <c r="N132" s="60" t="e">
        <f>IF('HV SM - typical bill'!C65,(('HV SM - typical bill'!G65-'HV SM - typical bill'!F65)/'HV SM - typical bill'!F65),"")</f>
        <v>#VALUE!</v>
      </c>
      <c r="O132" s="51" t="e">
        <f>IF('HV SM - typical bill'!C65,(('HV SM - typical bill'!F65-'HV SM - typical bill'!C65)),"")</f>
        <v>#VALUE!</v>
      </c>
      <c r="P132" s="48" t="e">
        <f>IF('HV SM - typical bill'!C65,(('HV SM - typical bill'!G65-'HV SM - typical bill'!C65)),"")</f>
        <v>#VALUE!</v>
      </c>
      <c r="Q132" s="52" t="e">
        <f>IF('HV SM - typical bill'!C65,(('HV SM - typical bill'!G65-'HV SM - typical bill'!F65)),"")</f>
        <v>#VALUE!</v>
      </c>
    </row>
    <row r="133" spans="2:17">
      <c r="B133" s="58" t="s">
        <v>120</v>
      </c>
      <c r="C133" s="59" t="e">
        <f>IF('HV SM - typical bill'!C66,(('HV SM - typical bill'!D66-'HV SM - typical bill'!C66)/'HV SM - typical bill'!C66),"")</f>
        <v>#VALUE!</v>
      </c>
      <c r="D133" s="45" t="e">
        <f>IF('HV SM - typical bill'!C66,(('HV SM - typical bill'!E66-'HV SM - typical bill'!C66)/'HV SM - typical bill'!C66),"")</f>
        <v>#VALUE!</v>
      </c>
      <c r="E133" s="60" t="e">
        <f>IF('HV SM - typical bill'!C66,(('HV SM - typical bill'!E66-'HV SM - typical bill'!D66)/'HV SM - typical bill'!D66),"")</f>
        <v>#VALUE!</v>
      </c>
      <c r="F133" s="51" t="e">
        <f>IF('HV SM - typical bill'!C66,('HV SM - typical bill'!D66-'HV SM - typical bill'!C66),"")</f>
        <v>#VALUE!</v>
      </c>
      <c r="G133" s="48" t="e">
        <f>IF('HV SM - typical bill'!C66,(('HV SM - typical bill'!E66-'HV SM - typical bill'!C66)),"")</f>
        <v>#VALUE!</v>
      </c>
      <c r="H133" s="52" t="e">
        <f>IF('HV SM - typical bill'!C66,(('HV SM - typical bill'!E66-'HV SM - typical bill'!D66)),"")</f>
        <v>#VALUE!</v>
      </c>
      <c r="I133" s="40"/>
      <c r="J133" s="41"/>
      <c r="K133" s="58" t="s">
        <v>120</v>
      </c>
      <c r="L133" s="59" t="e">
        <f>IF('HV SM - typical bill'!C66,(('HV SM - typical bill'!F66-'HV SM - typical bill'!C66)/'HV SM - typical bill'!C66),"")</f>
        <v>#VALUE!</v>
      </c>
      <c r="M133" s="45" t="e">
        <f>IF('HV SM - typical bill'!C66,(('HV SM - typical bill'!G66-'HV SM - typical bill'!C66)/'HV SM - typical bill'!C66),"")</f>
        <v>#VALUE!</v>
      </c>
      <c r="N133" s="60" t="e">
        <f>IF('HV SM - typical bill'!C66,(('HV SM - typical bill'!G66-'HV SM - typical bill'!F66)/'HV SM - typical bill'!F66),"")</f>
        <v>#VALUE!</v>
      </c>
      <c r="O133" s="51" t="e">
        <f>IF('HV SM - typical bill'!C66,(('HV SM - typical bill'!F66-'HV SM - typical bill'!C66)),"")</f>
        <v>#VALUE!</v>
      </c>
      <c r="P133" s="48" t="e">
        <f>IF('HV SM - typical bill'!C66,(('HV SM - typical bill'!G66-'HV SM - typical bill'!C66)),"")</f>
        <v>#VALUE!</v>
      </c>
      <c r="Q133" s="52" t="e">
        <f>IF('HV SM - typical bill'!C66,(('HV SM - typical bill'!G66-'HV SM - typical bill'!F66)),"")</f>
        <v>#VALUE!</v>
      </c>
    </row>
    <row r="134" spans="2:17">
      <c r="B134" s="57" t="s">
        <v>150</v>
      </c>
      <c r="C134" s="59" t="str">
        <f>IF('HV SM - typical bill'!C67,(('HV SM - typical bill'!D67-'HV SM - typical bill'!C67)/'HV SM - typical bill'!C67),"")</f>
        <v/>
      </c>
      <c r="D134" s="45" t="str">
        <f>IF('HV SM - typical bill'!C67,(('HV SM - typical bill'!E67-'HV SM - typical bill'!C67)/'HV SM - typical bill'!C67),"")</f>
        <v/>
      </c>
      <c r="E134" s="60" t="str">
        <f>IF('HV SM - typical bill'!C67,(('HV SM - typical bill'!E67-'HV SM - typical bill'!D67)/'HV SM - typical bill'!D67),"")</f>
        <v/>
      </c>
      <c r="F134" s="51" t="str">
        <f>IF('HV SM - typical bill'!C67,('HV SM - typical bill'!D67-'HV SM - typical bill'!C67),"")</f>
        <v/>
      </c>
      <c r="G134" s="48" t="str">
        <f>IF('HV SM - typical bill'!C67,(('HV SM - typical bill'!E67-'HV SM - typical bill'!C67)),"")</f>
        <v/>
      </c>
      <c r="H134" s="52" t="str">
        <f>IF('HV SM - typical bill'!C67,(('HV SM - typical bill'!E67-'HV SM - typical bill'!D67)),"")</f>
        <v/>
      </c>
      <c r="I134" s="40"/>
      <c r="J134" s="41"/>
      <c r="K134" s="57" t="s">
        <v>150</v>
      </c>
      <c r="L134" s="59" t="str">
        <f>IF('HV SM - typical bill'!C67,(('HV SM - typical bill'!F67-'HV SM - typical bill'!C67)/'HV SM - typical bill'!C67),"")</f>
        <v/>
      </c>
      <c r="M134" s="45" t="str">
        <f>IF('HV SM - typical bill'!C67,(('HV SM - typical bill'!G67-'HV SM - typical bill'!C67)/'HV SM - typical bill'!C67),"")</f>
        <v/>
      </c>
      <c r="N134" s="60" t="str">
        <f>IF('HV SM - typical bill'!C67,(('HV SM - typical bill'!G67-'HV SM - typical bill'!F67)/'HV SM - typical bill'!F67),"")</f>
        <v/>
      </c>
      <c r="O134" s="51" t="str">
        <f>IF('HV SM - typical bill'!C67,(('HV SM - typical bill'!F67-'HV SM - typical bill'!C67)),"")</f>
        <v/>
      </c>
      <c r="P134" s="48" t="str">
        <f>IF('HV SM - typical bill'!C67,(('HV SM - typical bill'!G67-'HV SM - typical bill'!C67)),"")</f>
        <v/>
      </c>
      <c r="Q134" s="52" t="str">
        <f>IF('HV SM - typical bill'!C67,(('HV SM - typical bill'!G67-'HV SM - typical bill'!F67)),"")</f>
        <v/>
      </c>
    </row>
    <row r="135" spans="2:17">
      <c r="B135" s="58" t="s">
        <v>86</v>
      </c>
      <c r="C135" s="59">
        <f>IF('HV SM - typical bill'!C68,(('HV SM - typical bill'!D68-'HV SM - typical bill'!C68)/'HV SM - typical bill'!C68),"")</f>
        <v>1.5359077814048369E-4</v>
      </c>
      <c r="D135" s="45">
        <f>IF('HV SM - typical bill'!C68,(('HV SM - typical bill'!E68-'HV SM - typical bill'!C68)/'HV SM - typical bill'!C68),"")</f>
        <v>-7.6795389070753058E-5</v>
      </c>
      <c r="E135" s="60">
        <f>IF('HV SM - typical bill'!C68,(('HV SM - typical bill'!E68-'HV SM - typical bill'!D68)/'HV SM - typical bill'!D68),"")</f>
        <v>-2.3035078745454635E-4</v>
      </c>
      <c r="F135" s="51">
        <f>IF('HV SM - typical bill'!C68,('HV SM - typical bill'!D68-'HV SM - typical bill'!C68),"")</f>
        <v>-0.1537035796351347</v>
      </c>
      <c r="G135" s="48">
        <f>IF('HV SM - typical bill'!C68,(('HV SM - typical bill'!E68-'HV SM - typical bill'!C68)),"")</f>
        <v>7.6851789818078942E-2</v>
      </c>
      <c r="H135" s="52">
        <f>IF('HV SM - typical bill'!C68,(('HV SM - typical bill'!E68-'HV SM - typical bill'!D68)),"")</f>
        <v>0.23055536945321364</v>
      </c>
      <c r="I135" s="40"/>
      <c r="J135" s="41"/>
      <c r="K135" s="58" t="s">
        <v>86</v>
      </c>
      <c r="L135" s="59">
        <f>IF('HV SM - typical bill'!C68,(('HV SM - typical bill'!F68-'HV SM - typical bill'!C68)/'HV SM - typical bill'!C68),"")</f>
        <v>0</v>
      </c>
      <c r="M135" s="45">
        <f>IF('HV SM - typical bill'!C68,(('HV SM - typical bill'!G68-'HV SM - typical bill'!C68)/'HV SM - typical bill'!C68),"")</f>
        <v>-7.6795389070753058E-5</v>
      </c>
      <c r="N135" s="60">
        <f>IF('HV SM - typical bill'!C68,(('HV SM - typical bill'!G68-'HV SM - typical bill'!F68)/'HV SM - typical bill'!F68),"")</f>
        <v>-7.6795389070753058E-5</v>
      </c>
      <c r="O135" s="51">
        <f>IF('HV SM - typical bill'!C68,(('HV SM - typical bill'!F68-'HV SM - typical bill'!C68)),"")</f>
        <v>0</v>
      </c>
      <c r="P135" s="48">
        <f>IF('HV SM - typical bill'!C68,(('HV SM - typical bill'!G68-'HV SM - typical bill'!C68)),"")</f>
        <v>7.6851789818078942E-2</v>
      </c>
      <c r="Q135" s="52">
        <f>IF('HV SM - typical bill'!C68,(('HV SM - typical bill'!G68-'HV SM - typical bill'!F68)),"")</f>
        <v>7.6851789818078942E-2</v>
      </c>
    </row>
    <row r="136" spans="2:17">
      <c r="B136" s="58" t="s">
        <v>105</v>
      </c>
      <c r="C136" s="59" t="e">
        <f>IF('HV SM - typical bill'!C69,(('HV SM - typical bill'!D69-'HV SM - typical bill'!C69)/'HV SM - typical bill'!C69),"")</f>
        <v>#VALUE!</v>
      </c>
      <c r="D136" s="45" t="e">
        <f>IF('HV SM - typical bill'!C69,(('HV SM - typical bill'!E69-'HV SM - typical bill'!C69)/'HV SM - typical bill'!C69),"")</f>
        <v>#VALUE!</v>
      </c>
      <c r="E136" s="60" t="e">
        <f>IF('HV SM - typical bill'!C69,(('HV SM - typical bill'!E69-'HV SM - typical bill'!D69)/'HV SM - typical bill'!D69),"")</f>
        <v>#VALUE!</v>
      </c>
      <c r="F136" s="51" t="e">
        <f>IF('HV SM - typical bill'!C69,('HV SM - typical bill'!D69-'HV SM - typical bill'!C69),"")</f>
        <v>#VALUE!</v>
      </c>
      <c r="G136" s="48" t="e">
        <f>IF('HV SM - typical bill'!C69,(('HV SM - typical bill'!E69-'HV SM - typical bill'!C69)),"")</f>
        <v>#VALUE!</v>
      </c>
      <c r="H136" s="52" t="e">
        <f>IF('HV SM - typical bill'!C69,(('HV SM - typical bill'!E69-'HV SM - typical bill'!D69)),"")</f>
        <v>#VALUE!</v>
      </c>
      <c r="I136" s="40"/>
      <c r="J136" s="41"/>
      <c r="K136" s="58" t="s">
        <v>105</v>
      </c>
      <c r="L136" s="59" t="e">
        <f>IF('HV SM - typical bill'!C69,(('HV SM - typical bill'!F69-'HV SM - typical bill'!C69)/'HV SM - typical bill'!C69),"")</f>
        <v>#VALUE!</v>
      </c>
      <c r="M136" s="45" t="e">
        <f>IF('HV SM - typical bill'!C69,(('HV SM - typical bill'!G69-'HV SM - typical bill'!C69)/'HV SM - typical bill'!C69),"")</f>
        <v>#VALUE!</v>
      </c>
      <c r="N136" s="60" t="e">
        <f>IF('HV SM - typical bill'!C69,(('HV SM - typical bill'!G69-'HV SM - typical bill'!F69)/'HV SM - typical bill'!F69),"")</f>
        <v>#VALUE!</v>
      </c>
      <c r="O136" s="51" t="e">
        <f>IF('HV SM - typical bill'!C69,(('HV SM - typical bill'!F69-'HV SM - typical bill'!C69)),"")</f>
        <v>#VALUE!</v>
      </c>
      <c r="P136" s="48" t="e">
        <f>IF('HV SM - typical bill'!C69,(('HV SM - typical bill'!G69-'HV SM - typical bill'!C69)),"")</f>
        <v>#VALUE!</v>
      </c>
      <c r="Q136" s="52" t="e">
        <f>IF('HV SM - typical bill'!C69,(('HV SM - typical bill'!G69-'HV SM - typical bill'!F69)),"")</f>
        <v>#VALUE!</v>
      </c>
    </row>
    <row r="137" spans="2:17">
      <c r="B137" s="58" t="s">
        <v>121</v>
      </c>
      <c r="C137" s="59" t="e">
        <f>IF('HV SM - typical bill'!C70,(('HV SM - typical bill'!D70-'HV SM - typical bill'!C70)/'HV SM - typical bill'!C70),"")</f>
        <v>#VALUE!</v>
      </c>
      <c r="D137" s="45" t="e">
        <f>IF('HV SM - typical bill'!C70,(('HV SM - typical bill'!E70-'HV SM - typical bill'!C70)/'HV SM - typical bill'!C70),"")</f>
        <v>#VALUE!</v>
      </c>
      <c r="E137" s="60" t="e">
        <f>IF('HV SM - typical bill'!C70,(('HV SM - typical bill'!E70-'HV SM - typical bill'!D70)/'HV SM - typical bill'!D70),"")</f>
        <v>#VALUE!</v>
      </c>
      <c r="F137" s="51" t="e">
        <f>IF('HV SM - typical bill'!C70,('HV SM - typical bill'!D70-'HV SM - typical bill'!C70),"")</f>
        <v>#VALUE!</v>
      </c>
      <c r="G137" s="48" t="e">
        <f>IF('HV SM - typical bill'!C70,(('HV SM - typical bill'!E70-'HV SM - typical bill'!C70)),"")</f>
        <v>#VALUE!</v>
      </c>
      <c r="H137" s="52" t="e">
        <f>IF('HV SM - typical bill'!C70,(('HV SM - typical bill'!E70-'HV SM - typical bill'!D70)),"")</f>
        <v>#VALUE!</v>
      </c>
      <c r="I137" s="40"/>
      <c r="J137" s="41"/>
      <c r="K137" s="58" t="s">
        <v>121</v>
      </c>
      <c r="L137" s="59" t="e">
        <f>IF('HV SM - typical bill'!C70,(('HV SM - typical bill'!F70-'HV SM - typical bill'!C70)/'HV SM - typical bill'!C70),"")</f>
        <v>#VALUE!</v>
      </c>
      <c r="M137" s="45" t="e">
        <f>IF('HV SM - typical bill'!C70,(('HV SM - typical bill'!G70-'HV SM - typical bill'!C70)/'HV SM - typical bill'!C70),"")</f>
        <v>#VALUE!</v>
      </c>
      <c r="N137" s="60" t="e">
        <f>IF('HV SM - typical bill'!C70,(('HV SM - typical bill'!G70-'HV SM - typical bill'!F70)/'HV SM - typical bill'!F70),"")</f>
        <v>#VALUE!</v>
      </c>
      <c r="O137" s="51" t="e">
        <f>IF('HV SM - typical bill'!C70,(('HV SM - typical bill'!F70-'HV SM - typical bill'!C70)),"")</f>
        <v>#VALUE!</v>
      </c>
      <c r="P137" s="48" t="e">
        <f>IF('HV SM - typical bill'!C70,(('HV SM - typical bill'!G70-'HV SM - typical bill'!C70)),"")</f>
        <v>#VALUE!</v>
      </c>
      <c r="Q137" s="52" t="e">
        <f>IF('HV SM - typical bill'!C70,(('HV SM - typical bill'!G70-'HV SM - typical bill'!F70)),"")</f>
        <v>#VALUE!</v>
      </c>
    </row>
    <row r="138" spans="2:17">
      <c r="B138" s="57" t="s">
        <v>151</v>
      </c>
      <c r="C138" s="59" t="str">
        <f>IF('HV SM - typical bill'!C71,(('HV SM - typical bill'!D71-'HV SM - typical bill'!C71)/'HV SM - typical bill'!C71),"")</f>
        <v/>
      </c>
      <c r="D138" s="45" t="str">
        <f>IF('HV SM - typical bill'!C71,(('HV SM - typical bill'!E71-'HV SM - typical bill'!C71)/'HV SM - typical bill'!C71),"")</f>
        <v/>
      </c>
      <c r="E138" s="60" t="str">
        <f>IF('HV SM - typical bill'!C71,(('HV SM - typical bill'!E71-'HV SM - typical bill'!D71)/'HV SM - typical bill'!D71),"")</f>
        <v/>
      </c>
      <c r="F138" s="51" t="str">
        <f>IF('HV SM - typical bill'!C71,('HV SM - typical bill'!D71-'HV SM - typical bill'!C71),"")</f>
        <v/>
      </c>
      <c r="G138" s="48" t="str">
        <f>IF('HV SM - typical bill'!C71,(('HV SM - typical bill'!E71-'HV SM - typical bill'!C71)),"")</f>
        <v/>
      </c>
      <c r="H138" s="52" t="str">
        <f>IF('HV SM - typical bill'!C71,(('HV SM - typical bill'!E71-'HV SM - typical bill'!D71)),"")</f>
        <v/>
      </c>
      <c r="I138" s="40"/>
      <c r="J138" s="41"/>
      <c r="K138" s="57" t="s">
        <v>151</v>
      </c>
      <c r="L138" s="59" t="str">
        <f>IF('HV SM - typical bill'!C71,(('HV SM - typical bill'!F71-'HV SM - typical bill'!C71)/'HV SM - typical bill'!C71),"")</f>
        <v/>
      </c>
      <c r="M138" s="45" t="str">
        <f>IF('HV SM - typical bill'!C71,(('HV SM - typical bill'!G71-'HV SM - typical bill'!C71)/'HV SM - typical bill'!C71),"")</f>
        <v/>
      </c>
      <c r="N138" s="60" t="str">
        <f>IF('HV SM - typical bill'!C71,(('HV SM - typical bill'!G71-'HV SM - typical bill'!F71)/'HV SM - typical bill'!F71),"")</f>
        <v/>
      </c>
      <c r="O138" s="51" t="str">
        <f>IF('HV SM - typical bill'!C71,(('HV SM - typical bill'!F71-'HV SM - typical bill'!C71)),"")</f>
        <v/>
      </c>
      <c r="P138" s="48" t="str">
        <f>IF('HV SM - typical bill'!C71,(('HV SM - typical bill'!G71-'HV SM - typical bill'!C71)),"")</f>
        <v/>
      </c>
      <c r="Q138" s="52" t="str">
        <f>IF('HV SM - typical bill'!C71,(('HV SM - typical bill'!G71-'HV SM - typical bill'!F71)),"")</f>
        <v/>
      </c>
    </row>
    <row r="139" spans="2:17">
      <c r="B139" s="58" t="s">
        <v>87</v>
      </c>
      <c r="C139" s="59">
        <f>IF('HV SM - typical bill'!C72,(('HV SM - typical bill'!D72-'HV SM - typical bill'!C72)/'HV SM - typical bill'!C72),"")</f>
        <v>0</v>
      </c>
      <c r="D139" s="45">
        <f>IF('HV SM - typical bill'!C72,(('HV SM - typical bill'!E72-'HV SM - typical bill'!C72)/'HV SM - typical bill'!C72),"")</f>
        <v>0</v>
      </c>
      <c r="E139" s="60">
        <f>IF('HV SM - typical bill'!C72,(('HV SM - typical bill'!E72-'HV SM - typical bill'!D72)/'HV SM - typical bill'!D72),"")</f>
        <v>0</v>
      </c>
      <c r="F139" s="51">
        <f>IF('HV SM - typical bill'!C72,('HV SM - typical bill'!D72-'HV SM - typical bill'!C72),"")</f>
        <v>0</v>
      </c>
      <c r="G139" s="48">
        <f>IF('HV SM - typical bill'!C72,(('HV SM - typical bill'!E72-'HV SM - typical bill'!C72)),"")</f>
        <v>0</v>
      </c>
      <c r="H139" s="52">
        <f>IF('HV SM - typical bill'!C72,(('HV SM - typical bill'!E72-'HV SM - typical bill'!D72)),"")</f>
        <v>0</v>
      </c>
      <c r="I139" s="40"/>
      <c r="J139" s="41"/>
      <c r="K139" s="58" t="s">
        <v>87</v>
      </c>
      <c r="L139" s="59">
        <f>IF('HV SM - typical bill'!C72,(('HV SM - typical bill'!F72-'HV SM - typical bill'!C72)/'HV SM - typical bill'!C72),"")</f>
        <v>0</v>
      </c>
      <c r="M139" s="45">
        <f>IF('HV SM - typical bill'!C72,(('HV SM - typical bill'!G72-'HV SM - typical bill'!C72)/'HV SM - typical bill'!C72),"")</f>
        <v>0</v>
      </c>
      <c r="N139" s="60">
        <f>IF('HV SM - typical bill'!C72,(('HV SM - typical bill'!G72-'HV SM - typical bill'!F72)/'HV SM - typical bill'!F72),"")</f>
        <v>0</v>
      </c>
      <c r="O139" s="51">
        <f>IF('HV SM - typical bill'!C72,(('HV SM - typical bill'!F72-'HV SM - typical bill'!C72)),"")</f>
        <v>0</v>
      </c>
      <c r="P139" s="48">
        <f>IF('HV SM - typical bill'!C72,(('HV SM - typical bill'!G72-'HV SM - typical bill'!C72)),"")</f>
        <v>0</v>
      </c>
      <c r="Q139" s="52">
        <f>IF('HV SM - typical bill'!C72,(('HV SM - typical bill'!G72-'HV SM - typical bill'!F72)),"")</f>
        <v>0</v>
      </c>
    </row>
    <row r="140" spans="2:17">
      <c r="B140" s="58" t="s">
        <v>122</v>
      </c>
      <c r="C140" s="59" t="e">
        <f>IF('HV SM - typical bill'!C73,(('HV SM - typical bill'!D73-'HV SM - typical bill'!C73)/'HV SM - typical bill'!C73),"")</f>
        <v>#VALUE!</v>
      </c>
      <c r="D140" s="45" t="e">
        <f>IF('HV SM - typical bill'!C73,(('HV SM - typical bill'!E73-'HV SM - typical bill'!C73)/'HV SM - typical bill'!C73),"")</f>
        <v>#VALUE!</v>
      </c>
      <c r="E140" s="60" t="e">
        <f>IF('HV SM - typical bill'!C73,(('HV SM - typical bill'!E73-'HV SM - typical bill'!D73)/'HV SM - typical bill'!D73),"")</f>
        <v>#VALUE!</v>
      </c>
      <c r="F140" s="51" t="e">
        <f>IF('HV SM - typical bill'!C73,('HV SM - typical bill'!D73-'HV SM - typical bill'!C73),"")</f>
        <v>#VALUE!</v>
      </c>
      <c r="G140" s="48" t="e">
        <f>IF('HV SM - typical bill'!C73,(('HV SM - typical bill'!E73-'HV SM - typical bill'!C73)),"")</f>
        <v>#VALUE!</v>
      </c>
      <c r="H140" s="52" t="e">
        <f>IF('HV SM - typical bill'!C73,(('HV SM - typical bill'!E73-'HV SM - typical bill'!D73)),"")</f>
        <v>#VALUE!</v>
      </c>
      <c r="I140" s="40"/>
      <c r="J140" s="41"/>
      <c r="K140" s="58" t="s">
        <v>122</v>
      </c>
      <c r="L140" s="59" t="e">
        <f>IF('HV SM - typical bill'!C73,(('HV SM - typical bill'!F73-'HV SM - typical bill'!C73)/'HV SM - typical bill'!C73),"")</f>
        <v>#VALUE!</v>
      </c>
      <c r="M140" s="45" t="e">
        <f>IF('HV SM - typical bill'!C73,(('HV SM - typical bill'!G73-'HV SM - typical bill'!C73)/'HV SM - typical bill'!C73),"")</f>
        <v>#VALUE!</v>
      </c>
      <c r="N140" s="60" t="e">
        <f>IF('HV SM - typical bill'!C73,(('HV SM - typical bill'!G73-'HV SM - typical bill'!F73)/'HV SM - typical bill'!F73),"")</f>
        <v>#VALUE!</v>
      </c>
      <c r="O140" s="51" t="e">
        <f>IF('HV SM - typical bill'!C73,(('HV SM - typical bill'!F73-'HV SM - typical bill'!C73)),"")</f>
        <v>#VALUE!</v>
      </c>
      <c r="P140" s="48" t="e">
        <f>IF('HV SM - typical bill'!C73,(('HV SM - typical bill'!G73-'HV SM - typical bill'!C73)),"")</f>
        <v>#VALUE!</v>
      </c>
      <c r="Q140" s="52" t="e">
        <f>IF('HV SM - typical bill'!C73,(('HV SM - typical bill'!G73-'HV SM - typical bill'!F73)),"")</f>
        <v>#VALUE!</v>
      </c>
    </row>
    <row r="141" spans="2:17">
      <c r="B141" s="57" t="s">
        <v>152</v>
      </c>
      <c r="C141" s="59" t="str">
        <f>IF('HV SM - typical bill'!C74,(('HV SM - typical bill'!D74-'HV SM - typical bill'!C74)/'HV SM - typical bill'!C74),"")</f>
        <v/>
      </c>
      <c r="D141" s="45" t="str">
        <f>IF('HV SM - typical bill'!C74,(('HV SM - typical bill'!E74-'HV SM - typical bill'!C74)/'HV SM - typical bill'!C74),"")</f>
        <v/>
      </c>
      <c r="E141" s="60" t="str">
        <f>IF('HV SM - typical bill'!C74,(('HV SM - typical bill'!E74-'HV SM - typical bill'!D74)/'HV SM - typical bill'!D74),"")</f>
        <v/>
      </c>
      <c r="F141" s="51" t="str">
        <f>IF('HV SM - typical bill'!C74,('HV SM - typical bill'!D74-'HV SM - typical bill'!C74),"")</f>
        <v/>
      </c>
      <c r="G141" s="48" t="str">
        <f>IF('HV SM - typical bill'!C74,(('HV SM - typical bill'!E74-'HV SM - typical bill'!C74)),"")</f>
        <v/>
      </c>
      <c r="H141" s="52" t="str">
        <f>IF('HV SM - typical bill'!C74,(('HV SM - typical bill'!E74-'HV SM - typical bill'!D74)),"")</f>
        <v/>
      </c>
      <c r="I141" s="40"/>
      <c r="J141" s="41"/>
      <c r="K141" s="57" t="s">
        <v>152</v>
      </c>
      <c r="L141" s="59" t="str">
        <f>IF('HV SM - typical bill'!C74,(('HV SM - typical bill'!F74-'HV SM - typical bill'!C74)/'HV SM - typical bill'!C74),"")</f>
        <v/>
      </c>
      <c r="M141" s="45" t="str">
        <f>IF('HV SM - typical bill'!C74,(('HV SM - typical bill'!G74-'HV SM - typical bill'!C74)/'HV SM - typical bill'!C74),"")</f>
        <v/>
      </c>
      <c r="N141" s="60" t="str">
        <f>IF('HV SM - typical bill'!C74,(('HV SM - typical bill'!G74-'HV SM - typical bill'!F74)/'HV SM - typical bill'!F74),"")</f>
        <v/>
      </c>
      <c r="O141" s="51" t="str">
        <f>IF('HV SM - typical bill'!C74,(('HV SM - typical bill'!F74-'HV SM - typical bill'!C74)),"")</f>
        <v/>
      </c>
      <c r="P141" s="48" t="str">
        <f>IF('HV SM - typical bill'!C74,(('HV SM - typical bill'!G74-'HV SM - typical bill'!C74)),"")</f>
        <v/>
      </c>
      <c r="Q141" s="52" t="str">
        <f>IF('HV SM - typical bill'!C74,(('HV SM - typical bill'!G74-'HV SM - typical bill'!F74)),"")</f>
        <v/>
      </c>
    </row>
    <row r="142" spans="2:17">
      <c r="B142" s="58" t="s">
        <v>88</v>
      </c>
      <c r="C142" s="59">
        <f>IF('HV SM - typical bill'!C75,(('HV SM - typical bill'!D75-'HV SM - typical bill'!C75)/'HV SM - typical bill'!C75),"")</f>
        <v>1.1685271051517142E-4</v>
      </c>
      <c r="D142" s="45">
        <f>IF('HV SM - typical bill'!C75,(('HV SM - typical bill'!E75-'HV SM - typical bill'!C75)/'HV SM - typical bill'!C75),"")</f>
        <v>-1.1685271051499723E-4</v>
      </c>
      <c r="E142" s="60">
        <f>IF('HV SM - typical bill'!C75,(('HV SM - typical bill'!E75-'HV SM - typical bill'!D75)/'HV SM - typical bill'!D75),"")</f>
        <v>-2.3367811510903008E-4</v>
      </c>
      <c r="F142" s="51">
        <f>IF('HV SM - typical bill'!C75,('HV SM - typical bill'!D75-'HV SM - typical bill'!C75),"")</f>
        <v>-2.3832384435387155E-3</v>
      </c>
      <c r="G142" s="48">
        <f>IF('HV SM - typical bill'!C75,(('HV SM - typical bill'!E75-'HV SM - typical bill'!C75)),"")</f>
        <v>2.3832384435351628E-3</v>
      </c>
      <c r="H142" s="52">
        <f>IF('HV SM - typical bill'!C75,(('HV SM - typical bill'!E75-'HV SM - typical bill'!D75)),"")</f>
        <v>4.7664768870738783E-3</v>
      </c>
      <c r="I142" s="40"/>
      <c r="J142" s="41"/>
      <c r="K142" s="58" t="s">
        <v>88</v>
      </c>
      <c r="L142" s="59">
        <f>IF('HV SM - typical bill'!C75,(('HV SM - typical bill'!F75-'HV SM - typical bill'!C75)/'HV SM - typical bill'!C75),"")</f>
        <v>0</v>
      </c>
      <c r="M142" s="45">
        <f>IF('HV SM - typical bill'!C75,(('HV SM - typical bill'!G75-'HV SM - typical bill'!C75)/'HV SM - typical bill'!C75),"")</f>
        <v>-1.1685271051499723E-4</v>
      </c>
      <c r="N142" s="60">
        <f>IF('HV SM - typical bill'!C75,(('HV SM - typical bill'!G75-'HV SM - typical bill'!F75)/'HV SM - typical bill'!F75),"")</f>
        <v>-1.1685271051499723E-4</v>
      </c>
      <c r="O142" s="51">
        <f>IF('HV SM - typical bill'!C75,(('HV SM - typical bill'!F75-'HV SM - typical bill'!C75)),"")</f>
        <v>0</v>
      </c>
      <c r="P142" s="48">
        <f>IF('HV SM - typical bill'!C75,(('HV SM - typical bill'!G75-'HV SM - typical bill'!C75)),"")</f>
        <v>2.3832384435351628E-3</v>
      </c>
      <c r="Q142" s="52">
        <f>IF('HV SM - typical bill'!C75,(('HV SM - typical bill'!G75-'HV SM - typical bill'!F75)),"")</f>
        <v>2.3832384435351628E-3</v>
      </c>
    </row>
    <row r="143" spans="2:17">
      <c r="B143" s="58" t="s">
        <v>123</v>
      </c>
      <c r="C143" s="59" t="e">
        <f>IF('HV SM - typical bill'!C76,(('HV SM - typical bill'!D76-'HV SM - typical bill'!C76)/'HV SM - typical bill'!C76),"")</f>
        <v>#VALUE!</v>
      </c>
      <c r="D143" s="45" t="e">
        <f>IF('HV SM - typical bill'!C76,(('HV SM - typical bill'!E76-'HV SM - typical bill'!C76)/'HV SM - typical bill'!C76),"")</f>
        <v>#VALUE!</v>
      </c>
      <c r="E143" s="60" t="e">
        <f>IF('HV SM - typical bill'!C76,(('HV SM - typical bill'!E76-'HV SM - typical bill'!D76)/'HV SM - typical bill'!D76),"")</f>
        <v>#VALUE!</v>
      </c>
      <c r="F143" s="51" t="e">
        <f>IF('HV SM - typical bill'!C76,('HV SM - typical bill'!D76-'HV SM - typical bill'!C76),"")</f>
        <v>#VALUE!</v>
      </c>
      <c r="G143" s="48" t="e">
        <f>IF('HV SM - typical bill'!C76,(('HV SM - typical bill'!E76-'HV SM - typical bill'!C76)),"")</f>
        <v>#VALUE!</v>
      </c>
      <c r="H143" s="52" t="e">
        <f>IF('HV SM - typical bill'!C76,(('HV SM - typical bill'!E76-'HV SM - typical bill'!D76)),"")</f>
        <v>#VALUE!</v>
      </c>
      <c r="I143" s="40"/>
      <c r="J143" s="41"/>
      <c r="K143" s="58" t="s">
        <v>123</v>
      </c>
      <c r="L143" s="59" t="e">
        <f>IF('HV SM - typical bill'!C76,(('HV SM - typical bill'!F76-'HV SM - typical bill'!C76)/'HV SM - typical bill'!C76),"")</f>
        <v>#VALUE!</v>
      </c>
      <c r="M143" s="45" t="e">
        <f>IF('HV SM - typical bill'!C76,(('HV SM - typical bill'!G76-'HV SM - typical bill'!C76)/'HV SM - typical bill'!C76),"")</f>
        <v>#VALUE!</v>
      </c>
      <c r="N143" s="60" t="e">
        <f>IF('HV SM - typical bill'!C76,(('HV SM - typical bill'!G76-'HV SM - typical bill'!F76)/'HV SM - typical bill'!F76),"")</f>
        <v>#VALUE!</v>
      </c>
      <c r="O143" s="51" t="e">
        <f>IF('HV SM - typical bill'!C76,(('HV SM - typical bill'!F76-'HV SM - typical bill'!C76)),"")</f>
        <v>#VALUE!</v>
      </c>
      <c r="P143" s="48" t="e">
        <f>IF('HV SM - typical bill'!C76,(('HV SM - typical bill'!G76-'HV SM - typical bill'!C76)),"")</f>
        <v>#VALUE!</v>
      </c>
      <c r="Q143" s="52" t="e">
        <f>IF('HV SM - typical bill'!C76,(('HV SM - typical bill'!G76-'HV SM - typical bill'!F76)),"")</f>
        <v>#VALUE!</v>
      </c>
    </row>
    <row r="144" spans="2:17">
      <c r="B144" s="57" t="s">
        <v>153</v>
      </c>
      <c r="C144" s="59" t="str">
        <f>IF('HV SM - typical bill'!C77,(('HV SM - typical bill'!D77-'HV SM - typical bill'!C77)/'HV SM - typical bill'!C77),"")</f>
        <v/>
      </c>
      <c r="D144" s="45" t="str">
        <f>IF('HV SM - typical bill'!C77,(('HV SM - typical bill'!E77-'HV SM - typical bill'!C77)/'HV SM - typical bill'!C77),"")</f>
        <v/>
      </c>
      <c r="E144" s="60" t="str">
        <f>IF('HV SM - typical bill'!C77,(('HV SM - typical bill'!E77-'HV SM - typical bill'!D77)/'HV SM - typical bill'!D77),"")</f>
        <v/>
      </c>
      <c r="F144" s="51" t="str">
        <f>IF('HV SM - typical bill'!C77,('HV SM - typical bill'!D77-'HV SM - typical bill'!C77),"")</f>
        <v/>
      </c>
      <c r="G144" s="48" t="str">
        <f>IF('HV SM - typical bill'!C77,(('HV SM - typical bill'!E77-'HV SM - typical bill'!C77)),"")</f>
        <v/>
      </c>
      <c r="H144" s="52" t="str">
        <f>IF('HV SM - typical bill'!C77,(('HV SM - typical bill'!E77-'HV SM - typical bill'!D77)),"")</f>
        <v/>
      </c>
      <c r="I144" s="40"/>
      <c r="J144" s="41"/>
      <c r="K144" s="57" t="s">
        <v>153</v>
      </c>
      <c r="L144" s="59" t="str">
        <f>IF('HV SM - typical bill'!C77,(('HV SM - typical bill'!F77-'HV SM - typical bill'!C77)/'HV SM - typical bill'!C77),"")</f>
        <v/>
      </c>
      <c r="M144" s="45" t="str">
        <f>IF('HV SM - typical bill'!C77,(('HV SM - typical bill'!G77-'HV SM - typical bill'!C77)/'HV SM - typical bill'!C77),"")</f>
        <v/>
      </c>
      <c r="N144" s="60" t="str">
        <f>IF('HV SM - typical bill'!C77,(('HV SM - typical bill'!G77-'HV SM - typical bill'!F77)/'HV SM - typical bill'!F77),"")</f>
        <v/>
      </c>
      <c r="O144" s="51" t="str">
        <f>IF('HV SM - typical bill'!C77,(('HV SM - typical bill'!F77-'HV SM - typical bill'!C77)),"")</f>
        <v/>
      </c>
      <c r="P144" s="48" t="str">
        <f>IF('HV SM - typical bill'!C77,(('HV SM - typical bill'!G77-'HV SM - typical bill'!C77)),"")</f>
        <v/>
      </c>
      <c r="Q144" s="52" t="str">
        <f>IF('HV SM - typical bill'!C77,(('HV SM - typical bill'!G77-'HV SM - typical bill'!F77)),"")</f>
        <v/>
      </c>
    </row>
    <row r="145" spans="2:17">
      <c r="B145" s="58" t="s">
        <v>89</v>
      </c>
      <c r="C145" s="59">
        <f>IF('HV SM - typical bill'!C78,(('HV SM - typical bill'!D78-'HV SM - typical bill'!C78)/'HV SM - typical bill'!C78),"")</f>
        <v>0</v>
      </c>
      <c r="D145" s="45">
        <f>IF('HV SM - typical bill'!C78,(('HV SM - typical bill'!E78-'HV SM - typical bill'!C78)/'HV SM - typical bill'!C78),"")</f>
        <v>2.6063884777380882E-6</v>
      </c>
      <c r="E145" s="60">
        <f>IF('HV SM - typical bill'!C78,(('HV SM - typical bill'!E78-'HV SM - typical bill'!D78)/'HV SM - typical bill'!D78),"")</f>
        <v>2.6063884777380882E-6</v>
      </c>
      <c r="F145" s="51">
        <f>IF('HV SM - typical bill'!C78,('HV SM - typical bill'!D78-'HV SM - typical bill'!C78),"")</f>
        <v>0</v>
      </c>
      <c r="G145" s="48">
        <f>IF('HV SM - typical bill'!C78,(('HV SM - typical bill'!E78-'HV SM - typical bill'!C78)),"")</f>
        <v>-3.650000000197906E-2</v>
      </c>
      <c r="H145" s="52">
        <f>IF('HV SM - typical bill'!C78,(('HV SM - typical bill'!E78-'HV SM - typical bill'!D78)),"")</f>
        <v>-3.650000000197906E-2</v>
      </c>
      <c r="I145" s="40"/>
      <c r="J145" s="41"/>
      <c r="K145" s="58" t="s">
        <v>89</v>
      </c>
      <c r="L145" s="59">
        <f>IF('HV SM - typical bill'!C78,(('HV SM - typical bill'!F78-'HV SM - typical bill'!C78)/'HV SM - typical bill'!C78),"")</f>
        <v>7.8191654328245938E-6</v>
      </c>
      <c r="M145" s="45">
        <f>IF('HV SM - typical bill'!C78,(('HV SM - typical bill'!G78-'HV SM - typical bill'!C78)/'HV SM - typical bill'!C78),"")</f>
        <v>-7.2978877372639877E-5</v>
      </c>
      <c r="N145" s="60">
        <f>IF('HV SM - typical bill'!C78,(('HV SM - typical bill'!G78-'HV SM - typical bill'!F78)/'HV SM - typical bill'!F78),"")</f>
        <v>-8.0797411037141016E-5</v>
      </c>
      <c r="O145" s="51">
        <f>IF('HV SM - typical bill'!C78,(('HV SM - typical bill'!F78-'HV SM - typical bill'!C78)),"")</f>
        <v>-0.10950000000048021</v>
      </c>
      <c r="P145" s="48">
        <f>IF('HV SM - typical bill'!C78,(('HV SM - typical bill'!G78-'HV SM - typical bill'!C78)),"")</f>
        <v>1.021999999999025</v>
      </c>
      <c r="Q145" s="52">
        <f>IF('HV SM - typical bill'!C78,(('HV SM - typical bill'!G78-'HV SM - typical bill'!F78)),"")</f>
        <v>1.1314999999995052</v>
      </c>
    </row>
    <row r="146" spans="2:17">
      <c r="B146" s="58" t="s">
        <v>124</v>
      </c>
      <c r="C146" s="59" t="e">
        <f>IF('HV SM - typical bill'!C79,(('HV SM - typical bill'!D79-'HV SM - typical bill'!C79)/'HV SM - typical bill'!C79),"")</f>
        <v>#VALUE!</v>
      </c>
      <c r="D146" s="45" t="e">
        <f>IF('HV SM - typical bill'!C79,(('HV SM - typical bill'!E79-'HV SM - typical bill'!C79)/'HV SM - typical bill'!C79),"")</f>
        <v>#VALUE!</v>
      </c>
      <c r="E146" s="60" t="e">
        <f>IF('HV SM - typical bill'!C79,(('HV SM - typical bill'!E79-'HV SM - typical bill'!D79)/'HV SM - typical bill'!D79),"")</f>
        <v>#VALUE!</v>
      </c>
      <c r="F146" s="51" t="e">
        <f>IF('HV SM - typical bill'!C79,('HV SM - typical bill'!D79-'HV SM - typical bill'!C79),"")</f>
        <v>#VALUE!</v>
      </c>
      <c r="G146" s="48" t="e">
        <f>IF('HV SM - typical bill'!C79,(('HV SM - typical bill'!E79-'HV SM - typical bill'!C79)),"")</f>
        <v>#VALUE!</v>
      </c>
      <c r="H146" s="52" t="e">
        <f>IF('HV SM - typical bill'!C79,(('HV SM - typical bill'!E79-'HV SM - typical bill'!D79)),"")</f>
        <v>#VALUE!</v>
      </c>
      <c r="I146" s="40"/>
      <c r="J146" s="41"/>
      <c r="K146" s="58" t="s">
        <v>124</v>
      </c>
      <c r="L146" s="59" t="e">
        <f>IF('HV SM - typical bill'!C79,(('HV SM - typical bill'!F79-'HV SM - typical bill'!C79)/'HV SM - typical bill'!C79),"")</f>
        <v>#VALUE!</v>
      </c>
      <c r="M146" s="45" t="e">
        <f>IF('HV SM - typical bill'!C79,(('HV SM - typical bill'!G79-'HV SM - typical bill'!C79)/'HV SM - typical bill'!C79),"")</f>
        <v>#VALUE!</v>
      </c>
      <c r="N146" s="60" t="e">
        <f>IF('HV SM - typical bill'!C79,(('HV SM - typical bill'!G79-'HV SM - typical bill'!F79)/'HV SM - typical bill'!F79),"")</f>
        <v>#VALUE!</v>
      </c>
      <c r="O146" s="51" t="e">
        <f>IF('HV SM - typical bill'!C79,(('HV SM - typical bill'!F79-'HV SM - typical bill'!C79)),"")</f>
        <v>#VALUE!</v>
      </c>
      <c r="P146" s="48" t="e">
        <f>IF('HV SM - typical bill'!C79,(('HV SM - typical bill'!G79-'HV SM - typical bill'!C79)),"")</f>
        <v>#VALUE!</v>
      </c>
      <c r="Q146" s="52" t="e">
        <f>IF('HV SM - typical bill'!C79,(('HV SM - typical bill'!G79-'HV SM - typical bill'!F79)),"")</f>
        <v>#VALUE!</v>
      </c>
    </row>
    <row r="147" spans="2:17">
      <c r="B147" s="57" t="s">
        <v>154</v>
      </c>
      <c r="C147" s="59" t="str">
        <f>IF('HV SM - typical bill'!C80,(('HV SM - typical bill'!D80-'HV SM - typical bill'!C80)/'HV SM - typical bill'!C80),"")</f>
        <v/>
      </c>
      <c r="D147" s="45" t="str">
        <f>IF('HV SM - typical bill'!C80,(('HV SM - typical bill'!E80-'HV SM - typical bill'!C80)/'HV SM - typical bill'!C80),"")</f>
        <v/>
      </c>
      <c r="E147" s="60" t="str">
        <f>IF('HV SM - typical bill'!C80,(('HV SM - typical bill'!E80-'HV SM - typical bill'!D80)/'HV SM - typical bill'!D80),"")</f>
        <v/>
      </c>
      <c r="F147" s="51" t="str">
        <f>IF('HV SM - typical bill'!C80,('HV SM - typical bill'!D80-'HV SM - typical bill'!C80),"")</f>
        <v/>
      </c>
      <c r="G147" s="48" t="str">
        <f>IF('HV SM - typical bill'!C80,(('HV SM - typical bill'!E80-'HV SM - typical bill'!C80)),"")</f>
        <v/>
      </c>
      <c r="H147" s="52" t="str">
        <f>IF('HV SM - typical bill'!C80,(('HV SM - typical bill'!E80-'HV SM - typical bill'!D80)),"")</f>
        <v/>
      </c>
      <c r="I147" s="40"/>
      <c r="J147" s="41"/>
      <c r="K147" s="57" t="s">
        <v>154</v>
      </c>
      <c r="L147" s="59" t="str">
        <f>IF('HV SM - typical bill'!C80,(('HV SM - typical bill'!F80-'HV SM - typical bill'!C80)/'HV SM - typical bill'!C80),"")</f>
        <v/>
      </c>
      <c r="M147" s="45" t="str">
        <f>IF('HV SM - typical bill'!C80,(('HV SM - typical bill'!G80-'HV SM - typical bill'!C80)/'HV SM - typical bill'!C80),"")</f>
        <v/>
      </c>
      <c r="N147" s="60" t="str">
        <f>IF('HV SM - typical bill'!C80,(('HV SM - typical bill'!G80-'HV SM - typical bill'!F80)/'HV SM - typical bill'!F80),"")</f>
        <v/>
      </c>
      <c r="O147" s="51" t="str">
        <f>IF('HV SM - typical bill'!C80,(('HV SM - typical bill'!F80-'HV SM - typical bill'!C80)),"")</f>
        <v/>
      </c>
      <c r="P147" s="48" t="str">
        <f>IF('HV SM - typical bill'!C80,(('HV SM - typical bill'!G80-'HV SM - typical bill'!C80)),"")</f>
        <v/>
      </c>
      <c r="Q147" s="52" t="str">
        <f>IF('HV SM - typical bill'!C80,(('HV SM - typical bill'!G80-'HV SM - typical bill'!F80)),"")</f>
        <v/>
      </c>
    </row>
    <row r="148" spans="2:17">
      <c r="B148" s="58" t="s">
        <v>90</v>
      </c>
      <c r="C148" s="59">
        <f>IF('HV SM - typical bill'!C81,(('HV SM - typical bill'!D81-'HV SM - typical bill'!C81)/'HV SM - typical bill'!C81),"")</f>
        <v>9.2563991582943726E-4</v>
      </c>
      <c r="D148" s="45">
        <f>IF('HV SM - typical bill'!C81,(('HV SM - typical bill'!E81-'HV SM - typical bill'!C81)/'HV SM - typical bill'!C81),"")</f>
        <v>-1.536980478895499E-4</v>
      </c>
      <c r="E148" s="60">
        <f>IF('HV SM - typical bill'!C81,(('HV SM - typical bill'!E81-'HV SM - typical bill'!D81)/'HV SM - typical bill'!D81),"")</f>
        <v>-1.0783398093486261E-3</v>
      </c>
      <c r="F148" s="51">
        <f>IF('HV SM - typical bill'!C81,('HV SM - typical bill'!D81-'HV SM - typical bill'!C81),"")</f>
        <v>-22.353168155997992</v>
      </c>
      <c r="G148" s="48">
        <f>IF('HV SM - typical bill'!C81,(('HV SM - typical bill'!E81-'HV SM - typical bill'!C81)),"")</f>
        <v>3.7116358650600887</v>
      </c>
      <c r="H148" s="52">
        <f>IF('HV SM - typical bill'!C81,(('HV SM - typical bill'!E81-'HV SM - typical bill'!D81)),"")</f>
        <v>26.06480402105808</v>
      </c>
      <c r="I148" s="40"/>
      <c r="J148" s="41"/>
      <c r="K148" s="58" t="s">
        <v>90</v>
      </c>
      <c r="L148" s="59">
        <f>IF('HV SM - typical bill'!C81,(('HV SM - typical bill'!F81-'HV SM - typical bill'!C81)/'HV SM - typical bill'!C81),"")</f>
        <v>4.5343715966672502E-6</v>
      </c>
      <c r="M148" s="45">
        <f>IF('HV SM - typical bill'!C81,(('HV SM - typical bill'!G81-'HV SM - typical bill'!C81)/'HV SM - typical bill'!C81),"")</f>
        <v>-1.9753030665798613E-4</v>
      </c>
      <c r="N148" s="60">
        <f>IF('HV SM - typical bill'!C81,(('HV SM - typical bill'!G81-'HV SM - typical bill'!F81)/'HV SM - typical bill'!F81),"")</f>
        <v>-2.0206376202247013E-4</v>
      </c>
      <c r="O148" s="51">
        <f>IF('HV SM - typical bill'!C81,(('HV SM - typical bill'!F81-'HV SM - typical bill'!C81)),"")</f>
        <v>-0.10949999999866122</v>
      </c>
      <c r="P148" s="48">
        <f>IF('HV SM - typical bill'!C81,(('HV SM - typical bill'!G81-'HV SM - typical bill'!C81)),"")</f>
        <v>4.7701358650629118</v>
      </c>
      <c r="Q148" s="52">
        <f>IF('HV SM - typical bill'!C81,(('HV SM - typical bill'!G81-'HV SM - typical bill'!F81)),"")</f>
        <v>4.879635865061573</v>
      </c>
    </row>
    <row r="149" spans="2:17">
      <c r="B149" s="58" t="s">
        <v>125</v>
      </c>
      <c r="C149" s="59" t="e">
        <f>IF('HV SM - typical bill'!C82,(('HV SM - typical bill'!D82-'HV SM - typical bill'!C82)/'HV SM - typical bill'!C82),"")</f>
        <v>#VALUE!</v>
      </c>
      <c r="D149" s="45" t="e">
        <f>IF('HV SM - typical bill'!C82,(('HV SM - typical bill'!E82-'HV SM - typical bill'!C82)/'HV SM - typical bill'!C82),"")</f>
        <v>#VALUE!</v>
      </c>
      <c r="E149" s="60" t="e">
        <f>IF('HV SM - typical bill'!C82,(('HV SM - typical bill'!E82-'HV SM - typical bill'!D82)/'HV SM - typical bill'!D82),"")</f>
        <v>#VALUE!</v>
      </c>
      <c r="F149" s="51" t="e">
        <f>IF('HV SM - typical bill'!C82,('HV SM - typical bill'!D82-'HV SM - typical bill'!C82),"")</f>
        <v>#VALUE!</v>
      </c>
      <c r="G149" s="48" t="e">
        <f>IF('HV SM - typical bill'!C82,(('HV SM - typical bill'!E82-'HV SM - typical bill'!C82)),"")</f>
        <v>#VALUE!</v>
      </c>
      <c r="H149" s="52" t="e">
        <f>IF('HV SM - typical bill'!C82,(('HV SM - typical bill'!E82-'HV SM - typical bill'!D82)),"")</f>
        <v>#VALUE!</v>
      </c>
      <c r="I149" s="40"/>
      <c r="J149" s="41"/>
      <c r="K149" s="58" t="s">
        <v>125</v>
      </c>
      <c r="L149" s="59" t="e">
        <f>IF('HV SM - typical bill'!C82,(('HV SM - typical bill'!F82-'HV SM - typical bill'!C82)/'HV SM - typical bill'!C82),"")</f>
        <v>#VALUE!</v>
      </c>
      <c r="M149" s="45" t="e">
        <f>IF('HV SM - typical bill'!C82,(('HV SM - typical bill'!G82-'HV SM - typical bill'!C82)/'HV SM - typical bill'!C82),"")</f>
        <v>#VALUE!</v>
      </c>
      <c r="N149" s="60" t="e">
        <f>IF('HV SM - typical bill'!C82,(('HV SM - typical bill'!G82-'HV SM - typical bill'!F82)/'HV SM - typical bill'!F82),"")</f>
        <v>#VALUE!</v>
      </c>
      <c r="O149" s="51" t="e">
        <f>IF('HV SM - typical bill'!C82,(('HV SM - typical bill'!F82-'HV SM - typical bill'!C82)),"")</f>
        <v>#VALUE!</v>
      </c>
      <c r="P149" s="48" t="e">
        <f>IF('HV SM - typical bill'!C82,(('HV SM - typical bill'!G82-'HV SM - typical bill'!C82)),"")</f>
        <v>#VALUE!</v>
      </c>
      <c r="Q149" s="52" t="e">
        <f>IF('HV SM - typical bill'!C82,(('HV SM - typical bill'!G82-'HV SM - typical bill'!F82)),"")</f>
        <v>#VALUE!</v>
      </c>
    </row>
    <row r="150" spans="2:17">
      <c r="B150" s="57" t="s">
        <v>155</v>
      </c>
      <c r="C150" s="59" t="str">
        <f>IF('HV SM - typical bill'!C83,(('HV SM - typical bill'!D83-'HV SM - typical bill'!C83)/'HV SM - typical bill'!C83),"")</f>
        <v/>
      </c>
      <c r="D150" s="45" t="str">
        <f>IF('HV SM - typical bill'!C83,(('HV SM - typical bill'!E83-'HV SM - typical bill'!C83)/'HV SM - typical bill'!C83),"")</f>
        <v/>
      </c>
      <c r="E150" s="60" t="str">
        <f>IF('HV SM - typical bill'!C83,(('HV SM - typical bill'!E83-'HV SM - typical bill'!D83)/'HV SM - typical bill'!D83),"")</f>
        <v/>
      </c>
      <c r="F150" s="51" t="str">
        <f>IF('HV SM - typical bill'!C83,('HV SM - typical bill'!D83-'HV SM - typical bill'!C83),"")</f>
        <v/>
      </c>
      <c r="G150" s="48" t="str">
        <f>IF('HV SM - typical bill'!C83,(('HV SM - typical bill'!E83-'HV SM - typical bill'!C83)),"")</f>
        <v/>
      </c>
      <c r="H150" s="52" t="str">
        <f>IF('HV SM - typical bill'!C83,(('HV SM - typical bill'!E83-'HV SM - typical bill'!D83)),"")</f>
        <v/>
      </c>
      <c r="I150" s="40"/>
      <c r="J150" s="41"/>
      <c r="K150" s="57" t="s">
        <v>155</v>
      </c>
      <c r="L150" s="59" t="str">
        <f>IF('HV SM - typical bill'!C83,(('HV SM - typical bill'!F83-'HV SM - typical bill'!C83)/'HV SM - typical bill'!C83),"")</f>
        <v/>
      </c>
      <c r="M150" s="45" t="str">
        <f>IF('HV SM - typical bill'!C83,(('HV SM - typical bill'!G83-'HV SM - typical bill'!C83)/'HV SM - typical bill'!C83),"")</f>
        <v/>
      </c>
      <c r="N150" s="60" t="str">
        <f>IF('HV SM - typical bill'!C83,(('HV SM - typical bill'!G83-'HV SM - typical bill'!F83)/'HV SM - typical bill'!F83),"")</f>
        <v/>
      </c>
      <c r="O150" s="51" t="str">
        <f>IF('HV SM - typical bill'!C83,(('HV SM - typical bill'!F83-'HV SM - typical bill'!C83)),"")</f>
        <v/>
      </c>
      <c r="P150" s="48" t="str">
        <f>IF('HV SM - typical bill'!C83,(('HV SM - typical bill'!G83-'HV SM - typical bill'!C83)),"")</f>
        <v/>
      </c>
      <c r="Q150" s="52" t="str">
        <f>IF('HV SM - typical bill'!C83,(('HV SM - typical bill'!G83-'HV SM - typical bill'!F83)),"")</f>
        <v/>
      </c>
    </row>
    <row r="151" spans="2:17">
      <c r="B151" s="58" t="s">
        <v>91</v>
      </c>
      <c r="C151" s="59">
        <f>IF('HV SM - typical bill'!C84,(('HV SM - typical bill'!D84-'HV SM - typical bill'!C84)/'HV SM - typical bill'!C84),"")</f>
        <v>3.0918901267406218E-4</v>
      </c>
      <c r="D151" s="45">
        <f>IF('HV SM - typical bill'!C84,(('HV SM - typical bill'!E84-'HV SM - typical bill'!C84)/'HV SM - typical bill'!C84),"")</f>
        <v>5.4990149821898732E-6</v>
      </c>
      <c r="E151" s="60">
        <f>IF('HV SM - typical bill'!C84,(('HV SM - typical bill'!E84-'HV SM - typical bill'!D84)/'HV SM - typical bill'!D84),"")</f>
        <v>-3.0359612910446285E-4</v>
      </c>
      <c r="F151" s="51">
        <f>IF('HV SM - typical bill'!C84,('HV SM - typical bill'!D84-'HV SM - typical bill'!C84),"")</f>
        <v>-2.0522582679268453</v>
      </c>
      <c r="G151" s="48">
        <f>IF('HV SM - typical bill'!C84,(('HV SM - typical bill'!E84-'HV SM - typical bill'!C84)),"")</f>
        <v>-3.6500000000160071E-2</v>
      </c>
      <c r="H151" s="52">
        <f>IF('HV SM - typical bill'!C84,(('HV SM - typical bill'!E84-'HV SM - typical bill'!D84)),"")</f>
        <v>2.0157582679266852</v>
      </c>
      <c r="I151" s="40"/>
      <c r="J151" s="41"/>
      <c r="K151" s="58" t="s">
        <v>91</v>
      </c>
      <c r="L151" s="59">
        <f>IF('HV SM - typical bill'!C84,(('HV SM - typical bill'!F84-'HV SM - typical bill'!C84)/'HV SM - typical bill'!C84),"")</f>
        <v>1.6497044946432597E-5</v>
      </c>
      <c r="M151" s="45">
        <f>IF('HV SM - typical bill'!C84,(('HV SM - typical bill'!G84-'HV SM - typical bill'!C84)/'HV SM - typical bill'!C84),"")</f>
        <v>-1.5397241950063133E-4</v>
      </c>
      <c r="N151" s="60">
        <f>IF('HV SM - typical bill'!C84,(('HV SM - typical bill'!G84-'HV SM - typical bill'!F84)/'HV SM - typical bill'!F84),"")</f>
        <v>-1.7046665225103989E-4</v>
      </c>
      <c r="O151" s="51">
        <f>IF('HV SM - typical bill'!C84,(('HV SM - typical bill'!F84-'HV SM - typical bill'!C84)),"")</f>
        <v>-0.10949999999957072</v>
      </c>
      <c r="P151" s="48">
        <f>IF('HV SM - typical bill'!C84,(('HV SM - typical bill'!G84-'HV SM - typical bill'!C84)),"")</f>
        <v>1.0219999999999345</v>
      </c>
      <c r="Q151" s="52">
        <f>IF('HV SM - typical bill'!C84,(('HV SM - typical bill'!G84-'HV SM - typical bill'!F84)),"")</f>
        <v>1.1314999999995052</v>
      </c>
    </row>
    <row r="152" spans="2:17">
      <c r="B152" s="57" t="s">
        <v>156</v>
      </c>
      <c r="C152" s="59" t="str">
        <f>IF('HV SM - typical bill'!C85,(('HV SM - typical bill'!D85-'HV SM - typical bill'!C85)/'HV SM - typical bill'!C85),"")</f>
        <v/>
      </c>
      <c r="D152" s="45" t="str">
        <f>IF('HV SM - typical bill'!C85,(('HV SM - typical bill'!E85-'HV SM - typical bill'!C85)/'HV SM - typical bill'!C85),"")</f>
        <v/>
      </c>
      <c r="E152" s="60" t="str">
        <f>IF('HV SM - typical bill'!C85,(('HV SM - typical bill'!E85-'HV SM - typical bill'!D85)/'HV SM - typical bill'!D85),"")</f>
        <v/>
      </c>
      <c r="F152" s="51" t="str">
        <f>IF('HV SM - typical bill'!C85,('HV SM - typical bill'!D85-'HV SM - typical bill'!C85),"")</f>
        <v/>
      </c>
      <c r="G152" s="48" t="str">
        <f>IF('HV SM - typical bill'!C85,(('HV SM - typical bill'!E85-'HV SM - typical bill'!C85)),"")</f>
        <v/>
      </c>
      <c r="H152" s="52" t="str">
        <f>IF('HV SM - typical bill'!C85,(('HV SM - typical bill'!E85-'HV SM - typical bill'!D85)),"")</f>
        <v/>
      </c>
      <c r="I152" s="40"/>
      <c r="J152" s="41"/>
      <c r="K152" s="57" t="s">
        <v>156</v>
      </c>
      <c r="L152" s="59" t="str">
        <f>IF('HV SM - typical bill'!C85,(('HV SM - typical bill'!F85-'HV SM - typical bill'!C85)/'HV SM - typical bill'!C85),"")</f>
        <v/>
      </c>
      <c r="M152" s="45" t="str">
        <f>IF('HV SM - typical bill'!C85,(('HV SM - typical bill'!G85-'HV SM - typical bill'!C85)/'HV SM - typical bill'!C85),"")</f>
        <v/>
      </c>
      <c r="N152" s="60" t="str">
        <f>IF('HV SM - typical bill'!C85,(('HV SM - typical bill'!G85-'HV SM - typical bill'!F85)/'HV SM - typical bill'!F85),"")</f>
        <v/>
      </c>
      <c r="O152" s="51" t="str">
        <f>IF('HV SM - typical bill'!C85,(('HV SM - typical bill'!F85-'HV SM - typical bill'!C85)),"")</f>
        <v/>
      </c>
      <c r="P152" s="48" t="str">
        <f>IF('HV SM - typical bill'!C85,(('HV SM - typical bill'!G85-'HV SM - typical bill'!C85)),"")</f>
        <v/>
      </c>
      <c r="Q152" s="52" t="str">
        <f>IF('HV SM - typical bill'!C85,(('HV SM - typical bill'!G85-'HV SM - typical bill'!F85)),"")</f>
        <v/>
      </c>
    </row>
    <row r="153" spans="2:17" ht="15.75" thickBot="1">
      <c r="B153" s="58" t="s">
        <v>92</v>
      </c>
      <c r="C153" s="61" t="e">
        <f>IF('HV SM - typical bill'!C86,(('HV SM - typical bill'!D86-'HV SM - typical bill'!C86)/'HV SM - typical bill'!C86),"")</f>
        <v>#VALUE!</v>
      </c>
      <c r="D153" s="62" t="e">
        <f>IF('HV SM - typical bill'!C86,(('HV SM - typical bill'!E86-'HV SM - typical bill'!C86)/'HV SM - typical bill'!C86),"")</f>
        <v>#VALUE!</v>
      </c>
      <c r="E153" s="63" t="e">
        <f>IF('HV SM - typical bill'!C86,(('HV SM - typical bill'!E86-'HV SM - typical bill'!D86)/'HV SM - typical bill'!D86),"")</f>
        <v>#VALUE!</v>
      </c>
      <c r="F153" s="53" t="e">
        <f>IF('HV SM - typical bill'!C86,('HV SM - typical bill'!D86-'HV SM - typical bill'!C86),"")</f>
        <v>#VALUE!</v>
      </c>
      <c r="G153" s="54" t="e">
        <f>IF('HV SM - typical bill'!C86,(('HV SM - typical bill'!E86-'HV SM - typical bill'!C86)),"")</f>
        <v>#VALUE!</v>
      </c>
      <c r="H153" s="55" t="e">
        <f>IF('HV SM - typical bill'!C86,(('HV SM - typical bill'!E86-'HV SM - typical bill'!D86)),"")</f>
        <v>#VALUE!</v>
      </c>
      <c r="I153" s="40"/>
      <c r="J153" s="41"/>
      <c r="K153" s="58" t="s">
        <v>92</v>
      </c>
      <c r="L153" s="61" t="e">
        <f>IF('HV SM - typical bill'!C86,(('HV SM - typical bill'!F86-'HV SM - typical bill'!C86)/'HV SM - typical bill'!C86),"")</f>
        <v>#VALUE!</v>
      </c>
      <c r="M153" s="62" t="e">
        <f>IF('HV SM - typical bill'!C86,(('HV SM - typical bill'!G86-'HV SM - typical bill'!C86)/'HV SM - typical bill'!C86),"")</f>
        <v>#VALUE!</v>
      </c>
      <c r="N153" s="63" t="e">
        <f>IF('HV SM - typical bill'!C86,(('HV SM - typical bill'!G86-'HV SM - typical bill'!F86)/'HV SM - typical bill'!F86),"")</f>
        <v>#VALUE!</v>
      </c>
      <c r="O153" s="53" t="e">
        <f>IF('HV SM - typical bill'!C86,(('HV SM - typical bill'!F86-'HV SM - typical bill'!C86)),"")</f>
        <v>#VALUE!</v>
      </c>
      <c r="P153" s="54" t="e">
        <f>IF('HV SM - typical bill'!C86,(('HV SM - typical bill'!G86-'HV SM - typical bill'!C86)),"")</f>
        <v>#VALUE!</v>
      </c>
      <c r="Q153" s="55" t="e">
        <f>IF('HV SM - typical bill'!C86,(('HV SM - typical bill'!G86-'HV SM - typical bill'!F86)),"")</f>
        <v>#VALUE!</v>
      </c>
    </row>
    <row r="154" spans="2:17">
      <c r="J154" s="38"/>
    </row>
    <row r="155" spans="2:17">
      <c r="J155" s="3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4" priority="7">
      <formula>ISERROR(C71)</formula>
    </cfRule>
  </conditionalFormatting>
  <conditionalFormatting sqref="L71:N153">
    <cfRule type="expression" dxfId="3" priority="6">
      <formula>ISERROR(L71)</formula>
    </cfRule>
  </conditionalFormatting>
  <conditionalFormatting sqref="O71:Q153">
    <cfRule type="expression" dxfId="2" priority="3">
      <formula>ISERROR(O71)</formula>
    </cfRule>
  </conditionalFormatting>
  <conditionalFormatting sqref="F71:F153">
    <cfRule type="expression" dxfId="1" priority="2">
      <formula>ISERROR(F71)</formula>
    </cfRule>
  </conditionalFormatting>
  <conditionalFormatting sqref="F71:H153">
    <cfRule type="expression" dxfId="0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K331"/>
  <sheetViews>
    <sheetView showGridLines="0" zoomScale="60" zoomScaleNormal="60" workbookViewId="0">
      <selection activeCell="B5" sqref="B5:K33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11" t="s">
        <v>48</v>
      </c>
      <c r="C6" s="12" t="s">
        <v>49</v>
      </c>
      <c r="D6" s="13">
        <v>1</v>
      </c>
      <c r="E6" s="14">
        <v>2.5049999999999999</v>
      </c>
      <c r="F6" s="14">
        <v>0</v>
      </c>
      <c r="G6" s="14">
        <v>0</v>
      </c>
      <c r="H6" s="15">
        <v>3.7</v>
      </c>
      <c r="I6" s="15">
        <v>0</v>
      </c>
      <c r="J6" s="14">
        <v>0</v>
      </c>
      <c r="K6" s="12">
        <v>541</v>
      </c>
    </row>
    <row r="7" spans="2:11" ht="27.75" customHeight="1">
      <c r="B7" s="11" t="s">
        <v>50</v>
      </c>
      <c r="C7" s="12" t="s">
        <v>51</v>
      </c>
      <c r="D7" s="13">
        <v>2</v>
      </c>
      <c r="E7" s="14">
        <v>2.8540000000000001</v>
      </c>
      <c r="F7" s="14">
        <v>0.24</v>
      </c>
      <c r="G7" s="14">
        <v>0</v>
      </c>
      <c r="H7" s="15">
        <v>3.7</v>
      </c>
      <c r="I7" s="15">
        <v>0</v>
      </c>
      <c r="J7" s="14">
        <v>0</v>
      </c>
      <c r="K7" s="16" t="s">
        <v>52</v>
      </c>
    </row>
    <row r="8" spans="2:11" ht="27.75" customHeight="1">
      <c r="B8" s="11" t="s">
        <v>53</v>
      </c>
      <c r="C8" s="12" t="s">
        <v>54</v>
      </c>
      <c r="D8" s="13">
        <v>2</v>
      </c>
      <c r="E8" s="14">
        <v>0.23699999999999999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55</v>
      </c>
    </row>
    <row r="9" spans="2:11" ht="27.75" customHeight="1">
      <c r="B9" s="11" t="s">
        <v>56</v>
      </c>
      <c r="C9" s="12" t="s">
        <v>57</v>
      </c>
      <c r="D9" s="13">
        <v>3</v>
      </c>
      <c r="E9" s="14">
        <v>2.028</v>
      </c>
      <c r="F9" s="14">
        <v>0</v>
      </c>
      <c r="G9" s="14">
        <v>0</v>
      </c>
      <c r="H9" s="15">
        <v>3.7</v>
      </c>
      <c r="I9" s="15">
        <v>0</v>
      </c>
      <c r="J9" s="14">
        <v>0</v>
      </c>
      <c r="K9" s="12">
        <v>691</v>
      </c>
    </row>
    <row r="10" spans="2:11" ht="27.75" customHeight="1">
      <c r="B10" s="11" t="s">
        <v>58</v>
      </c>
      <c r="C10" s="12" t="s">
        <v>59</v>
      </c>
      <c r="D10" s="13">
        <v>4</v>
      </c>
      <c r="E10" s="14">
        <v>2.2509999999999999</v>
      </c>
      <c r="F10" s="14">
        <v>0.19700000000000001</v>
      </c>
      <c r="G10" s="14">
        <v>0</v>
      </c>
      <c r="H10" s="15">
        <v>3.7</v>
      </c>
      <c r="I10" s="15">
        <v>0</v>
      </c>
      <c r="J10" s="14">
        <v>0</v>
      </c>
      <c r="K10" s="16" t="s">
        <v>60</v>
      </c>
    </row>
    <row r="11" spans="2:11" ht="27.75" customHeight="1">
      <c r="B11" s="11" t="s">
        <v>61</v>
      </c>
      <c r="C11" s="12" t="s">
        <v>62</v>
      </c>
      <c r="D11" s="13">
        <v>4</v>
      </c>
      <c r="E11" s="14">
        <v>0.21099999999999999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 t="s">
        <v>63</v>
      </c>
    </row>
    <row r="12" spans="2:11" ht="27.75" customHeight="1">
      <c r="B12" s="11" t="s">
        <v>64</v>
      </c>
      <c r="C12" s="12" t="s">
        <v>65</v>
      </c>
      <c r="D12" s="13" t="s">
        <v>66</v>
      </c>
      <c r="E12" s="14">
        <v>1.946</v>
      </c>
      <c r="F12" s="14">
        <v>0.159</v>
      </c>
      <c r="G12" s="14">
        <v>0</v>
      </c>
      <c r="H12" s="15">
        <v>30.78</v>
      </c>
      <c r="I12" s="15">
        <v>0</v>
      </c>
      <c r="J12" s="14">
        <v>0</v>
      </c>
      <c r="K12" s="16" t="s">
        <v>67</v>
      </c>
    </row>
    <row r="13" spans="2:11" ht="27.75" customHeight="1">
      <c r="B13" s="11" t="s">
        <v>68</v>
      </c>
      <c r="C13" s="12" t="s">
        <v>69</v>
      </c>
      <c r="D13" s="13" t="s">
        <v>66</v>
      </c>
      <c r="E13" s="14">
        <v>1.6220000000000001</v>
      </c>
      <c r="F13" s="14">
        <v>0.124</v>
      </c>
      <c r="G13" s="14">
        <v>0</v>
      </c>
      <c r="H13" s="15">
        <v>69.03</v>
      </c>
      <c r="I13" s="15">
        <v>0</v>
      </c>
      <c r="J13" s="14">
        <v>0</v>
      </c>
      <c r="K13" s="16" t="s">
        <v>70</v>
      </c>
    </row>
    <row r="14" spans="2:11" ht="27.75" customHeight="1">
      <c r="B14" s="11" t="s">
        <v>71</v>
      </c>
      <c r="C14" s="12" t="s">
        <v>72</v>
      </c>
      <c r="D14" s="13" t="s">
        <v>66</v>
      </c>
      <c r="E14" s="14">
        <v>1.1140000000000001</v>
      </c>
      <c r="F14" s="14">
        <v>6.9000000000000006E-2</v>
      </c>
      <c r="G14" s="14">
        <v>0</v>
      </c>
      <c r="H14" s="15">
        <v>226.98</v>
      </c>
      <c r="I14" s="15">
        <v>0</v>
      </c>
      <c r="J14" s="14">
        <v>0</v>
      </c>
      <c r="K14" s="16" t="s">
        <v>73</v>
      </c>
    </row>
    <row r="15" spans="2:11" ht="27.75" customHeight="1">
      <c r="B15" s="11" t="s">
        <v>74</v>
      </c>
      <c r="C15" s="12">
        <v>801</v>
      </c>
      <c r="D15" s="13">
        <v>0</v>
      </c>
      <c r="E15" s="14">
        <v>9.1760000000000002</v>
      </c>
      <c r="F15" s="14">
        <v>0.57399999999999995</v>
      </c>
      <c r="G15" s="14">
        <v>8.7999999999999995E-2</v>
      </c>
      <c r="H15" s="15">
        <v>12.13</v>
      </c>
      <c r="I15" s="15">
        <v>3.4</v>
      </c>
      <c r="J15" s="14">
        <v>0.24299999999999999</v>
      </c>
      <c r="K15" s="16">
        <v>251271401</v>
      </c>
    </row>
    <row r="16" spans="2:11" ht="27.75" customHeight="1">
      <c r="B16" s="11" t="s">
        <v>75</v>
      </c>
      <c r="C16" s="12">
        <v>802</v>
      </c>
      <c r="D16" s="13">
        <v>0</v>
      </c>
      <c r="E16" s="14">
        <v>10.151</v>
      </c>
      <c r="F16" s="14">
        <v>0.56799999999999995</v>
      </c>
      <c r="G16" s="14">
        <v>8.7999999999999995E-2</v>
      </c>
      <c r="H16" s="15">
        <v>43.36</v>
      </c>
      <c r="I16" s="15">
        <v>3.08</v>
      </c>
      <c r="J16" s="14">
        <v>0.25</v>
      </c>
      <c r="K16" s="16">
        <v>252272402</v>
      </c>
    </row>
    <row r="17" spans="2:11" ht="27.75" customHeight="1">
      <c r="B17" s="11" t="s">
        <v>76</v>
      </c>
      <c r="C17" s="12">
        <v>803</v>
      </c>
      <c r="D17" s="13">
        <v>0</v>
      </c>
      <c r="E17" s="14">
        <v>8.2850000000000001</v>
      </c>
      <c r="F17" s="14">
        <v>0.379</v>
      </c>
      <c r="G17" s="14">
        <v>0.06</v>
      </c>
      <c r="H17" s="15">
        <v>105.22</v>
      </c>
      <c r="I17" s="15">
        <v>2.7</v>
      </c>
      <c r="J17" s="14">
        <v>0.186</v>
      </c>
      <c r="K17" s="16" t="s">
        <v>77</v>
      </c>
    </row>
    <row r="18" spans="2:11" ht="27.75" customHeight="1">
      <c r="B18" s="11" t="s">
        <v>78</v>
      </c>
      <c r="C18" s="12">
        <v>804</v>
      </c>
      <c r="D18" s="13">
        <v>0</v>
      </c>
      <c r="E18" s="14">
        <v>6.657</v>
      </c>
      <c r="F18" s="14">
        <v>0.247</v>
      </c>
      <c r="G18" s="14">
        <v>4.1000000000000002E-2</v>
      </c>
      <c r="H18" s="15">
        <v>120.02</v>
      </c>
      <c r="I18" s="15">
        <v>1.93</v>
      </c>
      <c r="J18" s="14">
        <v>0.159</v>
      </c>
      <c r="K18" s="16" t="s">
        <v>79</v>
      </c>
    </row>
    <row r="19" spans="2:11" ht="27.75" customHeight="1">
      <c r="B19" s="11" t="s">
        <v>80</v>
      </c>
      <c r="C19" s="12">
        <v>721</v>
      </c>
      <c r="D19" s="13" t="s">
        <v>81</v>
      </c>
      <c r="E19" s="14">
        <v>3.085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>
        <v>341351371381</v>
      </c>
    </row>
    <row r="20" spans="2:11" ht="27.75" customHeight="1">
      <c r="B20" s="11" t="s">
        <v>82</v>
      </c>
      <c r="C20" s="12">
        <v>811</v>
      </c>
      <c r="D20" s="13">
        <v>0</v>
      </c>
      <c r="E20" s="14">
        <v>28.152000000000001</v>
      </c>
      <c r="F20" s="14">
        <v>3.488</v>
      </c>
      <c r="G20" s="14">
        <v>1.8919999999999999</v>
      </c>
      <c r="H20" s="15">
        <v>0</v>
      </c>
      <c r="I20" s="15">
        <v>0</v>
      </c>
      <c r="J20" s="14">
        <v>0</v>
      </c>
      <c r="K20" s="12">
        <v>351</v>
      </c>
    </row>
    <row r="21" spans="2:11" ht="27.75" customHeight="1">
      <c r="B21" s="11" t="s">
        <v>83</v>
      </c>
      <c r="C21" s="12">
        <v>961</v>
      </c>
      <c r="D21" s="13">
        <v>8</v>
      </c>
      <c r="E21" s="14">
        <v>-0.80500000000000005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>
        <v>911921931941</v>
      </c>
    </row>
    <row r="22" spans="2:11" ht="27.75" customHeight="1">
      <c r="B22" s="11" t="s">
        <v>84</v>
      </c>
      <c r="C22" s="12">
        <v>962</v>
      </c>
      <c r="D22" s="13">
        <v>8</v>
      </c>
      <c r="E22" s="14">
        <v>-0.61299999999999999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>
        <v>0</v>
      </c>
    </row>
    <row r="23" spans="2:11" ht="27.75" customHeight="1">
      <c r="B23" s="11" t="s">
        <v>85</v>
      </c>
      <c r="C23" s="12">
        <v>971</v>
      </c>
      <c r="D23" s="13">
        <v>0</v>
      </c>
      <c r="E23" s="14">
        <v>-0.80500000000000005</v>
      </c>
      <c r="F23" s="14">
        <v>0</v>
      </c>
      <c r="G23" s="14">
        <v>0</v>
      </c>
      <c r="H23" s="15">
        <v>0</v>
      </c>
      <c r="I23" s="15">
        <v>0</v>
      </c>
      <c r="J23" s="14">
        <v>0.21</v>
      </c>
      <c r="K23" s="12">
        <v>0</v>
      </c>
    </row>
    <row r="24" spans="2:11" ht="27.75" customHeight="1">
      <c r="B24" s="11" t="s">
        <v>86</v>
      </c>
      <c r="C24" s="12">
        <v>981</v>
      </c>
      <c r="D24" s="13">
        <v>0</v>
      </c>
      <c r="E24" s="14">
        <v>-8.2840000000000007</v>
      </c>
      <c r="F24" s="14">
        <v>-0.78200000000000003</v>
      </c>
      <c r="G24" s="14">
        <v>-0.11700000000000001</v>
      </c>
      <c r="H24" s="15">
        <v>0</v>
      </c>
      <c r="I24" s="15">
        <v>0</v>
      </c>
      <c r="J24" s="14">
        <v>0.21</v>
      </c>
      <c r="K24" s="12">
        <v>0</v>
      </c>
    </row>
    <row r="25" spans="2:11" ht="27.75" customHeight="1">
      <c r="B25" s="11" t="s">
        <v>87</v>
      </c>
      <c r="C25" s="12">
        <v>972</v>
      </c>
      <c r="D25" s="13">
        <v>0</v>
      </c>
      <c r="E25" s="14">
        <v>-0.61299999999999999</v>
      </c>
      <c r="F25" s="14">
        <v>0</v>
      </c>
      <c r="G25" s="14">
        <v>0</v>
      </c>
      <c r="H25" s="15">
        <v>0</v>
      </c>
      <c r="I25" s="15">
        <v>0</v>
      </c>
      <c r="J25" s="14">
        <v>0.16400000000000001</v>
      </c>
      <c r="K25" s="12">
        <v>0</v>
      </c>
    </row>
    <row r="26" spans="2:11" ht="27.75" customHeight="1">
      <c r="B26" s="11" t="s">
        <v>88</v>
      </c>
      <c r="C26" s="12">
        <v>982</v>
      </c>
      <c r="D26" s="13">
        <v>0</v>
      </c>
      <c r="E26" s="14">
        <v>-6.399</v>
      </c>
      <c r="F26" s="14">
        <v>-0.58099999999999996</v>
      </c>
      <c r="G26" s="14">
        <v>-8.7999999999999995E-2</v>
      </c>
      <c r="H26" s="15">
        <v>0</v>
      </c>
      <c r="I26" s="15">
        <v>0</v>
      </c>
      <c r="J26" s="14">
        <v>0.16400000000000001</v>
      </c>
      <c r="K26" s="12">
        <v>0</v>
      </c>
    </row>
    <row r="27" spans="2:11" ht="27.75" customHeight="1">
      <c r="B27" s="11" t="s">
        <v>89</v>
      </c>
      <c r="C27" s="12">
        <v>973</v>
      </c>
      <c r="D27" s="13">
        <v>0</v>
      </c>
      <c r="E27" s="14">
        <v>-0.38900000000000001</v>
      </c>
      <c r="F27" s="14">
        <v>0</v>
      </c>
      <c r="G27" s="14">
        <v>0</v>
      </c>
      <c r="H27" s="15">
        <v>6.76</v>
      </c>
      <c r="I27" s="15">
        <v>0</v>
      </c>
      <c r="J27" s="14">
        <v>0.112</v>
      </c>
      <c r="K27" s="12">
        <v>0</v>
      </c>
    </row>
    <row r="28" spans="2:11" ht="27.75" customHeight="1">
      <c r="B28" s="11" t="s">
        <v>90</v>
      </c>
      <c r="C28" s="12">
        <v>983</v>
      </c>
      <c r="D28" s="13">
        <v>0</v>
      </c>
      <c r="E28" s="14">
        <v>-4.2220000000000004</v>
      </c>
      <c r="F28" s="14">
        <v>-0.34200000000000003</v>
      </c>
      <c r="G28" s="14">
        <v>-5.2999999999999999E-2</v>
      </c>
      <c r="H28" s="15">
        <v>6.76</v>
      </c>
      <c r="I28" s="15">
        <v>0</v>
      </c>
      <c r="J28" s="14">
        <v>0.112</v>
      </c>
      <c r="K28" s="12">
        <v>0</v>
      </c>
    </row>
    <row r="29" spans="2:11" ht="27.75" customHeight="1">
      <c r="B29" s="11" t="s">
        <v>91</v>
      </c>
      <c r="C29" s="12">
        <v>984</v>
      </c>
      <c r="D29" s="13">
        <v>0</v>
      </c>
      <c r="E29" s="14">
        <v>-3.016</v>
      </c>
      <c r="F29" s="14">
        <v>-0.21099999999999999</v>
      </c>
      <c r="G29" s="14">
        <v>-3.4000000000000002E-2</v>
      </c>
      <c r="H29" s="15">
        <v>6.76</v>
      </c>
      <c r="I29" s="15">
        <v>0</v>
      </c>
      <c r="J29" s="14">
        <v>6.5000000000000002E-2</v>
      </c>
      <c r="K29" s="12">
        <v>0</v>
      </c>
    </row>
    <row r="30" spans="2:11" ht="27.75" customHeight="1">
      <c r="B30" s="11" t="s">
        <v>92</v>
      </c>
      <c r="C30" s="12">
        <v>974</v>
      </c>
      <c r="D30" s="13">
        <v>0</v>
      </c>
      <c r="E30" s="14">
        <v>-0.26500000000000001</v>
      </c>
      <c r="F30" s="14">
        <v>0</v>
      </c>
      <c r="G30" s="14">
        <v>0</v>
      </c>
      <c r="H30" s="15">
        <v>6.76</v>
      </c>
      <c r="I30" s="15">
        <v>0</v>
      </c>
      <c r="J30" s="14">
        <v>6.5000000000000002E-2</v>
      </c>
      <c r="K30" s="12">
        <v>0</v>
      </c>
    </row>
    <row r="31" spans="2:11" ht="27.75" customHeight="1">
      <c r="B31" s="11" t="s">
        <v>93</v>
      </c>
      <c r="C31" s="12"/>
      <c r="D31" s="13">
        <v>1</v>
      </c>
      <c r="E31" s="14">
        <v>1.6908750000000001</v>
      </c>
      <c r="F31" s="14">
        <v>0</v>
      </c>
      <c r="G31" s="14">
        <v>0</v>
      </c>
      <c r="H31" s="15">
        <v>2.4975000000000005</v>
      </c>
      <c r="I31" s="15">
        <v>0</v>
      </c>
      <c r="J31" s="14">
        <v>0</v>
      </c>
      <c r="K31" s="12">
        <v>0</v>
      </c>
    </row>
    <row r="32" spans="2:11" ht="27.75" customHeight="1">
      <c r="B32" s="11" t="s">
        <v>94</v>
      </c>
      <c r="C32" s="12"/>
      <c r="D32" s="13">
        <v>2</v>
      </c>
      <c r="E32" s="14">
        <v>1.9264500000000002</v>
      </c>
      <c r="F32" s="14">
        <v>0.16200000000000001</v>
      </c>
      <c r="G32" s="14">
        <v>0</v>
      </c>
      <c r="H32" s="15">
        <v>2.4975000000000005</v>
      </c>
      <c r="I32" s="15">
        <v>0</v>
      </c>
      <c r="J32" s="14">
        <v>0</v>
      </c>
      <c r="K32" s="12">
        <v>0</v>
      </c>
    </row>
    <row r="33" spans="2:11" ht="27.75" customHeight="1">
      <c r="B33" s="11" t="s">
        <v>95</v>
      </c>
      <c r="C33" s="12"/>
      <c r="D33" s="13">
        <v>2</v>
      </c>
      <c r="E33" s="14">
        <v>0.15997500000000001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>
        <v>0</v>
      </c>
    </row>
    <row r="34" spans="2:11" ht="27.75" customHeight="1">
      <c r="B34" s="11" t="s">
        <v>96</v>
      </c>
      <c r="C34" s="12"/>
      <c r="D34" s="13">
        <v>3</v>
      </c>
      <c r="E34" s="14">
        <v>1.3689</v>
      </c>
      <c r="F34" s="14">
        <v>0</v>
      </c>
      <c r="G34" s="14">
        <v>0</v>
      </c>
      <c r="H34" s="15">
        <v>2.4975000000000005</v>
      </c>
      <c r="I34" s="15">
        <v>0</v>
      </c>
      <c r="J34" s="14">
        <v>0</v>
      </c>
      <c r="K34" s="12">
        <v>0</v>
      </c>
    </row>
    <row r="35" spans="2:11" ht="27.75" customHeight="1">
      <c r="B35" s="11" t="s">
        <v>97</v>
      </c>
      <c r="C35" s="12"/>
      <c r="D35" s="13">
        <v>4</v>
      </c>
      <c r="E35" s="14">
        <v>1.519425</v>
      </c>
      <c r="F35" s="14">
        <v>0.13297500000000001</v>
      </c>
      <c r="G35" s="14">
        <v>0</v>
      </c>
      <c r="H35" s="15">
        <v>2.4975000000000005</v>
      </c>
      <c r="I35" s="15">
        <v>0</v>
      </c>
      <c r="J35" s="14">
        <v>0</v>
      </c>
      <c r="K35" s="12">
        <v>0</v>
      </c>
    </row>
    <row r="36" spans="2:11" ht="27.75" customHeight="1">
      <c r="B36" s="11" t="s">
        <v>98</v>
      </c>
      <c r="C36" s="12"/>
      <c r="D36" s="13">
        <v>4</v>
      </c>
      <c r="E36" s="14">
        <v>0.142425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>
        <v>0</v>
      </c>
    </row>
    <row r="37" spans="2:11" ht="27.75" customHeight="1">
      <c r="B37" s="11" t="s">
        <v>99</v>
      </c>
      <c r="C37" s="12"/>
      <c r="D37" s="13" t="s">
        <v>66</v>
      </c>
      <c r="E37" s="14">
        <v>1.31355</v>
      </c>
      <c r="F37" s="14">
        <v>0.107325</v>
      </c>
      <c r="G37" s="14">
        <v>0</v>
      </c>
      <c r="H37" s="15">
        <v>20.776500000000002</v>
      </c>
      <c r="I37" s="15">
        <v>0</v>
      </c>
      <c r="J37" s="14">
        <v>0</v>
      </c>
      <c r="K37" s="12">
        <v>0</v>
      </c>
    </row>
    <row r="38" spans="2:11" ht="27.75" customHeight="1">
      <c r="B38" s="11" t="s">
        <v>100</v>
      </c>
      <c r="C38" s="12"/>
      <c r="D38" s="13">
        <v>0</v>
      </c>
      <c r="E38" s="14">
        <v>6.1938000000000004</v>
      </c>
      <c r="F38" s="14">
        <v>0.38745000000000002</v>
      </c>
      <c r="G38" s="14">
        <v>5.9400000000000001E-2</v>
      </c>
      <c r="H38" s="15">
        <v>8.1877500000000012</v>
      </c>
      <c r="I38" s="15">
        <v>2.2949999999999999</v>
      </c>
      <c r="J38" s="14">
        <v>0.164025</v>
      </c>
      <c r="K38" s="12">
        <v>0</v>
      </c>
    </row>
    <row r="39" spans="2:11" ht="27.75" customHeight="1">
      <c r="B39" s="11" t="s">
        <v>101</v>
      </c>
      <c r="C39" s="12"/>
      <c r="D39" s="13" t="s">
        <v>81</v>
      </c>
      <c r="E39" s="14">
        <v>2.0823750000000003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>
        <v>0</v>
      </c>
    </row>
    <row r="40" spans="2:11" ht="27.75" customHeight="1">
      <c r="B40" s="11" t="s">
        <v>102</v>
      </c>
      <c r="C40" s="12"/>
      <c r="D40" s="13">
        <v>0</v>
      </c>
      <c r="E40" s="14">
        <v>19.002600000000001</v>
      </c>
      <c r="F40" s="14">
        <v>2.3544</v>
      </c>
      <c r="G40" s="14">
        <v>1.2771000000000001</v>
      </c>
      <c r="H40" s="15">
        <v>0</v>
      </c>
      <c r="I40" s="15">
        <v>0</v>
      </c>
      <c r="J40" s="14">
        <v>0</v>
      </c>
      <c r="K40" s="12">
        <v>0</v>
      </c>
    </row>
    <row r="41" spans="2:11" ht="27.75" customHeight="1">
      <c r="B41" s="11" t="s">
        <v>103</v>
      </c>
      <c r="C41" s="12"/>
      <c r="D41" s="13">
        <v>8</v>
      </c>
      <c r="E41" s="14">
        <v>-0.80500000000000005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>
        <v>0</v>
      </c>
    </row>
    <row r="42" spans="2:11" ht="27.75" customHeight="1">
      <c r="B42" s="11" t="s">
        <v>104</v>
      </c>
      <c r="C42" s="12"/>
      <c r="D42" s="13">
        <v>0</v>
      </c>
      <c r="E42" s="14">
        <v>-0.80500000000000005</v>
      </c>
      <c r="F42" s="14">
        <v>0</v>
      </c>
      <c r="G42" s="14">
        <v>0</v>
      </c>
      <c r="H42" s="15">
        <v>0</v>
      </c>
      <c r="I42" s="15">
        <v>0</v>
      </c>
      <c r="J42" s="14">
        <v>0.21</v>
      </c>
      <c r="K42" s="12">
        <v>0</v>
      </c>
    </row>
    <row r="43" spans="2:11" ht="27.75" customHeight="1">
      <c r="B43" s="11" t="s">
        <v>105</v>
      </c>
      <c r="C43" s="12"/>
      <c r="D43" s="13">
        <v>0</v>
      </c>
      <c r="E43" s="14">
        <v>-8.2840000000000007</v>
      </c>
      <c r="F43" s="14">
        <v>-0.78200000000000003</v>
      </c>
      <c r="G43" s="14">
        <v>-0.11700000000000001</v>
      </c>
      <c r="H43" s="15">
        <v>0</v>
      </c>
      <c r="I43" s="15">
        <v>0</v>
      </c>
      <c r="J43" s="14">
        <v>0.21</v>
      </c>
      <c r="K43" s="12">
        <v>0</v>
      </c>
    </row>
    <row r="44" spans="2:11" ht="27.75" customHeight="1">
      <c r="B44" s="11" t="s">
        <v>106</v>
      </c>
      <c r="C44" s="12"/>
      <c r="D44" s="13">
        <v>1</v>
      </c>
      <c r="E44" s="14">
        <v>1.1047049999999998</v>
      </c>
      <c r="F44" s="14">
        <v>0</v>
      </c>
      <c r="G44" s="14">
        <v>0</v>
      </c>
      <c r="H44" s="15">
        <v>1.6316999999999999</v>
      </c>
      <c r="I44" s="15">
        <v>0</v>
      </c>
      <c r="J44" s="14">
        <v>0</v>
      </c>
      <c r="K44" s="12">
        <v>0</v>
      </c>
    </row>
    <row r="45" spans="2:11" ht="27.75" customHeight="1">
      <c r="B45" s="11" t="s">
        <v>107</v>
      </c>
      <c r="C45" s="12"/>
      <c r="D45" s="13">
        <v>2</v>
      </c>
      <c r="E45" s="14">
        <v>1.2586139999999999</v>
      </c>
      <c r="F45" s="14">
        <v>0.10583999999999999</v>
      </c>
      <c r="G45" s="14">
        <v>0</v>
      </c>
      <c r="H45" s="15">
        <v>1.6316999999999999</v>
      </c>
      <c r="I45" s="15">
        <v>0</v>
      </c>
      <c r="J45" s="14">
        <v>0</v>
      </c>
      <c r="K45" s="12">
        <v>0</v>
      </c>
    </row>
    <row r="46" spans="2:11" ht="27.75" customHeight="1">
      <c r="B46" s="11" t="s">
        <v>108</v>
      </c>
      <c r="C46" s="12"/>
      <c r="D46" s="13">
        <v>2</v>
      </c>
      <c r="E46" s="14">
        <v>0.10451699999999998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>
        <v>0</v>
      </c>
    </row>
    <row r="47" spans="2:11" ht="27.75" customHeight="1">
      <c r="B47" s="11" t="s">
        <v>109</v>
      </c>
      <c r="C47" s="12"/>
      <c r="D47" s="13">
        <v>3</v>
      </c>
      <c r="E47" s="14">
        <v>0.89434799999999992</v>
      </c>
      <c r="F47" s="14">
        <v>0</v>
      </c>
      <c r="G47" s="14">
        <v>0</v>
      </c>
      <c r="H47" s="15">
        <v>1.6316999999999999</v>
      </c>
      <c r="I47" s="15">
        <v>0</v>
      </c>
      <c r="J47" s="14">
        <v>0</v>
      </c>
      <c r="K47" s="12">
        <v>0</v>
      </c>
    </row>
    <row r="48" spans="2:11" ht="27.75" customHeight="1">
      <c r="B48" s="11" t="s">
        <v>110</v>
      </c>
      <c r="C48" s="12"/>
      <c r="D48" s="13">
        <v>4</v>
      </c>
      <c r="E48" s="14">
        <v>0.99269099999999988</v>
      </c>
      <c r="F48" s="14">
        <v>8.6876999999999996E-2</v>
      </c>
      <c r="G48" s="14">
        <v>0</v>
      </c>
      <c r="H48" s="15">
        <v>1.6316999999999999</v>
      </c>
      <c r="I48" s="15">
        <v>0</v>
      </c>
      <c r="J48" s="14">
        <v>0</v>
      </c>
      <c r="K48" s="12">
        <v>0</v>
      </c>
    </row>
    <row r="49" spans="2:11" ht="27.75" customHeight="1">
      <c r="B49" s="11" t="s">
        <v>111</v>
      </c>
      <c r="C49" s="12"/>
      <c r="D49" s="13">
        <v>4</v>
      </c>
      <c r="E49" s="14">
        <v>9.3050999999999981E-2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>
        <v>0</v>
      </c>
    </row>
    <row r="50" spans="2:11" ht="27.75" customHeight="1">
      <c r="B50" s="11" t="s">
        <v>112</v>
      </c>
      <c r="C50" s="12"/>
      <c r="D50" s="13" t="s">
        <v>66</v>
      </c>
      <c r="E50" s="14">
        <v>0.85818599999999989</v>
      </c>
      <c r="F50" s="14">
        <v>7.0118999999999987E-2</v>
      </c>
      <c r="G50" s="14">
        <v>0</v>
      </c>
      <c r="H50" s="15">
        <v>13.573979999999999</v>
      </c>
      <c r="I50" s="15">
        <v>0</v>
      </c>
      <c r="J50" s="14">
        <v>0</v>
      </c>
      <c r="K50" s="12">
        <v>0</v>
      </c>
    </row>
    <row r="51" spans="2:11" ht="27.75" customHeight="1">
      <c r="B51" s="11" t="s">
        <v>113</v>
      </c>
      <c r="C51" s="12"/>
      <c r="D51" s="13">
        <v>0</v>
      </c>
      <c r="E51" s="14">
        <v>4.0466159999999993</v>
      </c>
      <c r="F51" s="14">
        <v>0.25313399999999997</v>
      </c>
      <c r="G51" s="14">
        <v>3.8807999999999995E-2</v>
      </c>
      <c r="H51" s="15">
        <v>5.3493300000000001</v>
      </c>
      <c r="I51" s="15">
        <v>1.4993999999999998</v>
      </c>
      <c r="J51" s="14">
        <v>0.10716299999999998</v>
      </c>
      <c r="K51" s="12">
        <v>0</v>
      </c>
    </row>
    <row r="52" spans="2:11" ht="27.75" customHeight="1">
      <c r="B52" s="11" t="s">
        <v>114</v>
      </c>
      <c r="C52" s="12"/>
      <c r="D52" s="13">
        <v>0</v>
      </c>
      <c r="E52" s="14">
        <v>6.8316230000000004</v>
      </c>
      <c r="F52" s="14">
        <v>0.38226399999999999</v>
      </c>
      <c r="G52" s="14">
        <v>5.9223999999999999E-2</v>
      </c>
      <c r="H52" s="15">
        <v>29.181280000000001</v>
      </c>
      <c r="I52" s="15">
        <v>2.0728400000000002</v>
      </c>
      <c r="J52" s="14">
        <v>0.16825000000000001</v>
      </c>
      <c r="K52" s="12">
        <v>0</v>
      </c>
    </row>
    <row r="53" spans="2:11" ht="27.75" customHeight="1">
      <c r="B53" s="11" t="s">
        <v>115</v>
      </c>
      <c r="C53" s="12"/>
      <c r="D53" s="13">
        <v>0</v>
      </c>
      <c r="E53" s="14">
        <v>6.5120100000000001</v>
      </c>
      <c r="F53" s="14">
        <v>0.29789399999999999</v>
      </c>
      <c r="G53" s="14">
        <v>4.7160000000000001E-2</v>
      </c>
      <c r="H53" s="15">
        <v>82.702920000000006</v>
      </c>
      <c r="I53" s="15">
        <v>2.1222000000000003</v>
      </c>
      <c r="J53" s="14">
        <v>0.14619599999999999</v>
      </c>
      <c r="K53" s="12">
        <v>0</v>
      </c>
    </row>
    <row r="54" spans="2:11" ht="27.75" customHeight="1">
      <c r="B54" s="11" t="s">
        <v>116</v>
      </c>
      <c r="C54" s="12"/>
      <c r="D54" s="13" t="s">
        <v>81</v>
      </c>
      <c r="E54" s="14">
        <v>1.3604849999999997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>
        <v>0</v>
      </c>
    </row>
    <row r="55" spans="2:11" ht="27.75" customHeight="1">
      <c r="B55" s="11" t="s">
        <v>117</v>
      </c>
      <c r="C55" s="12"/>
      <c r="D55" s="13">
        <v>0</v>
      </c>
      <c r="E55" s="14">
        <v>12.415031999999998</v>
      </c>
      <c r="F55" s="14">
        <v>1.5382079999999998</v>
      </c>
      <c r="G55" s="14">
        <v>0.83437199999999989</v>
      </c>
      <c r="H55" s="15">
        <v>0</v>
      </c>
      <c r="I55" s="15">
        <v>0</v>
      </c>
      <c r="J55" s="14">
        <v>0</v>
      </c>
      <c r="K55" s="12">
        <v>0</v>
      </c>
    </row>
    <row r="56" spans="2:11" ht="27.75" customHeight="1">
      <c r="B56" s="11" t="s">
        <v>118</v>
      </c>
      <c r="C56" s="12"/>
      <c r="D56" s="13">
        <v>8</v>
      </c>
      <c r="E56" s="14">
        <v>-0.80500000000000005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>
        <v>0</v>
      </c>
    </row>
    <row r="57" spans="2:11" ht="27.75" customHeight="1">
      <c r="B57" s="11" t="s">
        <v>119</v>
      </c>
      <c r="C57" s="12"/>
      <c r="D57" s="13">
        <v>8</v>
      </c>
      <c r="E57" s="14">
        <v>-0.61299999999999999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>
        <v>0</v>
      </c>
    </row>
    <row r="58" spans="2:11" ht="27.75" customHeight="1">
      <c r="B58" s="11" t="s">
        <v>120</v>
      </c>
      <c r="C58" s="12"/>
      <c r="D58" s="13">
        <v>0</v>
      </c>
      <c r="E58" s="14">
        <v>-0.80500000000000005</v>
      </c>
      <c r="F58" s="14">
        <v>0</v>
      </c>
      <c r="G58" s="14">
        <v>0</v>
      </c>
      <c r="H58" s="15">
        <v>0</v>
      </c>
      <c r="I58" s="15">
        <v>0</v>
      </c>
      <c r="J58" s="14">
        <v>0.21</v>
      </c>
      <c r="K58" s="12">
        <v>0</v>
      </c>
    </row>
    <row r="59" spans="2:11" ht="27.75" customHeight="1">
      <c r="B59" s="11" t="s">
        <v>121</v>
      </c>
      <c r="C59" s="12"/>
      <c r="D59" s="13">
        <v>0</v>
      </c>
      <c r="E59" s="14">
        <v>-8.2840000000000007</v>
      </c>
      <c r="F59" s="14">
        <v>-0.78200000000000003</v>
      </c>
      <c r="G59" s="14">
        <v>-0.11700000000000001</v>
      </c>
      <c r="H59" s="15">
        <v>0</v>
      </c>
      <c r="I59" s="15">
        <v>0</v>
      </c>
      <c r="J59" s="14">
        <v>0.21</v>
      </c>
      <c r="K59" s="12">
        <v>0</v>
      </c>
    </row>
    <row r="60" spans="2:11" ht="27.75" customHeight="1">
      <c r="B60" s="11" t="s">
        <v>122</v>
      </c>
      <c r="C60" s="12"/>
      <c r="D60" s="13">
        <v>0</v>
      </c>
      <c r="E60" s="14">
        <v>-0.61299999999999999</v>
      </c>
      <c r="F60" s="14">
        <v>0</v>
      </c>
      <c r="G60" s="14">
        <v>0</v>
      </c>
      <c r="H60" s="15">
        <v>0</v>
      </c>
      <c r="I60" s="15">
        <v>0</v>
      </c>
      <c r="J60" s="14">
        <v>0.16400000000000001</v>
      </c>
      <c r="K60" s="12">
        <v>0</v>
      </c>
    </row>
    <row r="61" spans="2:11" ht="27.75" customHeight="1">
      <c r="B61" s="11" t="s">
        <v>123</v>
      </c>
      <c r="C61" s="12"/>
      <c r="D61" s="13">
        <v>0</v>
      </c>
      <c r="E61" s="14">
        <v>-6.399</v>
      </c>
      <c r="F61" s="14">
        <v>-0.58099999999999996</v>
      </c>
      <c r="G61" s="14">
        <v>-8.7999999999999995E-2</v>
      </c>
      <c r="H61" s="15">
        <v>0</v>
      </c>
      <c r="I61" s="15">
        <v>0</v>
      </c>
      <c r="J61" s="14">
        <v>0.16400000000000001</v>
      </c>
      <c r="K61" s="12">
        <v>0</v>
      </c>
    </row>
    <row r="62" spans="2:11" ht="27.75" customHeight="1">
      <c r="B62" s="11" t="s">
        <v>124</v>
      </c>
      <c r="C62" s="12"/>
      <c r="D62" s="13">
        <v>0</v>
      </c>
      <c r="E62" s="14">
        <v>-0.38900000000000001</v>
      </c>
      <c r="F62" s="14">
        <v>0</v>
      </c>
      <c r="G62" s="14">
        <v>0</v>
      </c>
      <c r="H62" s="15">
        <v>0</v>
      </c>
      <c r="I62" s="15">
        <v>0</v>
      </c>
      <c r="J62" s="14">
        <v>0.112</v>
      </c>
      <c r="K62" s="12">
        <v>0</v>
      </c>
    </row>
    <row r="63" spans="2:11" ht="27.75" customHeight="1">
      <c r="B63" s="11" t="s">
        <v>125</v>
      </c>
      <c r="C63" s="12"/>
      <c r="D63" s="13">
        <v>0</v>
      </c>
      <c r="E63" s="14">
        <v>-4.2220000000000004</v>
      </c>
      <c r="F63" s="14">
        <v>-0.34200000000000003</v>
      </c>
      <c r="G63" s="14">
        <v>-5.2999999999999999E-2</v>
      </c>
      <c r="H63" s="15">
        <v>0</v>
      </c>
      <c r="I63" s="15">
        <v>0</v>
      </c>
      <c r="J63" s="14">
        <v>0.112</v>
      </c>
      <c r="K63" s="12">
        <v>0</v>
      </c>
    </row>
    <row r="64" spans="2:11" ht="27.75" customHeight="1" thickBot="1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>
      <c r="B69" s="35" t="s">
        <v>126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12" t="s">
        <v>49</v>
      </c>
      <c r="D73" s="12">
        <v>1</v>
      </c>
      <c r="E73" s="14">
        <v>2.5049999999999999</v>
      </c>
      <c r="F73" s="14">
        <v>0</v>
      </c>
      <c r="G73" s="14">
        <v>0</v>
      </c>
      <c r="H73" s="15">
        <v>3.7</v>
      </c>
      <c r="I73" s="15">
        <v>0</v>
      </c>
      <c r="J73" s="14">
        <v>0</v>
      </c>
      <c r="K73" s="12">
        <v>541</v>
      </c>
    </row>
    <row r="74" spans="2:11" ht="27.75" customHeight="1">
      <c r="B74" s="11" t="s">
        <v>50</v>
      </c>
      <c r="C74" s="12" t="s">
        <v>51</v>
      </c>
      <c r="D74" s="12">
        <v>2</v>
      </c>
      <c r="E74" s="14">
        <v>2.8540000000000001</v>
      </c>
      <c r="F74" s="14">
        <v>0.24</v>
      </c>
      <c r="G74" s="14">
        <v>0</v>
      </c>
      <c r="H74" s="15">
        <v>3.7</v>
      </c>
      <c r="I74" s="15">
        <v>0</v>
      </c>
      <c r="J74" s="14">
        <v>0</v>
      </c>
      <c r="K74" s="12" t="s">
        <v>52</v>
      </c>
    </row>
    <row r="75" spans="2:11" ht="27.75" customHeight="1">
      <c r="B75" s="11" t="s">
        <v>53</v>
      </c>
      <c r="C75" s="12" t="s">
        <v>54</v>
      </c>
      <c r="D75" s="12">
        <v>2</v>
      </c>
      <c r="E75" s="14">
        <v>0.23699999999999999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">
        <v>55</v>
      </c>
    </row>
    <row r="76" spans="2:11" ht="27.75" customHeight="1">
      <c r="B76" s="11" t="s">
        <v>56</v>
      </c>
      <c r="C76" s="12" t="s">
        <v>57</v>
      </c>
      <c r="D76" s="12">
        <v>3</v>
      </c>
      <c r="E76" s="14">
        <v>2.028</v>
      </c>
      <c r="F76" s="14">
        <v>0</v>
      </c>
      <c r="G76" s="14">
        <v>0</v>
      </c>
      <c r="H76" s="15">
        <v>3.7</v>
      </c>
      <c r="I76" s="15">
        <v>0</v>
      </c>
      <c r="J76" s="14">
        <v>0</v>
      </c>
      <c r="K76" s="12">
        <v>691</v>
      </c>
    </row>
    <row r="77" spans="2:11" ht="27.75" customHeight="1">
      <c r="B77" s="11" t="s">
        <v>58</v>
      </c>
      <c r="C77" s="12" t="s">
        <v>59</v>
      </c>
      <c r="D77" s="12">
        <v>4</v>
      </c>
      <c r="E77" s="14">
        <v>2.2509999999999999</v>
      </c>
      <c r="F77" s="14">
        <v>0.19700000000000001</v>
      </c>
      <c r="G77" s="14">
        <v>0</v>
      </c>
      <c r="H77" s="15">
        <v>3.7</v>
      </c>
      <c r="I77" s="15">
        <v>0</v>
      </c>
      <c r="J77" s="14">
        <v>0</v>
      </c>
      <c r="K77" s="12" t="s">
        <v>60</v>
      </c>
    </row>
    <row r="78" spans="2:11" ht="27.75" customHeight="1">
      <c r="B78" s="11" t="s">
        <v>61</v>
      </c>
      <c r="C78" s="12" t="s">
        <v>62</v>
      </c>
      <c r="D78" s="12">
        <v>4</v>
      </c>
      <c r="E78" s="14">
        <v>0.21099999999999999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 t="s">
        <v>63</v>
      </c>
    </row>
    <row r="79" spans="2:11" ht="27.75" customHeight="1">
      <c r="B79" s="11" t="s">
        <v>64</v>
      </c>
      <c r="C79" s="12" t="s">
        <v>65</v>
      </c>
      <c r="D79" s="12" t="s">
        <v>66</v>
      </c>
      <c r="E79" s="14">
        <v>1.9470000000000001</v>
      </c>
      <c r="F79" s="14">
        <v>0.159</v>
      </c>
      <c r="G79" s="14">
        <v>0</v>
      </c>
      <c r="H79" s="15">
        <v>30.8</v>
      </c>
      <c r="I79" s="15">
        <v>0</v>
      </c>
      <c r="J79" s="14">
        <v>0</v>
      </c>
      <c r="K79" s="12" t="s">
        <v>67</v>
      </c>
    </row>
    <row r="80" spans="2:11" ht="27.75" customHeight="1">
      <c r="B80" s="11" t="s">
        <v>68</v>
      </c>
      <c r="C80" s="12" t="s">
        <v>69</v>
      </c>
      <c r="D80" s="12" t="s">
        <v>66</v>
      </c>
      <c r="E80" s="14">
        <v>1.6220000000000001</v>
      </c>
      <c r="F80" s="14">
        <v>0.124</v>
      </c>
      <c r="G80" s="14">
        <v>0</v>
      </c>
      <c r="H80" s="15">
        <v>69.099999999999994</v>
      </c>
      <c r="I80" s="15">
        <v>0</v>
      </c>
      <c r="J80" s="14">
        <v>0</v>
      </c>
      <c r="K80" s="12" t="s">
        <v>70</v>
      </c>
    </row>
    <row r="81" spans="2:11" ht="27.75" customHeight="1">
      <c r="B81" s="11" t="s">
        <v>71</v>
      </c>
      <c r="C81" s="12" t="s">
        <v>72</v>
      </c>
      <c r="D81" s="12" t="s">
        <v>66</v>
      </c>
      <c r="E81" s="14">
        <v>1.1140000000000001</v>
      </c>
      <c r="F81" s="14">
        <v>6.9000000000000006E-2</v>
      </c>
      <c r="G81" s="14">
        <v>0</v>
      </c>
      <c r="H81" s="15">
        <v>211</v>
      </c>
      <c r="I81" s="15">
        <v>0</v>
      </c>
      <c r="J81" s="14">
        <v>0</v>
      </c>
      <c r="K81" s="12" t="s">
        <v>73</v>
      </c>
    </row>
    <row r="82" spans="2:11" ht="27.75" customHeight="1">
      <c r="B82" s="11" t="s">
        <v>74</v>
      </c>
      <c r="C82" s="12">
        <v>801</v>
      </c>
      <c r="D82" s="12">
        <v>0</v>
      </c>
      <c r="E82" s="14">
        <v>9.1769999999999996</v>
      </c>
      <c r="F82" s="14">
        <v>0.57499999999999996</v>
      </c>
      <c r="G82" s="14">
        <v>8.7999999999999995E-2</v>
      </c>
      <c r="H82" s="15">
        <v>12.14</v>
      </c>
      <c r="I82" s="15">
        <v>3.4</v>
      </c>
      <c r="J82" s="14">
        <v>0.24299999999999999</v>
      </c>
      <c r="K82" s="12">
        <v>251271401</v>
      </c>
    </row>
    <row r="83" spans="2:11" ht="27.75" customHeight="1">
      <c r="B83" s="11" t="s">
        <v>75</v>
      </c>
      <c r="C83" s="12">
        <v>802</v>
      </c>
      <c r="D83" s="12">
        <v>0</v>
      </c>
      <c r="E83" s="14">
        <v>10.151999999999999</v>
      </c>
      <c r="F83" s="14">
        <v>0.56799999999999995</v>
      </c>
      <c r="G83" s="14">
        <v>8.7999999999999995E-2</v>
      </c>
      <c r="H83" s="15">
        <v>43.41</v>
      </c>
      <c r="I83" s="15">
        <v>3.08</v>
      </c>
      <c r="J83" s="14">
        <v>0.25</v>
      </c>
      <c r="K83" s="12">
        <v>252272402</v>
      </c>
    </row>
    <row r="84" spans="2:11" ht="27.75" customHeight="1">
      <c r="B84" s="11" t="s">
        <v>76</v>
      </c>
      <c r="C84" s="12">
        <v>803</v>
      </c>
      <c r="D84" s="12">
        <v>0</v>
      </c>
      <c r="E84" s="14">
        <v>8.2859999999999996</v>
      </c>
      <c r="F84" s="14">
        <v>0.379</v>
      </c>
      <c r="G84" s="14">
        <v>0.06</v>
      </c>
      <c r="H84" s="15">
        <v>89.17</v>
      </c>
      <c r="I84" s="15">
        <v>2.7</v>
      </c>
      <c r="J84" s="14">
        <v>0.186</v>
      </c>
      <c r="K84" s="12" t="s">
        <v>77</v>
      </c>
    </row>
    <row r="85" spans="2:11" ht="27.75" customHeight="1">
      <c r="B85" s="11" t="s">
        <v>78</v>
      </c>
      <c r="C85" s="12">
        <v>804</v>
      </c>
      <c r="D85" s="12">
        <v>0</v>
      </c>
      <c r="E85" s="14">
        <v>6.657</v>
      </c>
      <c r="F85" s="14">
        <v>0.248</v>
      </c>
      <c r="G85" s="14">
        <v>4.1000000000000002E-2</v>
      </c>
      <c r="H85" s="15">
        <v>103.98</v>
      </c>
      <c r="I85" s="15">
        <v>1.93</v>
      </c>
      <c r="J85" s="14">
        <v>0.159</v>
      </c>
      <c r="K85" s="12" t="s">
        <v>79</v>
      </c>
    </row>
    <row r="86" spans="2:11" ht="27.75" customHeight="1">
      <c r="B86" s="11" t="s">
        <v>80</v>
      </c>
      <c r="C86" s="12">
        <v>721</v>
      </c>
      <c r="D86" s="12" t="s">
        <v>81</v>
      </c>
      <c r="E86" s="14">
        <v>3.0870000000000002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>
        <v>341351371381</v>
      </c>
    </row>
    <row r="87" spans="2:11" ht="27.75" customHeight="1">
      <c r="B87" s="11" t="s">
        <v>82</v>
      </c>
      <c r="C87" s="12">
        <v>811</v>
      </c>
      <c r="D87" s="12">
        <v>0</v>
      </c>
      <c r="E87" s="14">
        <v>28.158999999999999</v>
      </c>
      <c r="F87" s="14">
        <v>3.49</v>
      </c>
      <c r="G87" s="14">
        <v>1.8939999999999999</v>
      </c>
      <c r="H87" s="15">
        <v>0</v>
      </c>
      <c r="I87" s="15">
        <v>0</v>
      </c>
      <c r="J87" s="14">
        <v>0</v>
      </c>
      <c r="K87" s="12">
        <v>351</v>
      </c>
    </row>
    <row r="88" spans="2:11" ht="27.75" customHeight="1">
      <c r="B88" s="11" t="s">
        <v>83</v>
      </c>
      <c r="C88" s="12">
        <v>961</v>
      </c>
      <c r="D88" s="12">
        <v>8</v>
      </c>
      <c r="E88" s="14">
        <v>-0.80500000000000005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>
        <v>911921931941</v>
      </c>
    </row>
    <row r="89" spans="2:11" ht="27.75" customHeight="1">
      <c r="B89" s="11" t="s">
        <v>84</v>
      </c>
      <c r="C89" s="12">
        <v>962</v>
      </c>
      <c r="D89" s="12">
        <v>8</v>
      </c>
      <c r="E89" s="14">
        <v>-0.61299999999999999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>
        <v>0</v>
      </c>
    </row>
    <row r="90" spans="2:11" ht="27.75" customHeight="1">
      <c r="B90" s="11" t="s">
        <v>85</v>
      </c>
      <c r="C90" s="12">
        <v>971</v>
      </c>
      <c r="D90" s="12">
        <v>0</v>
      </c>
      <c r="E90" s="14">
        <v>-0.80500000000000005</v>
      </c>
      <c r="F90" s="14">
        <v>0</v>
      </c>
      <c r="G90" s="14">
        <v>0</v>
      </c>
      <c r="H90" s="15">
        <v>0</v>
      </c>
      <c r="I90" s="15">
        <v>0</v>
      </c>
      <c r="J90" s="14">
        <v>0.21</v>
      </c>
      <c r="K90" s="12">
        <v>0</v>
      </c>
    </row>
    <row r="91" spans="2:11" ht="27.75" customHeight="1">
      <c r="B91" s="11" t="s">
        <v>86</v>
      </c>
      <c r="C91" s="12">
        <v>981</v>
      </c>
      <c r="D91" s="12">
        <v>0</v>
      </c>
      <c r="E91" s="14">
        <v>-8.2859999999999996</v>
      </c>
      <c r="F91" s="14">
        <v>-0.78200000000000003</v>
      </c>
      <c r="G91" s="14">
        <v>-0.11700000000000001</v>
      </c>
      <c r="H91" s="15">
        <v>0</v>
      </c>
      <c r="I91" s="15">
        <v>0</v>
      </c>
      <c r="J91" s="14">
        <v>0.21</v>
      </c>
      <c r="K91" s="12">
        <v>0</v>
      </c>
    </row>
    <row r="92" spans="2:11" ht="27.75" customHeight="1">
      <c r="B92" s="11" t="s">
        <v>87</v>
      </c>
      <c r="C92" s="12">
        <v>972</v>
      </c>
      <c r="D92" s="12">
        <v>0</v>
      </c>
      <c r="E92" s="14">
        <v>-0.61299999999999999</v>
      </c>
      <c r="F92" s="14">
        <v>0</v>
      </c>
      <c r="G92" s="14">
        <v>0</v>
      </c>
      <c r="H92" s="15">
        <v>0</v>
      </c>
      <c r="I92" s="15">
        <v>0</v>
      </c>
      <c r="J92" s="14">
        <v>0.16400000000000001</v>
      </c>
      <c r="K92" s="12">
        <v>0</v>
      </c>
    </row>
    <row r="93" spans="2:11" ht="27.75" customHeight="1">
      <c r="B93" s="11" t="s">
        <v>88</v>
      </c>
      <c r="C93" s="12">
        <v>982</v>
      </c>
      <c r="D93" s="12">
        <v>0</v>
      </c>
      <c r="E93" s="14">
        <v>-6.4</v>
      </c>
      <c r="F93" s="14">
        <v>-0.58099999999999996</v>
      </c>
      <c r="G93" s="14">
        <v>-8.7999999999999995E-2</v>
      </c>
      <c r="H93" s="15">
        <v>0</v>
      </c>
      <c r="I93" s="15">
        <v>0</v>
      </c>
      <c r="J93" s="14">
        <v>0.16400000000000001</v>
      </c>
      <c r="K93" s="12">
        <v>0</v>
      </c>
    </row>
    <row r="94" spans="2:11" ht="27.75" customHeight="1">
      <c r="B94" s="11" t="s">
        <v>89</v>
      </c>
      <c r="C94" s="12">
        <v>973</v>
      </c>
      <c r="D94" s="12">
        <v>0</v>
      </c>
      <c r="E94" s="14">
        <v>-0.38900000000000001</v>
      </c>
      <c r="F94" s="14">
        <v>0</v>
      </c>
      <c r="G94" s="14">
        <v>0</v>
      </c>
      <c r="H94" s="15">
        <v>6.76</v>
      </c>
      <c r="I94" s="15">
        <v>0</v>
      </c>
      <c r="J94" s="14">
        <v>0.112</v>
      </c>
      <c r="K94" s="12">
        <v>0</v>
      </c>
    </row>
    <row r="95" spans="2:11" ht="27.75" customHeight="1">
      <c r="B95" s="11" t="s">
        <v>90</v>
      </c>
      <c r="C95" s="12">
        <v>983</v>
      </c>
      <c r="D95" s="12">
        <v>0</v>
      </c>
      <c r="E95" s="14">
        <v>-4.2229999999999999</v>
      </c>
      <c r="F95" s="14">
        <v>-0.34300000000000003</v>
      </c>
      <c r="G95" s="14">
        <v>-5.2999999999999999E-2</v>
      </c>
      <c r="H95" s="15">
        <v>6.76</v>
      </c>
      <c r="I95" s="15">
        <v>0</v>
      </c>
      <c r="J95" s="14">
        <v>0.112</v>
      </c>
      <c r="K95" s="12">
        <v>0</v>
      </c>
    </row>
    <row r="96" spans="2:11" ht="27.75" customHeight="1">
      <c r="B96" s="11" t="s">
        <v>91</v>
      </c>
      <c r="C96" s="12">
        <v>984</v>
      </c>
      <c r="D96" s="12">
        <v>0</v>
      </c>
      <c r="E96" s="14">
        <v>-3.0169999999999999</v>
      </c>
      <c r="F96" s="14">
        <v>-0.21099999999999999</v>
      </c>
      <c r="G96" s="14">
        <v>-3.4000000000000002E-2</v>
      </c>
      <c r="H96" s="15">
        <v>6.76</v>
      </c>
      <c r="I96" s="15">
        <v>0</v>
      </c>
      <c r="J96" s="14">
        <v>6.5000000000000002E-2</v>
      </c>
      <c r="K96" s="12">
        <v>0</v>
      </c>
    </row>
    <row r="97" spans="2:11" ht="27.75" customHeight="1">
      <c r="B97" s="11" t="s">
        <v>92</v>
      </c>
      <c r="C97" s="12">
        <v>974</v>
      </c>
      <c r="D97" s="12">
        <v>0</v>
      </c>
      <c r="E97" s="14">
        <v>-0.26500000000000001</v>
      </c>
      <c r="F97" s="14">
        <v>0</v>
      </c>
      <c r="G97" s="14">
        <v>0</v>
      </c>
      <c r="H97" s="15">
        <v>6.76</v>
      </c>
      <c r="I97" s="15">
        <v>0</v>
      </c>
      <c r="J97" s="14">
        <v>6.5000000000000002E-2</v>
      </c>
      <c r="K97" s="12">
        <v>0</v>
      </c>
    </row>
    <row r="98" spans="2:11" ht="27.75" customHeight="1">
      <c r="B98" s="11" t="s">
        <v>93</v>
      </c>
      <c r="C98" s="12">
        <v>0</v>
      </c>
      <c r="D98" s="12">
        <v>1</v>
      </c>
      <c r="E98" s="14">
        <v>1.6908750000000001</v>
      </c>
      <c r="F98" s="14">
        <v>0</v>
      </c>
      <c r="G98" s="14">
        <v>0</v>
      </c>
      <c r="H98" s="15">
        <v>2.4975000000000005</v>
      </c>
      <c r="I98" s="15">
        <v>0</v>
      </c>
      <c r="J98" s="14">
        <v>0</v>
      </c>
      <c r="K98" s="12">
        <v>0</v>
      </c>
    </row>
    <row r="99" spans="2:11" ht="27.75" customHeight="1">
      <c r="B99" s="11" t="s">
        <v>94</v>
      </c>
      <c r="C99" s="12">
        <v>0</v>
      </c>
      <c r="D99" s="12">
        <v>2</v>
      </c>
      <c r="E99" s="14">
        <v>1.9264500000000002</v>
      </c>
      <c r="F99" s="14">
        <v>0.16200000000000001</v>
      </c>
      <c r="G99" s="14">
        <v>0</v>
      </c>
      <c r="H99" s="15">
        <v>2.4975000000000005</v>
      </c>
      <c r="I99" s="15">
        <v>0</v>
      </c>
      <c r="J99" s="14">
        <v>0</v>
      </c>
      <c r="K99" s="12">
        <v>0</v>
      </c>
    </row>
    <row r="100" spans="2:11" ht="27.75" customHeight="1">
      <c r="B100" s="11" t="s">
        <v>95</v>
      </c>
      <c r="C100" s="12">
        <v>0</v>
      </c>
      <c r="D100" s="12">
        <v>2</v>
      </c>
      <c r="E100" s="14">
        <v>0.15997500000000001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>
        <v>0</v>
      </c>
    </row>
    <row r="101" spans="2:11" ht="27.75" customHeight="1">
      <c r="B101" s="11" t="s">
        <v>96</v>
      </c>
      <c r="C101" s="12">
        <v>0</v>
      </c>
      <c r="D101" s="12">
        <v>3</v>
      </c>
      <c r="E101" s="14">
        <v>1.3689</v>
      </c>
      <c r="F101" s="14">
        <v>0</v>
      </c>
      <c r="G101" s="14">
        <v>0</v>
      </c>
      <c r="H101" s="15">
        <v>2.4975000000000005</v>
      </c>
      <c r="I101" s="15">
        <v>0</v>
      </c>
      <c r="J101" s="14">
        <v>0</v>
      </c>
      <c r="K101" s="12">
        <v>0</v>
      </c>
    </row>
    <row r="102" spans="2:11" ht="27.75" customHeight="1">
      <c r="B102" s="11" t="s">
        <v>97</v>
      </c>
      <c r="C102" s="12">
        <v>0</v>
      </c>
      <c r="D102" s="12">
        <v>4</v>
      </c>
      <c r="E102" s="14">
        <v>1.519425</v>
      </c>
      <c r="F102" s="14">
        <v>0.13297500000000001</v>
      </c>
      <c r="G102" s="14">
        <v>0</v>
      </c>
      <c r="H102" s="15">
        <v>2.4975000000000005</v>
      </c>
      <c r="I102" s="15">
        <v>0</v>
      </c>
      <c r="J102" s="14">
        <v>0</v>
      </c>
      <c r="K102" s="12">
        <v>0</v>
      </c>
    </row>
    <row r="103" spans="2:11" ht="27.75" customHeight="1">
      <c r="B103" s="11" t="s">
        <v>98</v>
      </c>
      <c r="C103" s="12">
        <v>0</v>
      </c>
      <c r="D103" s="12">
        <v>4</v>
      </c>
      <c r="E103" s="14">
        <v>0.142425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>
        <v>0</v>
      </c>
    </row>
    <row r="104" spans="2:11" ht="27.75" customHeight="1">
      <c r="B104" s="11" t="s">
        <v>99</v>
      </c>
      <c r="C104" s="12">
        <v>0</v>
      </c>
      <c r="D104" s="12" t="s">
        <v>66</v>
      </c>
      <c r="E104" s="14">
        <v>1.3142250000000002</v>
      </c>
      <c r="F104" s="14">
        <v>0.107325</v>
      </c>
      <c r="G104" s="14">
        <v>0</v>
      </c>
      <c r="H104" s="15">
        <v>20.790000000000003</v>
      </c>
      <c r="I104" s="15">
        <v>0</v>
      </c>
      <c r="J104" s="14">
        <v>0</v>
      </c>
      <c r="K104" s="12">
        <v>0</v>
      </c>
    </row>
    <row r="105" spans="2:11" ht="27.75" customHeight="1">
      <c r="B105" s="11" t="s">
        <v>100</v>
      </c>
      <c r="C105" s="12">
        <v>0</v>
      </c>
      <c r="D105" s="12">
        <v>0</v>
      </c>
      <c r="E105" s="14">
        <v>6.1944749999999997</v>
      </c>
      <c r="F105" s="14">
        <v>0.388125</v>
      </c>
      <c r="G105" s="14">
        <v>5.9400000000000001E-2</v>
      </c>
      <c r="H105" s="15">
        <v>8.1945000000000014</v>
      </c>
      <c r="I105" s="15">
        <v>2.2949999999999999</v>
      </c>
      <c r="J105" s="14">
        <v>0.164025</v>
      </c>
      <c r="K105" s="12">
        <v>0</v>
      </c>
    </row>
    <row r="106" spans="2:11" ht="27.75" customHeight="1">
      <c r="B106" s="11" t="s">
        <v>101</v>
      </c>
      <c r="C106" s="12">
        <v>0</v>
      </c>
      <c r="D106" s="12" t="s">
        <v>81</v>
      </c>
      <c r="E106" s="14">
        <v>2.0837250000000003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>
        <v>0</v>
      </c>
    </row>
    <row r="107" spans="2:11" ht="27.75" customHeight="1">
      <c r="B107" s="11" t="s">
        <v>102</v>
      </c>
      <c r="C107" s="12">
        <v>0</v>
      </c>
      <c r="D107" s="12">
        <v>0</v>
      </c>
      <c r="E107" s="14">
        <v>19.007325000000002</v>
      </c>
      <c r="F107" s="14">
        <v>2.3557500000000005</v>
      </c>
      <c r="G107" s="14">
        <v>1.2784500000000001</v>
      </c>
      <c r="H107" s="15">
        <v>0</v>
      </c>
      <c r="I107" s="15">
        <v>0</v>
      </c>
      <c r="J107" s="14">
        <v>0</v>
      </c>
      <c r="K107" s="12">
        <v>0</v>
      </c>
    </row>
    <row r="108" spans="2:11" ht="27.75" customHeight="1">
      <c r="B108" s="11" t="s">
        <v>103</v>
      </c>
      <c r="C108" s="12">
        <v>0</v>
      </c>
      <c r="D108" s="12">
        <v>8</v>
      </c>
      <c r="E108" s="14">
        <v>-0.80500000000000005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>
        <v>0</v>
      </c>
    </row>
    <row r="109" spans="2:11" ht="27.75" customHeight="1">
      <c r="B109" s="11" t="s">
        <v>104</v>
      </c>
      <c r="C109" s="12">
        <v>0</v>
      </c>
      <c r="D109" s="12">
        <v>0</v>
      </c>
      <c r="E109" s="14">
        <v>-0.80500000000000005</v>
      </c>
      <c r="F109" s="14">
        <v>0</v>
      </c>
      <c r="G109" s="14">
        <v>0</v>
      </c>
      <c r="H109" s="15">
        <v>0</v>
      </c>
      <c r="I109" s="15">
        <v>0</v>
      </c>
      <c r="J109" s="14">
        <v>0.21</v>
      </c>
      <c r="K109" s="12">
        <v>0</v>
      </c>
    </row>
    <row r="110" spans="2:11" ht="27.75" customHeight="1">
      <c r="B110" s="11" t="s">
        <v>105</v>
      </c>
      <c r="C110" s="12">
        <v>0</v>
      </c>
      <c r="D110" s="12">
        <v>0</v>
      </c>
      <c r="E110" s="14">
        <v>-8.2859999999999996</v>
      </c>
      <c r="F110" s="14">
        <v>-0.78200000000000003</v>
      </c>
      <c r="G110" s="14">
        <v>-0.11700000000000001</v>
      </c>
      <c r="H110" s="15">
        <v>0</v>
      </c>
      <c r="I110" s="15">
        <v>0</v>
      </c>
      <c r="J110" s="14">
        <v>0.21</v>
      </c>
      <c r="K110" s="12">
        <v>0</v>
      </c>
    </row>
    <row r="111" spans="2:11" ht="27.75" customHeight="1">
      <c r="B111" s="11" t="s">
        <v>106</v>
      </c>
      <c r="C111" s="12">
        <v>0</v>
      </c>
      <c r="D111" s="12">
        <v>1</v>
      </c>
      <c r="E111" s="14">
        <v>1.1047049999999998</v>
      </c>
      <c r="F111" s="14">
        <v>0</v>
      </c>
      <c r="G111" s="14">
        <v>0</v>
      </c>
      <c r="H111" s="15">
        <v>1.6316999999999999</v>
      </c>
      <c r="I111" s="15">
        <v>0</v>
      </c>
      <c r="J111" s="14">
        <v>0</v>
      </c>
      <c r="K111" s="12">
        <v>0</v>
      </c>
    </row>
    <row r="112" spans="2:11" ht="27.75" customHeight="1">
      <c r="B112" s="11" t="s">
        <v>107</v>
      </c>
      <c r="C112" s="12">
        <v>0</v>
      </c>
      <c r="D112" s="12">
        <v>2</v>
      </c>
      <c r="E112" s="14">
        <v>1.2586139999999999</v>
      </c>
      <c r="F112" s="14">
        <v>0.10583999999999999</v>
      </c>
      <c r="G112" s="14">
        <v>0</v>
      </c>
      <c r="H112" s="15">
        <v>1.6316999999999999</v>
      </c>
      <c r="I112" s="15">
        <v>0</v>
      </c>
      <c r="J112" s="14">
        <v>0</v>
      </c>
      <c r="K112" s="12">
        <v>0</v>
      </c>
    </row>
    <row r="113" spans="2:11" ht="27.75" customHeight="1">
      <c r="B113" s="11" t="s">
        <v>108</v>
      </c>
      <c r="C113" s="12">
        <v>0</v>
      </c>
      <c r="D113" s="12">
        <v>2</v>
      </c>
      <c r="E113" s="14">
        <v>0.10451699999999998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>
        <v>0</v>
      </c>
    </row>
    <row r="114" spans="2:11" ht="27.75" customHeight="1">
      <c r="B114" s="11" t="s">
        <v>109</v>
      </c>
      <c r="C114" s="12">
        <v>0</v>
      </c>
      <c r="D114" s="12">
        <v>3</v>
      </c>
      <c r="E114" s="14">
        <v>0.89434799999999992</v>
      </c>
      <c r="F114" s="14">
        <v>0</v>
      </c>
      <c r="G114" s="14">
        <v>0</v>
      </c>
      <c r="H114" s="15">
        <v>1.6316999999999999</v>
      </c>
      <c r="I114" s="15">
        <v>0</v>
      </c>
      <c r="J114" s="14">
        <v>0</v>
      </c>
      <c r="K114" s="12">
        <v>0</v>
      </c>
    </row>
    <row r="115" spans="2:11" ht="27.75" customHeight="1">
      <c r="B115" s="11" t="s">
        <v>110</v>
      </c>
      <c r="C115" s="12">
        <v>0</v>
      </c>
      <c r="D115" s="12">
        <v>4</v>
      </c>
      <c r="E115" s="14">
        <v>0.99269099999999988</v>
      </c>
      <c r="F115" s="14">
        <v>8.6876999999999996E-2</v>
      </c>
      <c r="G115" s="14">
        <v>0</v>
      </c>
      <c r="H115" s="15">
        <v>1.6316999999999999</v>
      </c>
      <c r="I115" s="15">
        <v>0</v>
      </c>
      <c r="J115" s="14">
        <v>0</v>
      </c>
      <c r="K115" s="12">
        <v>0</v>
      </c>
    </row>
    <row r="116" spans="2:11" ht="27.75" customHeight="1">
      <c r="B116" s="11" t="s">
        <v>111</v>
      </c>
      <c r="C116" s="12">
        <v>0</v>
      </c>
      <c r="D116" s="12">
        <v>4</v>
      </c>
      <c r="E116" s="14">
        <v>9.3050999999999981E-2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>
        <v>0</v>
      </c>
    </row>
    <row r="117" spans="2:11" ht="27.75" customHeight="1">
      <c r="B117" s="11" t="s">
        <v>112</v>
      </c>
      <c r="C117" s="12">
        <v>0</v>
      </c>
      <c r="D117" s="12" t="s">
        <v>66</v>
      </c>
      <c r="E117" s="14">
        <v>0.85862699999999992</v>
      </c>
      <c r="F117" s="14">
        <v>7.0118999999999987E-2</v>
      </c>
      <c r="G117" s="14">
        <v>0</v>
      </c>
      <c r="H117" s="15">
        <v>13.582799999999999</v>
      </c>
      <c r="I117" s="15">
        <v>0</v>
      </c>
      <c r="J117" s="14">
        <v>0</v>
      </c>
      <c r="K117" s="12">
        <v>0</v>
      </c>
    </row>
    <row r="118" spans="2:11" ht="27.75" customHeight="1">
      <c r="B118" s="11" t="s">
        <v>113</v>
      </c>
      <c r="C118" s="12">
        <v>0</v>
      </c>
      <c r="D118" s="12">
        <v>0</v>
      </c>
      <c r="E118" s="14">
        <v>4.0470569999999997</v>
      </c>
      <c r="F118" s="14">
        <v>0.25357499999999994</v>
      </c>
      <c r="G118" s="14">
        <v>3.8807999999999995E-2</v>
      </c>
      <c r="H118" s="15">
        <v>5.3537399999999993</v>
      </c>
      <c r="I118" s="15">
        <v>1.4993999999999998</v>
      </c>
      <c r="J118" s="14">
        <v>0.10716299999999998</v>
      </c>
      <c r="K118" s="12">
        <v>0</v>
      </c>
    </row>
    <row r="119" spans="2:11" ht="27.75" customHeight="1">
      <c r="B119" s="11" t="s">
        <v>114</v>
      </c>
      <c r="C119" s="12">
        <v>0</v>
      </c>
      <c r="D119" s="12">
        <v>0</v>
      </c>
      <c r="E119" s="14">
        <v>6.8322960000000004</v>
      </c>
      <c r="F119" s="14">
        <v>0.38226399999999999</v>
      </c>
      <c r="G119" s="14">
        <v>5.9223999999999999E-2</v>
      </c>
      <c r="H119" s="15">
        <v>29.214929999999999</v>
      </c>
      <c r="I119" s="15">
        <v>2.0728400000000002</v>
      </c>
      <c r="J119" s="14">
        <v>0.16825000000000001</v>
      </c>
      <c r="K119" s="12">
        <v>0</v>
      </c>
    </row>
    <row r="120" spans="2:11" ht="27.75" customHeight="1">
      <c r="B120" s="11" t="s">
        <v>115</v>
      </c>
      <c r="C120" s="12">
        <v>0</v>
      </c>
      <c r="D120" s="12">
        <v>0</v>
      </c>
      <c r="E120" s="14">
        <v>6.5127959999999998</v>
      </c>
      <c r="F120" s="14">
        <v>0.29789399999999999</v>
      </c>
      <c r="G120" s="14">
        <v>4.7160000000000001E-2</v>
      </c>
      <c r="H120" s="15">
        <v>70.087620000000001</v>
      </c>
      <c r="I120" s="15">
        <v>2.1222000000000003</v>
      </c>
      <c r="J120" s="14">
        <v>0.14619599999999999</v>
      </c>
      <c r="K120" s="12">
        <v>0</v>
      </c>
    </row>
    <row r="121" spans="2:11" ht="27.75" customHeight="1">
      <c r="B121" s="11" t="s">
        <v>116</v>
      </c>
      <c r="C121" s="12">
        <v>0</v>
      </c>
      <c r="D121" s="12" t="s">
        <v>81</v>
      </c>
      <c r="E121" s="14">
        <v>1.361367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>
        <v>0</v>
      </c>
    </row>
    <row r="122" spans="2:11" ht="27.75" customHeight="1">
      <c r="B122" s="11" t="s">
        <v>117</v>
      </c>
      <c r="C122" s="12">
        <v>0</v>
      </c>
      <c r="D122" s="12">
        <v>0</v>
      </c>
      <c r="E122" s="14">
        <v>12.418118999999997</v>
      </c>
      <c r="F122" s="14">
        <v>1.5390899999999998</v>
      </c>
      <c r="G122" s="14">
        <v>0.83525399999999983</v>
      </c>
      <c r="H122" s="15">
        <v>0</v>
      </c>
      <c r="I122" s="15">
        <v>0</v>
      </c>
      <c r="J122" s="14">
        <v>0</v>
      </c>
      <c r="K122" s="12">
        <v>0</v>
      </c>
    </row>
    <row r="123" spans="2:11" ht="27.75" customHeight="1">
      <c r="B123" s="11" t="s">
        <v>118</v>
      </c>
      <c r="C123" s="12">
        <v>0</v>
      </c>
      <c r="D123" s="12">
        <v>8</v>
      </c>
      <c r="E123" s="14">
        <v>-0.80500000000000005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>
        <v>0</v>
      </c>
    </row>
    <row r="124" spans="2:11" ht="27.75" customHeight="1">
      <c r="B124" s="11" t="s">
        <v>119</v>
      </c>
      <c r="C124" s="12">
        <v>0</v>
      </c>
      <c r="D124" s="12">
        <v>8</v>
      </c>
      <c r="E124" s="14">
        <v>-0.61299999999999999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>
        <v>0</v>
      </c>
    </row>
    <row r="125" spans="2:11" ht="27.75" customHeight="1">
      <c r="B125" s="11" t="s">
        <v>120</v>
      </c>
      <c r="C125" s="12">
        <v>0</v>
      </c>
      <c r="D125" s="12">
        <v>0</v>
      </c>
      <c r="E125" s="14">
        <v>-0.80500000000000005</v>
      </c>
      <c r="F125" s="14">
        <v>0</v>
      </c>
      <c r="G125" s="14">
        <v>0</v>
      </c>
      <c r="H125" s="15">
        <v>0</v>
      </c>
      <c r="I125" s="15">
        <v>0</v>
      </c>
      <c r="J125" s="14">
        <v>0.21</v>
      </c>
      <c r="K125" s="12">
        <v>0</v>
      </c>
    </row>
    <row r="126" spans="2:11" ht="27.75" customHeight="1">
      <c r="B126" s="11" t="s">
        <v>121</v>
      </c>
      <c r="C126" s="12">
        <v>0</v>
      </c>
      <c r="D126" s="12">
        <v>0</v>
      </c>
      <c r="E126" s="14">
        <v>-8.2859999999999996</v>
      </c>
      <c r="F126" s="14">
        <v>-0.78200000000000003</v>
      </c>
      <c r="G126" s="14">
        <v>-0.11700000000000001</v>
      </c>
      <c r="H126" s="15">
        <v>0</v>
      </c>
      <c r="I126" s="15">
        <v>0</v>
      </c>
      <c r="J126" s="14">
        <v>0.21</v>
      </c>
      <c r="K126" s="12">
        <v>0</v>
      </c>
    </row>
    <row r="127" spans="2:11" ht="27.75" customHeight="1">
      <c r="B127" s="11" t="s">
        <v>122</v>
      </c>
      <c r="C127" s="12">
        <v>0</v>
      </c>
      <c r="D127" s="12">
        <v>0</v>
      </c>
      <c r="E127" s="14">
        <v>-0.61299999999999999</v>
      </c>
      <c r="F127" s="14">
        <v>0</v>
      </c>
      <c r="G127" s="14">
        <v>0</v>
      </c>
      <c r="H127" s="15">
        <v>0</v>
      </c>
      <c r="I127" s="15">
        <v>0</v>
      </c>
      <c r="J127" s="14">
        <v>0.16400000000000001</v>
      </c>
      <c r="K127" s="12">
        <v>0</v>
      </c>
    </row>
    <row r="128" spans="2:11" ht="27.75" customHeight="1">
      <c r="B128" s="11" t="s">
        <v>123</v>
      </c>
      <c r="C128" s="12">
        <v>0</v>
      </c>
      <c r="D128" s="12">
        <v>0</v>
      </c>
      <c r="E128" s="14">
        <v>-6.4</v>
      </c>
      <c r="F128" s="14">
        <v>-0.58099999999999996</v>
      </c>
      <c r="G128" s="14">
        <v>-8.7999999999999995E-2</v>
      </c>
      <c r="H128" s="15">
        <v>0</v>
      </c>
      <c r="I128" s="15">
        <v>0</v>
      </c>
      <c r="J128" s="14">
        <v>0.16400000000000001</v>
      </c>
      <c r="K128" s="12">
        <v>0</v>
      </c>
    </row>
    <row r="129" spans="2:11" ht="27.75" customHeight="1">
      <c r="B129" s="11" t="s">
        <v>124</v>
      </c>
      <c r="C129" s="12">
        <v>0</v>
      </c>
      <c r="D129" s="12">
        <v>0</v>
      </c>
      <c r="E129" s="14">
        <v>-0.38900000000000001</v>
      </c>
      <c r="F129" s="14">
        <v>0</v>
      </c>
      <c r="G129" s="14">
        <v>0</v>
      </c>
      <c r="H129" s="15">
        <v>0</v>
      </c>
      <c r="I129" s="15">
        <v>0</v>
      </c>
      <c r="J129" s="14">
        <v>0.112</v>
      </c>
      <c r="K129" s="12">
        <v>0</v>
      </c>
    </row>
    <row r="130" spans="2:11" ht="27.75" customHeight="1">
      <c r="B130" s="11" t="s">
        <v>125</v>
      </c>
      <c r="C130" s="12">
        <v>0</v>
      </c>
      <c r="D130" s="12">
        <v>0</v>
      </c>
      <c r="E130" s="14">
        <v>-4.2229999999999999</v>
      </c>
      <c r="F130" s="14">
        <v>-0.34300000000000003</v>
      </c>
      <c r="G130" s="14">
        <v>-5.2999999999999999E-2</v>
      </c>
      <c r="H130" s="15">
        <v>0</v>
      </c>
      <c r="I130" s="15">
        <v>0</v>
      </c>
      <c r="J130" s="14">
        <v>0.112</v>
      </c>
      <c r="K130" s="12">
        <v>0</v>
      </c>
    </row>
    <row r="131" spans="2:11" ht="27.75" customHeight="1" thickBo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>
      <c r="B136" s="35" t="s">
        <v>127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12" t="s">
        <v>49</v>
      </c>
      <c r="D140" s="12">
        <v>1</v>
      </c>
      <c r="E140" s="14">
        <v>2.504</v>
      </c>
      <c r="F140" s="14">
        <v>0</v>
      </c>
      <c r="G140" s="14">
        <v>0</v>
      </c>
      <c r="H140" s="15">
        <v>3.7</v>
      </c>
      <c r="I140" s="15">
        <v>0</v>
      </c>
      <c r="J140" s="14">
        <v>0</v>
      </c>
      <c r="K140" s="12">
        <v>541</v>
      </c>
    </row>
    <row r="141" spans="2:11" ht="27.75" customHeight="1">
      <c r="B141" s="11" t="s">
        <v>50</v>
      </c>
      <c r="C141" s="12" t="s">
        <v>51</v>
      </c>
      <c r="D141" s="12">
        <v>2</v>
      </c>
      <c r="E141" s="14">
        <v>2.8540000000000001</v>
      </c>
      <c r="F141" s="14">
        <v>0.24</v>
      </c>
      <c r="G141" s="14">
        <v>0</v>
      </c>
      <c r="H141" s="15">
        <v>3.7</v>
      </c>
      <c r="I141" s="15">
        <v>0</v>
      </c>
      <c r="J141" s="14">
        <v>0</v>
      </c>
      <c r="K141" s="12" t="s">
        <v>52</v>
      </c>
    </row>
    <row r="142" spans="2:11" ht="27.75" customHeight="1">
      <c r="B142" s="11" t="s">
        <v>53</v>
      </c>
      <c r="C142" s="12" t="s">
        <v>54</v>
      </c>
      <c r="D142" s="12">
        <v>2</v>
      </c>
      <c r="E142" s="14">
        <v>0.23699999999999999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">
        <v>55</v>
      </c>
    </row>
    <row r="143" spans="2:11" ht="27.75" customHeight="1">
      <c r="B143" s="11" t="s">
        <v>56</v>
      </c>
      <c r="C143" s="12" t="s">
        <v>57</v>
      </c>
      <c r="D143" s="12">
        <v>3</v>
      </c>
      <c r="E143" s="14">
        <v>2.028</v>
      </c>
      <c r="F143" s="14">
        <v>0</v>
      </c>
      <c r="G143" s="14">
        <v>0</v>
      </c>
      <c r="H143" s="15">
        <v>3.7</v>
      </c>
      <c r="I143" s="15">
        <v>0</v>
      </c>
      <c r="J143" s="14">
        <v>0</v>
      </c>
      <c r="K143" s="12">
        <v>691</v>
      </c>
    </row>
    <row r="144" spans="2:11" ht="27.75" customHeight="1">
      <c r="B144" s="11" t="s">
        <v>58</v>
      </c>
      <c r="C144" s="12" t="s">
        <v>59</v>
      </c>
      <c r="D144" s="12">
        <v>4</v>
      </c>
      <c r="E144" s="14">
        <v>2.25</v>
      </c>
      <c r="F144" s="14">
        <v>0.19700000000000001</v>
      </c>
      <c r="G144" s="14">
        <v>0</v>
      </c>
      <c r="H144" s="15">
        <v>3.7</v>
      </c>
      <c r="I144" s="15">
        <v>0</v>
      </c>
      <c r="J144" s="14">
        <v>0</v>
      </c>
      <c r="K144" s="12" t="s">
        <v>60</v>
      </c>
    </row>
    <row r="145" spans="2:11" ht="27.75" customHeight="1">
      <c r="B145" s="11" t="s">
        <v>61</v>
      </c>
      <c r="C145" s="12" t="s">
        <v>62</v>
      </c>
      <c r="D145" s="12">
        <v>4</v>
      </c>
      <c r="E145" s="14">
        <v>0.21099999999999999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 t="s">
        <v>63</v>
      </c>
    </row>
    <row r="146" spans="2:11" ht="27.75" customHeight="1">
      <c r="B146" s="11" t="s">
        <v>64</v>
      </c>
      <c r="C146" s="12" t="s">
        <v>65</v>
      </c>
      <c r="D146" s="12" t="s">
        <v>66</v>
      </c>
      <c r="E146" s="14">
        <v>1.946</v>
      </c>
      <c r="F146" s="14">
        <v>0.159</v>
      </c>
      <c r="G146" s="14">
        <v>0</v>
      </c>
      <c r="H146" s="15">
        <v>30.77</v>
      </c>
      <c r="I146" s="15">
        <v>0</v>
      </c>
      <c r="J146" s="14">
        <v>0</v>
      </c>
      <c r="K146" s="12" t="s">
        <v>67</v>
      </c>
    </row>
    <row r="147" spans="2:11" ht="27.75" customHeight="1">
      <c r="B147" s="11" t="s">
        <v>68</v>
      </c>
      <c r="C147" s="12" t="s">
        <v>69</v>
      </c>
      <c r="D147" s="12" t="s">
        <v>66</v>
      </c>
      <c r="E147" s="14">
        <v>1.6220000000000001</v>
      </c>
      <c r="F147" s="14">
        <v>0.124</v>
      </c>
      <c r="G147" s="14">
        <v>0</v>
      </c>
      <c r="H147" s="15">
        <v>69.02</v>
      </c>
      <c r="I147" s="15">
        <v>0</v>
      </c>
      <c r="J147" s="14">
        <v>0</v>
      </c>
      <c r="K147" s="12" t="s">
        <v>70</v>
      </c>
    </row>
    <row r="148" spans="2:11" ht="27.75" customHeight="1">
      <c r="B148" s="11" t="s">
        <v>71</v>
      </c>
      <c r="C148" s="12" t="s">
        <v>72</v>
      </c>
      <c r="D148" s="12" t="s">
        <v>66</v>
      </c>
      <c r="E148" s="14">
        <v>1.1140000000000001</v>
      </c>
      <c r="F148" s="14">
        <v>6.9000000000000006E-2</v>
      </c>
      <c r="G148" s="14">
        <v>0</v>
      </c>
      <c r="H148" s="15">
        <v>230.66</v>
      </c>
      <c r="I148" s="15">
        <v>0</v>
      </c>
      <c r="J148" s="14">
        <v>0</v>
      </c>
      <c r="K148" s="12" t="s">
        <v>73</v>
      </c>
    </row>
    <row r="149" spans="2:11" ht="27.75" customHeight="1">
      <c r="B149" s="11" t="s">
        <v>74</v>
      </c>
      <c r="C149" s="12">
        <v>801</v>
      </c>
      <c r="D149" s="12">
        <v>0</v>
      </c>
      <c r="E149" s="14">
        <v>9.1760000000000002</v>
      </c>
      <c r="F149" s="14">
        <v>0.57399999999999995</v>
      </c>
      <c r="G149" s="14">
        <v>8.7999999999999995E-2</v>
      </c>
      <c r="H149" s="15">
        <v>12.13</v>
      </c>
      <c r="I149" s="15">
        <v>3.4</v>
      </c>
      <c r="J149" s="14">
        <v>0.24299999999999999</v>
      </c>
      <c r="K149" s="12">
        <v>251271401</v>
      </c>
    </row>
    <row r="150" spans="2:11" ht="27.75" customHeight="1">
      <c r="B150" s="11" t="s">
        <v>75</v>
      </c>
      <c r="C150" s="12">
        <v>802</v>
      </c>
      <c r="D150" s="12">
        <v>0</v>
      </c>
      <c r="E150" s="14">
        <v>10.151</v>
      </c>
      <c r="F150" s="14">
        <v>0.56799999999999995</v>
      </c>
      <c r="G150" s="14">
        <v>8.7999999999999995E-2</v>
      </c>
      <c r="H150" s="15">
        <v>43.35</v>
      </c>
      <c r="I150" s="15">
        <v>3.08</v>
      </c>
      <c r="J150" s="14">
        <v>0.25</v>
      </c>
      <c r="K150" s="12">
        <v>252272402</v>
      </c>
    </row>
    <row r="151" spans="2:11" ht="27.75" customHeight="1">
      <c r="B151" s="11" t="s">
        <v>76</v>
      </c>
      <c r="C151" s="12">
        <v>803</v>
      </c>
      <c r="D151" s="12">
        <v>0</v>
      </c>
      <c r="E151" s="14">
        <v>8.2850000000000001</v>
      </c>
      <c r="F151" s="14">
        <v>0.379</v>
      </c>
      <c r="G151" s="14">
        <v>0.06</v>
      </c>
      <c r="H151" s="15">
        <v>108.92</v>
      </c>
      <c r="I151" s="15">
        <v>2.7</v>
      </c>
      <c r="J151" s="14">
        <v>0.186</v>
      </c>
      <c r="K151" s="12" t="s">
        <v>77</v>
      </c>
    </row>
    <row r="152" spans="2:11" ht="27.75" customHeight="1">
      <c r="B152" s="11" t="s">
        <v>78</v>
      </c>
      <c r="C152" s="12">
        <v>804</v>
      </c>
      <c r="D152" s="12">
        <v>0</v>
      </c>
      <c r="E152" s="14">
        <v>6.657</v>
      </c>
      <c r="F152" s="14">
        <v>0.247</v>
      </c>
      <c r="G152" s="14">
        <v>4.1000000000000002E-2</v>
      </c>
      <c r="H152" s="15">
        <v>142.94999999999999</v>
      </c>
      <c r="I152" s="15">
        <v>1.93</v>
      </c>
      <c r="J152" s="14">
        <v>0.159</v>
      </c>
      <c r="K152" s="12" t="s">
        <v>79</v>
      </c>
    </row>
    <row r="153" spans="2:11" ht="27.75" customHeight="1">
      <c r="B153" s="11" t="s">
        <v>80</v>
      </c>
      <c r="C153" s="12">
        <v>721</v>
      </c>
      <c r="D153" s="12" t="s">
        <v>81</v>
      </c>
      <c r="E153" s="14">
        <v>3.0840000000000001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>
        <v>341351371381</v>
      </c>
    </row>
    <row r="154" spans="2:11" ht="27.75" customHeight="1">
      <c r="B154" s="11" t="s">
        <v>82</v>
      </c>
      <c r="C154" s="12">
        <v>811</v>
      </c>
      <c r="D154" s="12">
        <v>0</v>
      </c>
      <c r="E154" s="14">
        <v>28.151</v>
      </c>
      <c r="F154" s="14">
        <v>3.488</v>
      </c>
      <c r="G154" s="14">
        <v>1.8919999999999999</v>
      </c>
      <c r="H154" s="15">
        <v>0</v>
      </c>
      <c r="I154" s="15">
        <v>0</v>
      </c>
      <c r="J154" s="14">
        <v>0</v>
      </c>
      <c r="K154" s="12">
        <v>351</v>
      </c>
    </row>
    <row r="155" spans="2:11" ht="27.75" customHeight="1">
      <c r="B155" s="11" t="s">
        <v>83</v>
      </c>
      <c r="C155" s="12">
        <v>961</v>
      </c>
      <c r="D155" s="12">
        <v>8</v>
      </c>
      <c r="E155" s="14">
        <v>-0.80500000000000005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>
        <v>911921931941</v>
      </c>
    </row>
    <row r="156" spans="2:11" ht="27.75" customHeight="1">
      <c r="B156" s="11" t="s">
        <v>84</v>
      </c>
      <c r="C156" s="12">
        <v>962</v>
      </c>
      <c r="D156" s="12">
        <v>8</v>
      </c>
      <c r="E156" s="14">
        <v>-0.61299999999999999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>
        <v>0</v>
      </c>
    </row>
    <row r="157" spans="2:11" ht="27.75" customHeight="1">
      <c r="B157" s="11" t="s">
        <v>85</v>
      </c>
      <c r="C157" s="12">
        <v>971</v>
      </c>
      <c r="D157" s="12">
        <v>0</v>
      </c>
      <c r="E157" s="14">
        <v>-0.80500000000000005</v>
      </c>
      <c r="F157" s="14">
        <v>0</v>
      </c>
      <c r="G157" s="14">
        <v>0</v>
      </c>
      <c r="H157" s="15">
        <v>0</v>
      </c>
      <c r="I157" s="15">
        <v>0</v>
      </c>
      <c r="J157" s="14">
        <v>0.21</v>
      </c>
      <c r="K157" s="12">
        <v>0</v>
      </c>
    </row>
    <row r="158" spans="2:11" ht="27.75" customHeight="1">
      <c r="B158" s="11" t="s">
        <v>86</v>
      </c>
      <c r="C158" s="12">
        <v>981</v>
      </c>
      <c r="D158" s="12">
        <v>0</v>
      </c>
      <c r="E158" s="14">
        <v>-8.2829999999999995</v>
      </c>
      <c r="F158" s="14">
        <v>-0.78200000000000003</v>
      </c>
      <c r="G158" s="14">
        <v>-0.11700000000000001</v>
      </c>
      <c r="H158" s="15">
        <v>0</v>
      </c>
      <c r="I158" s="15">
        <v>0</v>
      </c>
      <c r="J158" s="14">
        <v>0.21</v>
      </c>
      <c r="K158" s="12">
        <v>0</v>
      </c>
    </row>
    <row r="159" spans="2:11" ht="27.75" customHeight="1">
      <c r="B159" s="11" t="s">
        <v>87</v>
      </c>
      <c r="C159" s="12">
        <v>972</v>
      </c>
      <c r="D159" s="12">
        <v>0</v>
      </c>
      <c r="E159" s="14">
        <v>-0.61299999999999999</v>
      </c>
      <c r="F159" s="14">
        <v>0</v>
      </c>
      <c r="G159" s="14">
        <v>0</v>
      </c>
      <c r="H159" s="15">
        <v>0</v>
      </c>
      <c r="I159" s="15">
        <v>0</v>
      </c>
      <c r="J159" s="14">
        <v>0.16400000000000001</v>
      </c>
      <c r="K159" s="12">
        <v>0</v>
      </c>
    </row>
    <row r="160" spans="2:11" ht="27.75" customHeight="1">
      <c r="B160" s="11" t="s">
        <v>88</v>
      </c>
      <c r="C160" s="12">
        <v>982</v>
      </c>
      <c r="D160" s="12">
        <v>0</v>
      </c>
      <c r="E160" s="14">
        <v>-6.3979999999999997</v>
      </c>
      <c r="F160" s="14">
        <v>-0.58099999999999996</v>
      </c>
      <c r="G160" s="14">
        <v>-8.7999999999999995E-2</v>
      </c>
      <c r="H160" s="15">
        <v>0</v>
      </c>
      <c r="I160" s="15">
        <v>0</v>
      </c>
      <c r="J160" s="14">
        <v>0.16400000000000001</v>
      </c>
      <c r="K160" s="12">
        <v>0</v>
      </c>
    </row>
    <row r="161" spans="2:11" ht="27.75" customHeight="1">
      <c r="B161" s="11" t="s">
        <v>89</v>
      </c>
      <c r="C161" s="12">
        <v>973</v>
      </c>
      <c r="D161" s="12">
        <v>0</v>
      </c>
      <c r="E161" s="14">
        <v>-0.38900000000000001</v>
      </c>
      <c r="F161" s="14">
        <v>0</v>
      </c>
      <c r="G161" s="14">
        <v>0</v>
      </c>
      <c r="H161" s="15">
        <v>6.75</v>
      </c>
      <c r="I161" s="15">
        <v>0</v>
      </c>
      <c r="J161" s="14">
        <v>0.112</v>
      </c>
      <c r="K161" s="12">
        <v>0</v>
      </c>
    </row>
    <row r="162" spans="2:11" ht="27.75" customHeight="1">
      <c r="B162" s="11" t="s">
        <v>90</v>
      </c>
      <c r="C162" s="12">
        <v>983</v>
      </c>
      <c r="D162" s="12">
        <v>0</v>
      </c>
      <c r="E162" s="14">
        <v>-4.2210000000000001</v>
      </c>
      <c r="F162" s="14">
        <v>-0.34200000000000003</v>
      </c>
      <c r="G162" s="14">
        <v>-5.2999999999999999E-2</v>
      </c>
      <c r="H162" s="15">
        <v>6.75</v>
      </c>
      <c r="I162" s="15">
        <v>0</v>
      </c>
      <c r="J162" s="14">
        <v>0.112</v>
      </c>
      <c r="K162" s="12">
        <v>0</v>
      </c>
    </row>
    <row r="163" spans="2:11" ht="27.75" customHeight="1">
      <c r="B163" s="11" t="s">
        <v>91</v>
      </c>
      <c r="C163" s="12">
        <v>984</v>
      </c>
      <c r="D163" s="12">
        <v>0</v>
      </c>
      <c r="E163" s="14">
        <v>-3.016</v>
      </c>
      <c r="F163" s="14">
        <v>-0.21099999999999999</v>
      </c>
      <c r="G163" s="14">
        <v>-3.4000000000000002E-2</v>
      </c>
      <c r="H163" s="15">
        <v>6.75</v>
      </c>
      <c r="I163" s="15">
        <v>0</v>
      </c>
      <c r="J163" s="14">
        <v>6.5000000000000002E-2</v>
      </c>
      <c r="K163" s="12">
        <v>0</v>
      </c>
    </row>
    <row r="164" spans="2:11" ht="27.75" customHeight="1">
      <c r="B164" s="11" t="s">
        <v>92</v>
      </c>
      <c r="C164" s="12">
        <v>974</v>
      </c>
      <c r="D164" s="12">
        <v>0</v>
      </c>
      <c r="E164" s="14">
        <v>-0.26500000000000001</v>
      </c>
      <c r="F164" s="14">
        <v>0</v>
      </c>
      <c r="G164" s="14">
        <v>0</v>
      </c>
      <c r="H164" s="15">
        <v>6.75</v>
      </c>
      <c r="I164" s="15">
        <v>0</v>
      </c>
      <c r="J164" s="14">
        <v>6.5000000000000002E-2</v>
      </c>
      <c r="K164" s="12">
        <v>0</v>
      </c>
    </row>
    <row r="165" spans="2:11" ht="27.75" customHeight="1">
      <c r="B165" s="11" t="s">
        <v>93</v>
      </c>
      <c r="C165" s="12">
        <v>0</v>
      </c>
      <c r="D165" s="12">
        <v>1</v>
      </c>
      <c r="E165" s="14">
        <v>1.6902000000000001</v>
      </c>
      <c r="F165" s="14">
        <v>0</v>
      </c>
      <c r="G165" s="14">
        <v>0</v>
      </c>
      <c r="H165" s="15">
        <v>2.4975000000000005</v>
      </c>
      <c r="I165" s="15">
        <v>0</v>
      </c>
      <c r="J165" s="14">
        <v>0</v>
      </c>
      <c r="K165" s="12">
        <v>0</v>
      </c>
    </row>
    <row r="166" spans="2:11" ht="27.75" customHeight="1">
      <c r="B166" s="11" t="s">
        <v>94</v>
      </c>
      <c r="C166" s="12">
        <v>0</v>
      </c>
      <c r="D166" s="12">
        <v>2</v>
      </c>
      <c r="E166" s="14">
        <v>1.9264500000000002</v>
      </c>
      <c r="F166" s="14">
        <v>0.16200000000000001</v>
      </c>
      <c r="G166" s="14">
        <v>0</v>
      </c>
      <c r="H166" s="15">
        <v>2.4975000000000005</v>
      </c>
      <c r="I166" s="15">
        <v>0</v>
      </c>
      <c r="J166" s="14">
        <v>0</v>
      </c>
      <c r="K166" s="12">
        <v>0</v>
      </c>
    </row>
    <row r="167" spans="2:11" ht="27.75" customHeight="1">
      <c r="B167" s="11" t="s">
        <v>95</v>
      </c>
      <c r="C167" s="12">
        <v>0</v>
      </c>
      <c r="D167" s="12">
        <v>2</v>
      </c>
      <c r="E167" s="14">
        <v>0.15997500000000001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>
        <v>0</v>
      </c>
    </row>
    <row r="168" spans="2:11" ht="27.75" customHeight="1">
      <c r="B168" s="11" t="s">
        <v>96</v>
      </c>
      <c r="C168" s="12">
        <v>0</v>
      </c>
      <c r="D168" s="12">
        <v>3</v>
      </c>
      <c r="E168" s="14">
        <v>1.3689</v>
      </c>
      <c r="F168" s="14">
        <v>0</v>
      </c>
      <c r="G168" s="14">
        <v>0</v>
      </c>
      <c r="H168" s="15">
        <v>2.4975000000000005</v>
      </c>
      <c r="I168" s="15">
        <v>0</v>
      </c>
      <c r="J168" s="14">
        <v>0</v>
      </c>
      <c r="K168" s="12">
        <v>0</v>
      </c>
    </row>
    <row r="169" spans="2:11" ht="27.75" customHeight="1">
      <c r="B169" s="11" t="s">
        <v>97</v>
      </c>
      <c r="C169" s="12">
        <v>0</v>
      </c>
      <c r="D169" s="12">
        <v>4</v>
      </c>
      <c r="E169" s="14">
        <v>1.51875</v>
      </c>
      <c r="F169" s="14">
        <v>0.13297500000000001</v>
      </c>
      <c r="G169" s="14">
        <v>0</v>
      </c>
      <c r="H169" s="15">
        <v>2.4975000000000005</v>
      </c>
      <c r="I169" s="15">
        <v>0</v>
      </c>
      <c r="J169" s="14">
        <v>0</v>
      </c>
      <c r="K169" s="12">
        <v>0</v>
      </c>
    </row>
    <row r="170" spans="2:11" ht="27.75" customHeight="1">
      <c r="B170" s="11" t="s">
        <v>98</v>
      </c>
      <c r="C170" s="12">
        <v>0</v>
      </c>
      <c r="D170" s="12">
        <v>4</v>
      </c>
      <c r="E170" s="14">
        <v>0.142425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>
        <v>0</v>
      </c>
    </row>
    <row r="171" spans="2:11" ht="27.75" customHeight="1">
      <c r="B171" s="11" t="s">
        <v>99</v>
      </c>
      <c r="C171" s="12">
        <v>0</v>
      </c>
      <c r="D171" s="12" t="s">
        <v>66</v>
      </c>
      <c r="E171" s="14">
        <v>1.31355</v>
      </c>
      <c r="F171" s="14">
        <v>0.107325</v>
      </c>
      <c r="G171" s="14">
        <v>0</v>
      </c>
      <c r="H171" s="15">
        <v>20.769750000000002</v>
      </c>
      <c r="I171" s="15">
        <v>0</v>
      </c>
      <c r="J171" s="14">
        <v>0</v>
      </c>
      <c r="K171" s="12">
        <v>0</v>
      </c>
    </row>
    <row r="172" spans="2:11" ht="27.75" customHeight="1">
      <c r="B172" s="11" t="s">
        <v>100</v>
      </c>
      <c r="C172" s="12">
        <v>0</v>
      </c>
      <c r="D172" s="12">
        <v>0</v>
      </c>
      <c r="E172" s="14">
        <v>6.1938000000000004</v>
      </c>
      <c r="F172" s="14">
        <v>0.38745000000000002</v>
      </c>
      <c r="G172" s="14">
        <v>5.9400000000000001E-2</v>
      </c>
      <c r="H172" s="15">
        <v>8.1877500000000012</v>
      </c>
      <c r="I172" s="15">
        <v>2.2949999999999999</v>
      </c>
      <c r="J172" s="14">
        <v>0.164025</v>
      </c>
      <c r="K172" s="12">
        <v>0</v>
      </c>
    </row>
    <row r="173" spans="2:11" ht="27.75" customHeight="1">
      <c r="B173" s="11" t="s">
        <v>101</v>
      </c>
      <c r="C173" s="12">
        <v>0</v>
      </c>
      <c r="D173" s="12" t="s">
        <v>81</v>
      </c>
      <c r="E173" s="14">
        <v>2.0817000000000001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>
        <v>0</v>
      </c>
    </row>
    <row r="174" spans="2:11" ht="27.75" customHeight="1">
      <c r="B174" s="11" t="s">
        <v>102</v>
      </c>
      <c r="C174" s="12">
        <v>0</v>
      </c>
      <c r="D174" s="12">
        <v>0</v>
      </c>
      <c r="E174" s="14">
        <v>19.001925</v>
      </c>
      <c r="F174" s="14">
        <v>2.3544</v>
      </c>
      <c r="G174" s="14">
        <v>1.2771000000000001</v>
      </c>
      <c r="H174" s="15">
        <v>0</v>
      </c>
      <c r="I174" s="15">
        <v>0</v>
      </c>
      <c r="J174" s="14">
        <v>0</v>
      </c>
      <c r="K174" s="12">
        <v>0</v>
      </c>
    </row>
    <row r="175" spans="2:11" ht="27.75" customHeight="1">
      <c r="B175" s="11" t="s">
        <v>103</v>
      </c>
      <c r="C175" s="12">
        <v>0</v>
      </c>
      <c r="D175" s="12">
        <v>8</v>
      </c>
      <c r="E175" s="14">
        <v>-0.80500000000000005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>
        <v>0</v>
      </c>
    </row>
    <row r="176" spans="2:11" ht="27.75" customHeight="1">
      <c r="B176" s="11" t="s">
        <v>104</v>
      </c>
      <c r="C176" s="12">
        <v>0</v>
      </c>
      <c r="D176" s="12">
        <v>0</v>
      </c>
      <c r="E176" s="14">
        <v>-0.80500000000000005</v>
      </c>
      <c r="F176" s="14">
        <v>0</v>
      </c>
      <c r="G176" s="14">
        <v>0</v>
      </c>
      <c r="H176" s="15">
        <v>0</v>
      </c>
      <c r="I176" s="15">
        <v>0</v>
      </c>
      <c r="J176" s="14">
        <v>0.21</v>
      </c>
      <c r="K176" s="12">
        <v>0</v>
      </c>
    </row>
    <row r="177" spans="2:11" ht="27.75" customHeight="1">
      <c r="B177" s="11" t="s">
        <v>105</v>
      </c>
      <c r="C177" s="12">
        <v>0</v>
      </c>
      <c r="D177" s="12">
        <v>0</v>
      </c>
      <c r="E177" s="14">
        <v>-8.2829999999999995</v>
      </c>
      <c r="F177" s="14">
        <v>-0.78200000000000003</v>
      </c>
      <c r="G177" s="14">
        <v>-0.11700000000000001</v>
      </c>
      <c r="H177" s="15">
        <v>0</v>
      </c>
      <c r="I177" s="15">
        <v>0</v>
      </c>
      <c r="J177" s="14">
        <v>0.21</v>
      </c>
      <c r="K177" s="12">
        <v>0</v>
      </c>
    </row>
    <row r="178" spans="2:11" ht="27.75" customHeight="1">
      <c r="B178" s="11" t="s">
        <v>106</v>
      </c>
      <c r="C178" s="12">
        <v>0</v>
      </c>
      <c r="D178" s="12">
        <v>1</v>
      </c>
      <c r="E178" s="14">
        <v>1.1042639999999999</v>
      </c>
      <c r="F178" s="14">
        <v>0</v>
      </c>
      <c r="G178" s="14">
        <v>0</v>
      </c>
      <c r="H178" s="15">
        <v>1.6316999999999999</v>
      </c>
      <c r="I178" s="15">
        <v>0</v>
      </c>
      <c r="J178" s="14">
        <v>0</v>
      </c>
      <c r="K178" s="12">
        <v>0</v>
      </c>
    </row>
    <row r="179" spans="2:11" ht="27.75" customHeight="1">
      <c r="B179" s="11" t="s">
        <v>107</v>
      </c>
      <c r="C179" s="12">
        <v>0</v>
      </c>
      <c r="D179" s="12">
        <v>2</v>
      </c>
      <c r="E179" s="14">
        <v>1.2586139999999999</v>
      </c>
      <c r="F179" s="14">
        <v>0.10583999999999999</v>
      </c>
      <c r="G179" s="14">
        <v>0</v>
      </c>
      <c r="H179" s="15">
        <v>1.6316999999999999</v>
      </c>
      <c r="I179" s="15">
        <v>0</v>
      </c>
      <c r="J179" s="14">
        <v>0</v>
      </c>
      <c r="K179" s="12">
        <v>0</v>
      </c>
    </row>
    <row r="180" spans="2:11" ht="27.75" customHeight="1">
      <c r="B180" s="11" t="s">
        <v>108</v>
      </c>
      <c r="C180" s="12">
        <v>0</v>
      </c>
      <c r="D180" s="12">
        <v>2</v>
      </c>
      <c r="E180" s="14">
        <v>0.10451699999999998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>
        <v>0</v>
      </c>
    </row>
    <row r="181" spans="2:11" ht="27.75" customHeight="1">
      <c r="B181" s="11" t="s">
        <v>109</v>
      </c>
      <c r="C181" s="12">
        <v>0</v>
      </c>
      <c r="D181" s="12">
        <v>3</v>
      </c>
      <c r="E181" s="14">
        <v>0.89434799999999992</v>
      </c>
      <c r="F181" s="14">
        <v>0</v>
      </c>
      <c r="G181" s="14">
        <v>0</v>
      </c>
      <c r="H181" s="15">
        <v>1.6316999999999999</v>
      </c>
      <c r="I181" s="15">
        <v>0</v>
      </c>
      <c r="J181" s="14">
        <v>0</v>
      </c>
      <c r="K181" s="12">
        <v>0</v>
      </c>
    </row>
    <row r="182" spans="2:11" ht="27.75" customHeight="1">
      <c r="B182" s="11" t="s">
        <v>110</v>
      </c>
      <c r="C182" s="12">
        <v>0</v>
      </c>
      <c r="D182" s="12">
        <v>4</v>
      </c>
      <c r="E182" s="14">
        <v>0.99224999999999985</v>
      </c>
      <c r="F182" s="14">
        <v>8.6876999999999996E-2</v>
      </c>
      <c r="G182" s="14">
        <v>0</v>
      </c>
      <c r="H182" s="15">
        <v>1.6316999999999999</v>
      </c>
      <c r="I182" s="15">
        <v>0</v>
      </c>
      <c r="J182" s="14">
        <v>0</v>
      </c>
      <c r="K182" s="12">
        <v>0</v>
      </c>
    </row>
    <row r="183" spans="2:11" ht="27.75" customHeight="1">
      <c r="B183" s="11" t="s">
        <v>111</v>
      </c>
      <c r="C183" s="12">
        <v>0</v>
      </c>
      <c r="D183" s="12">
        <v>4</v>
      </c>
      <c r="E183" s="14">
        <v>9.3050999999999981E-2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>
        <v>0</v>
      </c>
    </row>
    <row r="184" spans="2:11" ht="27.75" customHeight="1">
      <c r="B184" s="11" t="s">
        <v>112</v>
      </c>
      <c r="C184" s="12">
        <v>0</v>
      </c>
      <c r="D184" s="12" t="s">
        <v>66</v>
      </c>
      <c r="E184" s="14">
        <v>0.85818599999999989</v>
      </c>
      <c r="F184" s="14">
        <v>7.0118999999999987E-2</v>
      </c>
      <c r="G184" s="14">
        <v>0</v>
      </c>
      <c r="H184" s="15">
        <v>13.569569999999999</v>
      </c>
      <c r="I184" s="15">
        <v>0</v>
      </c>
      <c r="J184" s="14">
        <v>0</v>
      </c>
      <c r="K184" s="12">
        <v>0</v>
      </c>
    </row>
    <row r="185" spans="2:11" ht="27.75" customHeight="1">
      <c r="B185" s="11" t="s">
        <v>113</v>
      </c>
      <c r="C185" s="12">
        <v>0</v>
      </c>
      <c r="D185" s="12">
        <v>0</v>
      </c>
      <c r="E185" s="14">
        <v>4.0466159999999993</v>
      </c>
      <c r="F185" s="14">
        <v>0.25313399999999997</v>
      </c>
      <c r="G185" s="14">
        <v>3.8807999999999995E-2</v>
      </c>
      <c r="H185" s="15">
        <v>5.3493300000000001</v>
      </c>
      <c r="I185" s="15">
        <v>1.4993999999999998</v>
      </c>
      <c r="J185" s="14">
        <v>0.10716299999999998</v>
      </c>
      <c r="K185" s="12">
        <v>0</v>
      </c>
    </row>
    <row r="186" spans="2:11" ht="27.75" customHeight="1">
      <c r="B186" s="11" t="s">
        <v>114</v>
      </c>
      <c r="C186" s="12">
        <v>0</v>
      </c>
      <c r="D186" s="12">
        <v>0</v>
      </c>
      <c r="E186" s="14">
        <v>6.8316230000000004</v>
      </c>
      <c r="F186" s="14">
        <v>0.38226399999999999</v>
      </c>
      <c r="G186" s="14">
        <v>5.9223999999999999E-2</v>
      </c>
      <c r="H186" s="15">
        <v>29.174550000000004</v>
      </c>
      <c r="I186" s="15">
        <v>2.0728400000000002</v>
      </c>
      <c r="J186" s="14">
        <v>0.16825000000000001</v>
      </c>
      <c r="K186" s="12">
        <v>0</v>
      </c>
    </row>
    <row r="187" spans="2:11" ht="27.75" customHeight="1">
      <c r="B187" s="11" t="s">
        <v>115</v>
      </c>
      <c r="C187" s="12">
        <v>0</v>
      </c>
      <c r="D187" s="12">
        <v>0</v>
      </c>
      <c r="E187" s="14">
        <v>6.5120100000000001</v>
      </c>
      <c r="F187" s="14">
        <v>0.29789399999999999</v>
      </c>
      <c r="G187" s="14">
        <v>4.7160000000000001E-2</v>
      </c>
      <c r="H187" s="15">
        <v>85.61112</v>
      </c>
      <c r="I187" s="15">
        <v>2.1222000000000003</v>
      </c>
      <c r="J187" s="14">
        <v>0.14619599999999999</v>
      </c>
      <c r="K187" s="12">
        <v>0</v>
      </c>
    </row>
    <row r="188" spans="2:11" ht="27.75" customHeight="1">
      <c r="B188" s="11" t="s">
        <v>116</v>
      </c>
      <c r="C188" s="12">
        <v>0</v>
      </c>
      <c r="D188" s="12" t="s">
        <v>81</v>
      </c>
      <c r="E188" s="14">
        <v>1.3600439999999998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>
        <v>0</v>
      </c>
    </row>
    <row r="189" spans="2:11" ht="27.75" customHeight="1">
      <c r="B189" s="11" t="s">
        <v>117</v>
      </c>
      <c r="C189" s="12">
        <v>0</v>
      </c>
      <c r="D189" s="12">
        <v>0</v>
      </c>
      <c r="E189" s="14">
        <v>12.414590999999998</v>
      </c>
      <c r="F189" s="14">
        <v>1.5382079999999998</v>
      </c>
      <c r="G189" s="14">
        <v>0.83437199999999989</v>
      </c>
      <c r="H189" s="15">
        <v>0</v>
      </c>
      <c r="I189" s="15">
        <v>0</v>
      </c>
      <c r="J189" s="14">
        <v>0</v>
      </c>
      <c r="K189" s="12">
        <v>0</v>
      </c>
    </row>
    <row r="190" spans="2:11" ht="27.75" customHeight="1">
      <c r="B190" s="11" t="s">
        <v>118</v>
      </c>
      <c r="C190" s="12">
        <v>0</v>
      </c>
      <c r="D190" s="12">
        <v>8</v>
      </c>
      <c r="E190" s="14">
        <v>-0.80500000000000005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>
        <v>0</v>
      </c>
    </row>
    <row r="191" spans="2:11" ht="27.75" customHeight="1">
      <c r="B191" s="11" t="s">
        <v>119</v>
      </c>
      <c r="C191" s="12">
        <v>0</v>
      </c>
      <c r="D191" s="12">
        <v>8</v>
      </c>
      <c r="E191" s="14">
        <v>-0.61299999999999999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>
        <v>0</v>
      </c>
    </row>
    <row r="192" spans="2:11" ht="27.75" customHeight="1">
      <c r="B192" s="11" t="s">
        <v>120</v>
      </c>
      <c r="C192" s="12">
        <v>0</v>
      </c>
      <c r="D192" s="12">
        <v>0</v>
      </c>
      <c r="E192" s="14">
        <v>-0.80500000000000005</v>
      </c>
      <c r="F192" s="14">
        <v>0</v>
      </c>
      <c r="G192" s="14">
        <v>0</v>
      </c>
      <c r="H192" s="15">
        <v>0</v>
      </c>
      <c r="I192" s="15">
        <v>0</v>
      </c>
      <c r="J192" s="14">
        <v>0.21</v>
      </c>
      <c r="K192" s="12">
        <v>0</v>
      </c>
    </row>
    <row r="193" spans="2:11" ht="27.75" customHeight="1">
      <c r="B193" s="11" t="s">
        <v>121</v>
      </c>
      <c r="C193" s="12">
        <v>0</v>
      </c>
      <c r="D193" s="12">
        <v>0</v>
      </c>
      <c r="E193" s="14">
        <v>-8.2829999999999995</v>
      </c>
      <c r="F193" s="14">
        <v>-0.78200000000000003</v>
      </c>
      <c r="G193" s="14">
        <v>-0.11700000000000001</v>
      </c>
      <c r="H193" s="15">
        <v>0</v>
      </c>
      <c r="I193" s="15">
        <v>0</v>
      </c>
      <c r="J193" s="14">
        <v>0.21</v>
      </c>
      <c r="K193" s="12">
        <v>0</v>
      </c>
    </row>
    <row r="194" spans="2:11" ht="27.75" customHeight="1">
      <c r="B194" s="11" t="s">
        <v>122</v>
      </c>
      <c r="C194" s="12">
        <v>0</v>
      </c>
      <c r="D194" s="12">
        <v>0</v>
      </c>
      <c r="E194" s="14">
        <v>-0.61299999999999999</v>
      </c>
      <c r="F194" s="14">
        <v>0</v>
      </c>
      <c r="G194" s="14">
        <v>0</v>
      </c>
      <c r="H194" s="15">
        <v>0</v>
      </c>
      <c r="I194" s="15">
        <v>0</v>
      </c>
      <c r="J194" s="14">
        <v>0.16400000000000001</v>
      </c>
      <c r="K194" s="12">
        <v>0</v>
      </c>
    </row>
    <row r="195" spans="2:11" ht="27.75" customHeight="1">
      <c r="B195" s="11" t="s">
        <v>123</v>
      </c>
      <c r="C195" s="12">
        <v>0</v>
      </c>
      <c r="D195" s="12">
        <v>0</v>
      </c>
      <c r="E195" s="14">
        <v>-6.3979999999999997</v>
      </c>
      <c r="F195" s="14">
        <v>-0.58099999999999996</v>
      </c>
      <c r="G195" s="14">
        <v>-8.7999999999999995E-2</v>
      </c>
      <c r="H195" s="15">
        <v>0</v>
      </c>
      <c r="I195" s="15">
        <v>0</v>
      </c>
      <c r="J195" s="14">
        <v>0.16400000000000001</v>
      </c>
      <c r="K195" s="12">
        <v>0</v>
      </c>
    </row>
    <row r="196" spans="2:11" ht="27.75" customHeight="1">
      <c r="B196" s="11" t="s">
        <v>124</v>
      </c>
      <c r="C196" s="12">
        <v>0</v>
      </c>
      <c r="D196" s="12">
        <v>0</v>
      </c>
      <c r="E196" s="14">
        <v>-0.38900000000000001</v>
      </c>
      <c r="F196" s="14">
        <v>0</v>
      </c>
      <c r="G196" s="14">
        <v>0</v>
      </c>
      <c r="H196" s="15">
        <v>0</v>
      </c>
      <c r="I196" s="15">
        <v>0</v>
      </c>
      <c r="J196" s="14">
        <v>0.112</v>
      </c>
      <c r="K196" s="12">
        <v>0</v>
      </c>
    </row>
    <row r="197" spans="2:11" ht="27.75" customHeight="1">
      <c r="B197" s="11" t="s">
        <v>125</v>
      </c>
      <c r="C197" s="12">
        <v>0</v>
      </c>
      <c r="D197" s="12">
        <v>0</v>
      </c>
      <c r="E197" s="14">
        <v>-4.2210000000000001</v>
      </c>
      <c r="F197" s="14">
        <v>-0.34200000000000003</v>
      </c>
      <c r="G197" s="14">
        <v>-5.2999999999999999E-2</v>
      </c>
      <c r="H197" s="15">
        <v>0</v>
      </c>
      <c r="I197" s="15">
        <v>0</v>
      </c>
      <c r="J197" s="14">
        <v>0.112</v>
      </c>
      <c r="K197" s="12">
        <v>0</v>
      </c>
    </row>
    <row r="198" spans="2:11" ht="27.75" customHeight="1" thickBo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>
      <c r="B203" s="35" t="s">
        <v>128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12" t="s">
        <v>49</v>
      </c>
      <c r="D207" s="12">
        <v>1</v>
      </c>
      <c r="E207" s="14">
        <v>2.5049999999999999</v>
      </c>
      <c r="F207" s="14">
        <v>0</v>
      </c>
      <c r="G207" s="14">
        <v>0</v>
      </c>
      <c r="H207" s="15">
        <v>3.7</v>
      </c>
      <c r="I207" s="15">
        <v>0</v>
      </c>
      <c r="J207" s="14">
        <v>0</v>
      </c>
      <c r="K207" s="12">
        <v>541</v>
      </c>
    </row>
    <row r="208" spans="2:11" ht="27.75" customHeight="1">
      <c r="B208" s="11" t="s">
        <v>50</v>
      </c>
      <c r="C208" s="12" t="s">
        <v>51</v>
      </c>
      <c r="D208" s="12">
        <v>2</v>
      </c>
      <c r="E208" s="14">
        <v>2.8540000000000001</v>
      </c>
      <c r="F208" s="14">
        <v>0.24</v>
      </c>
      <c r="G208" s="14">
        <v>0</v>
      </c>
      <c r="H208" s="15">
        <v>3.7</v>
      </c>
      <c r="I208" s="15">
        <v>0</v>
      </c>
      <c r="J208" s="14">
        <v>0</v>
      </c>
      <c r="K208" s="12" t="s">
        <v>52</v>
      </c>
    </row>
    <row r="209" spans="2:11" ht="27.75" customHeight="1">
      <c r="B209" s="11" t="s">
        <v>53</v>
      </c>
      <c r="C209" s="12" t="s">
        <v>54</v>
      </c>
      <c r="D209" s="12">
        <v>2</v>
      </c>
      <c r="E209" s="14">
        <v>0.23699999999999999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">
        <v>55</v>
      </c>
    </row>
    <row r="210" spans="2:11" ht="27.75" customHeight="1">
      <c r="B210" s="11" t="s">
        <v>56</v>
      </c>
      <c r="C210" s="12" t="s">
        <v>57</v>
      </c>
      <c r="D210" s="12">
        <v>3</v>
      </c>
      <c r="E210" s="14">
        <v>2.028</v>
      </c>
      <c r="F210" s="14">
        <v>0</v>
      </c>
      <c r="G210" s="14">
        <v>0</v>
      </c>
      <c r="H210" s="15">
        <v>3.7</v>
      </c>
      <c r="I210" s="15">
        <v>0</v>
      </c>
      <c r="J210" s="14">
        <v>0</v>
      </c>
      <c r="K210" s="12">
        <v>691</v>
      </c>
    </row>
    <row r="211" spans="2:11" ht="27.75" customHeight="1">
      <c r="B211" s="11" t="s">
        <v>58</v>
      </c>
      <c r="C211" s="12" t="s">
        <v>59</v>
      </c>
      <c r="D211" s="12">
        <v>4</v>
      </c>
      <c r="E211" s="14">
        <v>2.2509999999999999</v>
      </c>
      <c r="F211" s="14">
        <v>0.19700000000000001</v>
      </c>
      <c r="G211" s="14">
        <v>0</v>
      </c>
      <c r="H211" s="15">
        <v>3.7</v>
      </c>
      <c r="I211" s="15">
        <v>0</v>
      </c>
      <c r="J211" s="14">
        <v>0</v>
      </c>
      <c r="K211" s="12" t="s">
        <v>60</v>
      </c>
    </row>
    <row r="212" spans="2:11" ht="27.75" customHeight="1">
      <c r="B212" s="11" t="s">
        <v>61</v>
      </c>
      <c r="C212" s="12" t="s">
        <v>62</v>
      </c>
      <c r="D212" s="12">
        <v>4</v>
      </c>
      <c r="E212" s="14">
        <v>0.21099999999999999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 t="s">
        <v>63</v>
      </c>
    </row>
    <row r="213" spans="2:11" ht="27.75" customHeight="1">
      <c r="B213" s="11" t="s">
        <v>64</v>
      </c>
      <c r="C213" s="12" t="s">
        <v>65</v>
      </c>
      <c r="D213" s="12" t="s">
        <v>66</v>
      </c>
      <c r="E213" s="14">
        <v>1.946</v>
      </c>
      <c r="F213" s="14">
        <v>0.159</v>
      </c>
      <c r="G213" s="14">
        <v>0</v>
      </c>
      <c r="H213" s="15">
        <v>30.78</v>
      </c>
      <c r="I213" s="15">
        <v>0</v>
      </c>
      <c r="J213" s="14">
        <v>0</v>
      </c>
      <c r="K213" s="12" t="s">
        <v>67</v>
      </c>
    </row>
    <row r="214" spans="2:11" ht="27.75" customHeight="1">
      <c r="B214" s="11" t="s">
        <v>68</v>
      </c>
      <c r="C214" s="12" t="s">
        <v>69</v>
      </c>
      <c r="D214" s="12" t="s">
        <v>66</v>
      </c>
      <c r="E214" s="14">
        <v>1.6220000000000001</v>
      </c>
      <c r="F214" s="14">
        <v>0.124</v>
      </c>
      <c r="G214" s="14">
        <v>0</v>
      </c>
      <c r="H214" s="15">
        <v>69.03</v>
      </c>
      <c r="I214" s="15">
        <v>0</v>
      </c>
      <c r="J214" s="14">
        <v>0</v>
      </c>
      <c r="K214" s="12" t="s">
        <v>70</v>
      </c>
    </row>
    <row r="215" spans="2:11" ht="27.75" customHeight="1">
      <c r="B215" s="11" t="s">
        <v>71</v>
      </c>
      <c r="C215" s="12" t="s">
        <v>72</v>
      </c>
      <c r="D215" s="12" t="s">
        <v>66</v>
      </c>
      <c r="E215" s="14">
        <v>1.1140000000000001</v>
      </c>
      <c r="F215" s="14">
        <v>6.9000000000000006E-2</v>
      </c>
      <c r="G215" s="14">
        <v>0</v>
      </c>
      <c r="H215" s="15">
        <v>226.58</v>
      </c>
      <c r="I215" s="15">
        <v>0</v>
      </c>
      <c r="J215" s="14">
        <v>0</v>
      </c>
      <c r="K215" s="12" t="s">
        <v>73</v>
      </c>
    </row>
    <row r="216" spans="2:11" ht="27.75" customHeight="1">
      <c r="B216" s="11" t="s">
        <v>74</v>
      </c>
      <c r="C216" s="12">
        <v>801</v>
      </c>
      <c r="D216" s="12">
        <v>0</v>
      </c>
      <c r="E216" s="14">
        <v>9.1760000000000002</v>
      </c>
      <c r="F216" s="14">
        <v>0.57399999999999995</v>
      </c>
      <c r="G216" s="14">
        <v>8.7999999999999995E-2</v>
      </c>
      <c r="H216" s="15">
        <v>12.13</v>
      </c>
      <c r="I216" s="15">
        <v>3.4</v>
      </c>
      <c r="J216" s="14">
        <v>0.24299999999999999</v>
      </c>
      <c r="K216" s="12">
        <v>251271401</v>
      </c>
    </row>
    <row r="217" spans="2:11" ht="27.75" customHeight="1">
      <c r="B217" s="11" t="s">
        <v>75</v>
      </c>
      <c r="C217" s="12">
        <v>802</v>
      </c>
      <c r="D217" s="12">
        <v>0</v>
      </c>
      <c r="E217" s="14">
        <v>10.151</v>
      </c>
      <c r="F217" s="14">
        <v>0.56799999999999995</v>
      </c>
      <c r="G217" s="14">
        <v>8.7999999999999995E-2</v>
      </c>
      <c r="H217" s="15">
        <v>43.37</v>
      </c>
      <c r="I217" s="15">
        <v>3.08</v>
      </c>
      <c r="J217" s="14">
        <v>0.25</v>
      </c>
      <c r="K217" s="12">
        <v>252272402</v>
      </c>
    </row>
    <row r="218" spans="2:11" ht="27.75" customHeight="1">
      <c r="B218" s="11" t="s">
        <v>76</v>
      </c>
      <c r="C218" s="12">
        <v>803</v>
      </c>
      <c r="D218" s="12">
        <v>0</v>
      </c>
      <c r="E218" s="14">
        <v>8.2850000000000001</v>
      </c>
      <c r="F218" s="14">
        <v>0.379</v>
      </c>
      <c r="G218" s="14">
        <v>0.06</v>
      </c>
      <c r="H218" s="15">
        <v>104.82</v>
      </c>
      <c r="I218" s="15">
        <v>2.7</v>
      </c>
      <c r="J218" s="14">
        <v>0.186</v>
      </c>
      <c r="K218" s="12" t="s">
        <v>77</v>
      </c>
    </row>
    <row r="219" spans="2:11" ht="27.75" customHeight="1">
      <c r="B219" s="11" t="s">
        <v>78</v>
      </c>
      <c r="C219" s="12">
        <v>804</v>
      </c>
      <c r="D219" s="12">
        <v>0</v>
      </c>
      <c r="E219" s="14">
        <v>6.657</v>
      </c>
      <c r="F219" s="14">
        <v>0.247</v>
      </c>
      <c r="G219" s="14">
        <v>4.1000000000000002E-2</v>
      </c>
      <c r="H219" s="15">
        <v>119.56</v>
      </c>
      <c r="I219" s="15">
        <v>1.93</v>
      </c>
      <c r="J219" s="14">
        <v>0.159</v>
      </c>
      <c r="K219" s="12" t="s">
        <v>79</v>
      </c>
    </row>
    <row r="220" spans="2:11" ht="27.75" customHeight="1">
      <c r="B220" s="11" t="s">
        <v>80</v>
      </c>
      <c r="C220" s="12">
        <v>721</v>
      </c>
      <c r="D220" s="12" t="s">
        <v>81</v>
      </c>
      <c r="E220" s="14">
        <v>3.085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>
        <v>341351371381</v>
      </c>
    </row>
    <row r="221" spans="2:11" ht="27.75" customHeight="1">
      <c r="B221" s="11" t="s">
        <v>82</v>
      </c>
      <c r="C221" s="12">
        <v>811</v>
      </c>
      <c r="D221" s="12">
        <v>0</v>
      </c>
      <c r="E221" s="14">
        <v>28.152000000000001</v>
      </c>
      <c r="F221" s="14">
        <v>3.488</v>
      </c>
      <c r="G221" s="14">
        <v>1.8919999999999999</v>
      </c>
      <c r="H221" s="15">
        <v>0</v>
      </c>
      <c r="I221" s="15">
        <v>0</v>
      </c>
      <c r="J221" s="14">
        <v>0</v>
      </c>
      <c r="K221" s="12">
        <v>351</v>
      </c>
    </row>
    <row r="222" spans="2:11" ht="27.75" customHeight="1">
      <c r="B222" s="11" t="s">
        <v>83</v>
      </c>
      <c r="C222" s="12">
        <v>961</v>
      </c>
      <c r="D222" s="12">
        <v>8</v>
      </c>
      <c r="E222" s="14">
        <v>-0.80500000000000005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>
        <v>911921931941</v>
      </c>
    </row>
    <row r="223" spans="2:11" ht="27.75" customHeight="1">
      <c r="B223" s="11" t="s">
        <v>84</v>
      </c>
      <c r="C223" s="12">
        <v>962</v>
      </c>
      <c r="D223" s="12">
        <v>8</v>
      </c>
      <c r="E223" s="14">
        <v>-0.61299999999999999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>
        <v>0</v>
      </c>
    </row>
    <row r="224" spans="2:11" ht="27.75" customHeight="1">
      <c r="B224" s="11" t="s">
        <v>85</v>
      </c>
      <c r="C224" s="12">
        <v>971</v>
      </c>
      <c r="D224" s="12">
        <v>0</v>
      </c>
      <c r="E224" s="14">
        <v>-0.80500000000000005</v>
      </c>
      <c r="F224" s="14">
        <v>0</v>
      </c>
      <c r="G224" s="14">
        <v>0</v>
      </c>
      <c r="H224" s="15">
        <v>0</v>
      </c>
      <c r="I224" s="15">
        <v>0</v>
      </c>
      <c r="J224" s="14">
        <v>0.21</v>
      </c>
      <c r="K224" s="12">
        <v>0</v>
      </c>
    </row>
    <row r="225" spans="2:11" ht="27.75" customHeight="1">
      <c r="B225" s="11" t="s">
        <v>86</v>
      </c>
      <c r="C225" s="12">
        <v>981</v>
      </c>
      <c r="D225" s="12">
        <v>0</v>
      </c>
      <c r="E225" s="14">
        <v>-8.2840000000000007</v>
      </c>
      <c r="F225" s="14">
        <v>-0.78200000000000003</v>
      </c>
      <c r="G225" s="14">
        <v>-0.11700000000000001</v>
      </c>
      <c r="H225" s="15">
        <v>0</v>
      </c>
      <c r="I225" s="15">
        <v>0</v>
      </c>
      <c r="J225" s="14">
        <v>0.21</v>
      </c>
      <c r="K225" s="12">
        <v>0</v>
      </c>
    </row>
    <row r="226" spans="2:11" ht="27.75" customHeight="1">
      <c r="B226" s="11" t="s">
        <v>87</v>
      </c>
      <c r="C226" s="12">
        <v>972</v>
      </c>
      <c r="D226" s="12">
        <v>0</v>
      </c>
      <c r="E226" s="14">
        <v>-0.61299999999999999</v>
      </c>
      <c r="F226" s="14">
        <v>0</v>
      </c>
      <c r="G226" s="14">
        <v>0</v>
      </c>
      <c r="H226" s="15">
        <v>0</v>
      </c>
      <c r="I226" s="15">
        <v>0</v>
      </c>
      <c r="J226" s="14">
        <v>0.16400000000000001</v>
      </c>
      <c r="K226" s="12">
        <v>0</v>
      </c>
    </row>
    <row r="227" spans="2:11" ht="27.75" customHeight="1">
      <c r="B227" s="11" t="s">
        <v>88</v>
      </c>
      <c r="C227" s="12">
        <v>982</v>
      </c>
      <c r="D227" s="12">
        <v>0</v>
      </c>
      <c r="E227" s="14">
        <v>-6.399</v>
      </c>
      <c r="F227" s="14">
        <v>-0.58099999999999996</v>
      </c>
      <c r="G227" s="14">
        <v>-8.7999999999999995E-2</v>
      </c>
      <c r="H227" s="15">
        <v>0</v>
      </c>
      <c r="I227" s="15">
        <v>0</v>
      </c>
      <c r="J227" s="14">
        <v>0.16400000000000001</v>
      </c>
      <c r="K227" s="12">
        <v>0</v>
      </c>
    </row>
    <row r="228" spans="2:11" ht="27.75" customHeight="1">
      <c r="B228" s="11" t="s">
        <v>89</v>
      </c>
      <c r="C228" s="12">
        <v>973</v>
      </c>
      <c r="D228" s="12">
        <v>0</v>
      </c>
      <c r="E228" s="14">
        <v>-0.38900000000000001</v>
      </c>
      <c r="F228" s="14">
        <v>0</v>
      </c>
      <c r="G228" s="14">
        <v>0</v>
      </c>
      <c r="H228" s="15">
        <v>6.73</v>
      </c>
      <c r="I228" s="15">
        <v>0</v>
      </c>
      <c r="J228" s="14">
        <v>0.112</v>
      </c>
      <c r="K228" s="12">
        <v>0</v>
      </c>
    </row>
    <row r="229" spans="2:11" ht="27.75" customHeight="1">
      <c r="B229" s="11" t="s">
        <v>90</v>
      </c>
      <c r="C229" s="12">
        <v>983</v>
      </c>
      <c r="D229" s="12">
        <v>0</v>
      </c>
      <c r="E229" s="14">
        <v>-4.2220000000000004</v>
      </c>
      <c r="F229" s="14">
        <v>-0.34200000000000003</v>
      </c>
      <c r="G229" s="14">
        <v>-5.2999999999999999E-2</v>
      </c>
      <c r="H229" s="15">
        <v>6.73</v>
      </c>
      <c r="I229" s="15">
        <v>0</v>
      </c>
      <c r="J229" s="14">
        <v>0.112</v>
      </c>
      <c r="K229" s="12">
        <v>0</v>
      </c>
    </row>
    <row r="230" spans="2:11" ht="27.75" customHeight="1">
      <c r="B230" s="11" t="s">
        <v>91</v>
      </c>
      <c r="C230" s="12">
        <v>984</v>
      </c>
      <c r="D230" s="12">
        <v>0</v>
      </c>
      <c r="E230" s="14">
        <v>-3.016</v>
      </c>
      <c r="F230" s="14">
        <v>-0.21099999999999999</v>
      </c>
      <c r="G230" s="14">
        <v>-3.4000000000000002E-2</v>
      </c>
      <c r="H230" s="15">
        <v>6.73</v>
      </c>
      <c r="I230" s="15">
        <v>0</v>
      </c>
      <c r="J230" s="14">
        <v>6.5000000000000002E-2</v>
      </c>
      <c r="K230" s="12">
        <v>0</v>
      </c>
    </row>
    <row r="231" spans="2:11" ht="27.75" customHeight="1">
      <c r="B231" s="11" t="s">
        <v>92</v>
      </c>
      <c r="C231" s="12">
        <v>974</v>
      </c>
      <c r="D231" s="12">
        <v>0</v>
      </c>
      <c r="E231" s="14">
        <v>-0.26500000000000001</v>
      </c>
      <c r="F231" s="14">
        <v>0</v>
      </c>
      <c r="G231" s="14">
        <v>0</v>
      </c>
      <c r="H231" s="15">
        <v>6.73</v>
      </c>
      <c r="I231" s="15">
        <v>0</v>
      </c>
      <c r="J231" s="14">
        <v>6.5000000000000002E-2</v>
      </c>
      <c r="K231" s="12">
        <v>0</v>
      </c>
    </row>
    <row r="232" spans="2:11" ht="27.75" customHeight="1">
      <c r="B232" s="11" t="s">
        <v>93</v>
      </c>
      <c r="C232" s="12">
        <v>0</v>
      </c>
      <c r="D232" s="12">
        <v>1</v>
      </c>
      <c r="E232" s="14">
        <v>1.6908750000000001</v>
      </c>
      <c r="F232" s="14">
        <v>0</v>
      </c>
      <c r="G232" s="14">
        <v>0</v>
      </c>
      <c r="H232" s="15">
        <v>2.4975000000000005</v>
      </c>
      <c r="I232" s="15">
        <v>0</v>
      </c>
      <c r="J232" s="14">
        <v>0</v>
      </c>
      <c r="K232" s="12">
        <v>0</v>
      </c>
    </row>
    <row r="233" spans="2:11" ht="27.75" customHeight="1">
      <c r="B233" s="11" t="s">
        <v>94</v>
      </c>
      <c r="C233" s="12">
        <v>0</v>
      </c>
      <c r="D233" s="12">
        <v>2</v>
      </c>
      <c r="E233" s="14">
        <v>1.9264500000000002</v>
      </c>
      <c r="F233" s="14">
        <v>0.16200000000000001</v>
      </c>
      <c r="G233" s="14">
        <v>0</v>
      </c>
      <c r="H233" s="15">
        <v>2.4975000000000005</v>
      </c>
      <c r="I233" s="15">
        <v>0</v>
      </c>
      <c r="J233" s="14">
        <v>0</v>
      </c>
      <c r="K233" s="12">
        <v>0</v>
      </c>
    </row>
    <row r="234" spans="2:11" ht="27.75" customHeight="1">
      <c r="B234" s="11" t="s">
        <v>95</v>
      </c>
      <c r="C234" s="12">
        <v>0</v>
      </c>
      <c r="D234" s="12">
        <v>2</v>
      </c>
      <c r="E234" s="14">
        <v>0.15997500000000001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>
        <v>0</v>
      </c>
    </row>
    <row r="235" spans="2:11" ht="27.75" customHeight="1">
      <c r="B235" s="11" t="s">
        <v>96</v>
      </c>
      <c r="C235" s="12">
        <v>0</v>
      </c>
      <c r="D235" s="12">
        <v>3</v>
      </c>
      <c r="E235" s="14">
        <v>1.3689</v>
      </c>
      <c r="F235" s="14">
        <v>0</v>
      </c>
      <c r="G235" s="14">
        <v>0</v>
      </c>
      <c r="H235" s="15">
        <v>2.4975000000000005</v>
      </c>
      <c r="I235" s="15">
        <v>0</v>
      </c>
      <c r="J235" s="14">
        <v>0</v>
      </c>
      <c r="K235" s="12">
        <v>0</v>
      </c>
    </row>
    <row r="236" spans="2:11" ht="27.75" customHeight="1">
      <c r="B236" s="11" t="s">
        <v>97</v>
      </c>
      <c r="C236" s="12">
        <v>0</v>
      </c>
      <c r="D236" s="12">
        <v>4</v>
      </c>
      <c r="E236" s="14">
        <v>1.519425</v>
      </c>
      <c r="F236" s="14">
        <v>0.13297500000000001</v>
      </c>
      <c r="G236" s="14">
        <v>0</v>
      </c>
      <c r="H236" s="15">
        <v>2.4975000000000005</v>
      </c>
      <c r="I236" s="15">
        <v>0</v>
      </c>
      <c r="J236" s="14">
        <v>0</v>
      </c>
      <c r="K236" s="12">
        <v>0</v>
      </c>
    </row>
    <row r="237" spans="2:11" ht="27.75" customHeight="1">
      <c r="B237" s="11" t="s">
        <v>98</v>
      </c>
      <c r="C237" s="12">
        <v>0</v>
      </c>
      <c r="D237" s="12">
        <v>4</v>
      </c>
      <c r="E237" s="14">
        <v>0.142425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>
        <v>0</v>
      </c>
    </row>
    <row r="238" spans="2:11" ht="27.75" customHeight="1">
      <c r="B238" s="11" t="s">
        <v>99</v>
      </c>
      <c r="C238" s="12">
        <v>0</v>
      </c>
      <c r="D238" s="12" t="s">
        <v>66</v>
      </c>
      <c r="E238" s="14">
        <v>1.31355</v>
      </c>
      <c r="F238" s="14">
        <v>0.107325</v>
      </c>
      <c r="G238" s="14">
        <v>0</v>
      </c>
      <c r="H238" s="15">
        <v>20.776500000000002</v>
      </c>
      <c r="I238" s="15">
        <v>0</v>
      </c>
      <c r="J238" s="14">
        <v>0</v>
      </c>
      <c r="K238" s="12">
        <v>0</v>
      </c>
    </row>
    <row r="239" spans="2:11" ht="27.75" customHeight="1">
      <c r="B239" s="11" t="s">
        <v>100</v>
      </c>
      <c r="C239" s="12">
        <v>0</v>
      </c>
      <c r="D239" s="12">
        <v>0</v>
      </c>
      <c r="E239" s="14">
        <v>6.1938000000000004</v>
      </c>
      <c r="F239" s="14">
        <v>0.38745000000000002</v>
      </c>
      <c r="G239" s="14">
        <v>5.9400000000000001E-2</v>
      </c>
      <c r="H239" s="15">
        <v>8.1877500000000012</v>
      </c>
      <c r="I239" s="15">
        <v>2.2949999999999999</v>
      </c>
      <c r="J239" s="14">
        <v>0.164025</v>
      </c>
      <c r="K239" s="12">
        <v>0</v>
      </c>
    </row>
    <row r="240" spans="2:11" ht="27.75" customHeight="1">
      <c r="B240" s="11" t="s">
        <v>101</v>
      </c>
      <c r="C240" s="12">
        <v>0</v>
      </c>
      <c r="D240" s="12" t="s">
        <v>81</v>
      </c>
      <c r="E240" s="14">
        <v>2.0823750000000003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>
        <v>0</v>
      </c>
    </row>
    <row r="241" spans="2:11" ht="27.75" customHeight="1">
      <c r="B241" s="11" t="s">
        <v>102</v>
      </c>
      <c r="C241" s="12">
        <v>0</v>
      </c>
      <c r="D241" s="12">
        <v>0</v>
      </c>
      <c r="E241" s="14">
        <v>19.002600000000001</v>
      </c>
      <c r="F241" s="14">
        <v>2.3544</v>
      </c>
      <c r="G241" s="14">
        <v>1.2771000000000001</v>
      </c>
      <c r="H241" s="15">
        <v>0</v>
      </c>
      <c r="I241" s="15">
        <v>0</v>
      </c>
      <c r="J241" s="14">
        <v>0</v>
      </c>
      <c r="K241" s="12">
        <v>0</v>
      </c>
    </row>
    <row r="242" spans="2:11" ht="27.75" customHeight="1">
      <c r="B242" s="11" t="s">
        <v>103</v>
      </c>
      <c r="C242" s="12">
        <v>0</v>
      </c>
      <c r="D242" s="12">
        <v>8</v>
      </c>
      <c r="E242" s="14">
        <v>-0.80500000000000005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>
        <v>0</v>
      </c>
    </row>
    <row r="243" spans="2:11" ht="27.75" customHeight="1">
      <c r="B243" s="11" t="s">
        <v>104</v>
      </c>
      <c r="C243" s="12">
        <v>0</v>
      </c>
      <c r="D243" s="12">
        <v>0</v>
      </c>
      <c r="E243" s="14">
        <v>-0.80500000000000005</v>
      </c>
      <c r="F243" s="14">
        <v>0</v>
      </c>
      <c r="G243" s="14">
        <v>0</v>
      </c>
      <c r="H243" s="15">
        <v>0</v>
      </c>
      <c r="I243" s="15">
        <v>0</v>
      </c>
      <c r="J243" s="14">
        <v>0.21</v>
      </c>
      <c r="K243" s="12">
        <v>0</v>
      </c>
    </row>
    <row r="244" spans="2:11" ht="27.75" customHeight="1">
      <c r="B244" s="11" t="s">
        <v>105</v>
      </c>
      <c r="C244" s="12">
        <v>0</v>
      </c>
      <c r="D244" s="12">
        <v>0</v>
      </c>
      <c r="E244" s="14">
        <v>-8.2840000000000007</v>
      </c>
      <c r="F244" s="14">
        <v>-0.78200000000000003</v>
      </c>
      <c r="G244" s="14">
        <v>-0.11700000000000001</v>
      </c>
      <c r="H244" s="15">
        <v>0</v>
      </c>
      <c r="I244" s="15">
        <v>0</v>
      </c>
      <c r="J244" s="14">
        <v>0.21</v>
      </c>
      <c r="K244" s="12">
        <v>0</v>
      </c>
    </row>
    <row r="245" spans="2:11" ht="27.75" customHeight="1">
      <c r="B245" s="11" t="s">
        <v>106</v>
      </c>
      <c r="C245" s="12">
        <v>0</v>
      </c>
      <c r="D245" s="12">
        <v>1</v>
      </c>
      <c r="E245" s="14">
        <v>1.1047049999999998</v>
      </c>
      <c r="F245" s="14">
        <v>0</v>
      </c>
      <c r="G245" s="14">
        <v>0</v>
      </c>
      <c r="H245" s="15">
        <v>1.6316999999999999</v>
      </c>
      <c r="I245" s="15">
        <v>0</v>
      </c>
      <c r="J245" s="14">
        <v>0</v>
      </c>
      <c r="K245" s="12">
        <v>0</v>
      </c>
    </row>
    <row r="246" spans="2:11" ht="27.75" customHeight="1">
      <c r="B246" s="11" t="s">
        <v>107</v>
      </c>
      <c r="C246" s="12">
        <v>0</v>
      </c>
      <c r="D246" s="12">
        <v>2</v>
      </c>
      <c r="E246" s="14">
        <v>1.2586139999999999</v>
      </c>
      <c r="F246" s="14">
        <v>0.10583999999999999</v>
      </c>
      <c r="G246" s="14">
        <v>0</v>
      </c>
      <c r="H246" s="15">
        <v>1.6316999999999999</v>
      </c>
      <c r="I246" s="15">
        <v>0</v>
      </c>
      <c r="J246" s="14">
        <v>0</v>
      </c>
      <c r="K246" s="12">
        <v>0</v>
      </c>
    </row>
    <row r="247" spans="2:11" ht="27.75" customHeight="1">
      <c r="B247" s="11" t="s">
        <v>108</v>
      </c>
      <c r="C247" s="12">
        <v>0</v>
      </c>
      <c r="D247" s="12">
        <v>2</v>
      </c>
      <c r="E247" s="14">
        <v>0.10451699999999998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>
        <v>0</v>
      </c>
    </row>
    <row r="248" spans="2:11" ht="27.75" customHeight="1">
      <c r="B248" s="11" t="s">
        <v>109</v>
      </c>
      <c r="C248" s="12">
        <v>0</v>
      </c>
      <c r="D248" s="12">
        <v>3</v>
      </c>
      <c r="E248" s="14">
        <v>0.89434799999999992</v>
      </c>
      <c r="F248" s="14">
        <v>0</v>
      </c>
      <c r="G248" s="14">
        <v>0</v>
      </c>
      <c r="H248" s="15">
        <v>1.6316999999999999</v>
      </c>
      <c r="I248" s="15">
        <v>0</v>
      </c>
      <c r="J248" s="14">
        <v>0</v>
      </c>
      <c r="K248" s="12">
        <v>0</v>
      </c>
    </row>
    <row r="249" spans="2:11" ht="27.75" customHeight="1">
      <c r="B249" s="11" t="s">
        <v>110</v>
      </c>
      <c r="C249" s="12">
        <v>0</v>
      </c>
      <c r="D249" s="12">
        <v>4</v>
      </c>
      <c r="E249" s="14">
        <v>0.99269099999999988</v>
      </c>
      <c r="F249" s="14">
        <v>8.6876999999999996E-2</v>
      </c>
      <c r="G249" s="14">
        <v>0</v>
      </c>
      <c r="H249" s="15">
        <v>1.6316999999999999</v>
      </c>
      <c r="I249" s="15">
        <v>0</v>
      </c>
      <c r="J249" s="14">
        <v>0</v>
      </c>
      <c r="K249" s="12">
        <v>0</v>
      </c>
    </row>
    <row r="250" spans="2:11" ht="27.75" customHeight="1">
      <c r="B250" s="11" t="s">
        <v>111</v>
      </c>
      <c r="C250" s="12">
        <v>0</v>
      </c>
      <c r="D250" s="12">
        <v>4</v>
      </c>
      <c r="E250" s="14">
        <v>9.3050999999999981E-2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>
        <v>0</v>
      </c>
    </row>
    <row r="251" spans="2:11" ht="27.75" customHeight="1">
      <c r="B251" s="11" t="s">
        <v>112</v>
      </c>
      <c r="C251" s="12">
        <v>0</v>
      </c>
      <c r="D251" s="12" t="s">
        <v>66</v>
      </c>
      <c r="E251" s="14">
        <v>0.85818599999999989</v>
      </c>
      <c r="F251" s="14">
        <v>7.0118999999999987E-2</v>
      </c>
      <c r="G251" s="14">
        <v>0</v>
      </c>
      <c r="H251" s="15">
        <v>13.573979999999999</v>
      </c>
      <c r="I251" s="15">
        <v>0</v>
      </c>
      <c r="J251" s="14">
        <v>0</v>
      </c>
      <c r="K251" s="12">
        <v>0</v>
      </c>
    </row>
    <row r="252" spans="2:11" ht="27.75" customHeight="1">
      <c r="B252" s="11" t="s">
        <v>113</v>
      </c>
      <c r="C252" s="12">
        <v>0</v>
      </c>
      <c r="D252" s="12">
        <v>0</v>
      </c>
      <c r="E252" s="14">
        <v>4.0466159999999993</v>
      </c>
      <c r="F252" s="14">
        <v>0.25313399999999997</v>
      </c>
      <c r="G252" s="14">
        <v>3.8807999999999995E-2</v>
      </c>
      <c r="H252" s="15">
        <v>5.3493300000000001</v>
      </c>
      <c r="I252" s="15">
        <v>1.4993999999999998</v>
      </c>
      <c r="J252" s="14">
        <v>0.10716299999999998</v>
      </c>
      <c r="K252" s="12">
        <v>0</v>
      </c>
    </row>
    <row r="253" spans="2:11" ht="27.75" customHeight="1">
      <c r="B253" s="11" t="s">
        <v>114</v>
      </c>
      <c r="C253" s="12">
        <v>0</v>
      </c>
      <c r="D253" s="12">
        <v>0</v>
      </c>
      <c r="E253" s="14">
        <v>6.8316230000000004</v>
      </c>
      <c r="F253" s="14">
        <v>0.38226399999999999</v>
      </c>
      <c r="G253" s="14">
        <v>5.9223999999999999E-2</v>
      </c>
      <c r="H253" s="15">
        <v>29.188009999999998</v>
      </c>
      <c r="I253" s="15">
        <v>2.0728400000000002</v>
      </c>
      <c r="J253" s="14">
        <v>0.16825000000000001</v>
      </c>
      <c r="K253" s="12">
        <v>0</v>
      </c>
    </row>
    <row r="254" spans="2:11" ht="27.75" customHeight="1">
      <c r="B254" s="11" t="s">
        <v>115</v>
      </c>
      <c r="C254" s="12">
        <v>0</v>
      </c>
      <c r="D254" s="12">
        <v>0</v>
      </c>
      <c r="E254" s="14">
        <v>6.5120100000000001</v>
      </c>
      <c r="F254" s="14">
        <v>0.29789399999999999</v>
      </c>
      <c r="G254" s="14">
        <v>4.7160000000000001E-2</v>
      </c>
      <c r="H254" s="15">
        <v>82.38852</v>
      </c>
      <c r="I254" s="15">
        <v>2.1222000000000003</v>
      </c>
      <c r="J254" s="14">
        <v>0.14619599999999999</v>
      </c>
      <c r="K254" s="12">
        <v>0</v>
      </c>
    </row>
    <row r="255" spans="2:11" ht="27.75" customHeight="1">
      <c r="B255" s="11" t="s">
        <v>116</v>
      </c>
      <c r="C255" s="12">
        <v>0</v>
      </c>
      <c r="D255" s="12" t="s">
        <v>81</v>
      </c>
      <c r="E255" s="14">
        <v>1.3604849999999997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>
        <v>0</v>
      </c>
    </row>
    <row r="256" spans="2:11" ht="27.75" customHeight="1">
      <c r="B256" s="11" t="s">
        <v>117</v>
      </c>
      <c r="C256" s="12">
        <v>0</v>
      </c>
      <c r="D256" s="12">
        <v>0</v>
      </c>
      <c r="E256" s="14">
        <v>12.415031999999998</v>
      </c>
      <c r="F256" s="14">
        <v>1.5382079999999998</v>
      </c>
      <c r="G256" s="14">
        <v>0.83437199999999989</v>
      </c>
      <c r="H256" s="15">
        <v>0</v>
      </c>
      <c r="I256" s="15">
        <v>0</v>
      </c>
      <c r="J256" s="14">
        <v>0</v>
      </c>
      <c r="K256" s="12">
        <v>0</v>
      </c>
    </row>
    <row r="257" spans="2:11" ht="27.75" customHeight="1">
      <c r="B257" s="11" t="s">
        <v>118</v>
      </c>
      <c r="C257" s="12">
        <v>0</v>
      </c>
      <c r="D257" s="12">
        <v>8</v>
      </c>
      <c r="E257" s="14">
        <v>-0.80500000000000005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>
        <v>0</v>
      </c>
    </row>
    <row r="258" spans="2:11" ht="27.75" customHeight="1">
      <c r="B258" s="11" t="s">
        <v>119</v>
      </c>
      <c r="C258" s="12">
        <v>0</v>
      </c>
      <c r="D258" s="12">
        <v>8</v>
      </c>
      <c r="E258" s="14">
        <v>-0.61299999999999999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>
        <v>0</v>
      </c>
    </row>
    <row r="259" spans="2:11" ht="27.75" customHeight="1">
      <c r="B259" s="11" t="s">
        <v>120</v>
      </c>
      <c r="C259" s="12">
        <v>0</v>
      </c>
      <c r="D259" s="12">
        <v>0</v>
      </c>
      <c r="E259" s="14">
        <v>-0.80500000000000005</v>
      </c>
      <c r="F259" s="14">
        <v>0</v>
      </c>
      <c r="G259" s="14">
        <v>0</v>
      </c>
      <c r="H259" s="15">
        <v>0</v>
      </c>
      <c r="I259" s="15">
        <v>0</v>
      </c>
      <c r="J259" s="14">
        <v>0.21</v>
      </c>
      <c r="K259" s="12">
        <v>0</v>
      </c>
    </row>
    <row r="260" spans="2:11" ht="27.75" customHeight="1">
      <c r="B260" s="11" t="s">
        <v>121</v>
      </c>
      <c r="C260" s="12">
        <v>0</v>
      </c>
      <c r="D260" s="12">
        <v>0</v>
      </c>
      <c r="E260" s="14">
        <v>-8.2840000000000007</v>
      </c>
      <c r="F260" s="14">
        <v>-0.78200000000000003</v>
      </c>
      <c r="G260" s="14">
        <v>-0.11700000000000001</v>
      </c>
      <c r="H260" s="15">
        <v>0</v>
      </c>
      <c r="I260" s="15">
        <v>0</v>
      </c>
      <c r="J260" s="14">
        <v>0.21</v>
      </c>
      <c r="K260" s="12">
        <v>0</v>
      </c>
    </row>
    <row r="261" spans="2:11" ht="27.75" customHeight="1">
      <c r="B261" s="11" t="s">
        <v>122</v>
      </c>
      <c r="C261" s="12">
        <v>0</v>
      </c>
      <c r="D261" s="12">
        <v>0</v>
      </c>
      <c r="E261" s="14">
        <v>-0.61299999999999999</v>
      </c>
      <c r="F261" s="14">
        <v>0</v>
      </c>
      <c r="G261" s="14">
        <v>0</v>
      </c>
      <c r="H261" s="15">
        <v>0</v>
      </c>
      <c r="I261" s="15">
        <v>0</v>
      </c>
      <c r="J261" s="14">
        <v>0.16400000000000001</v>
      </c>
      <c r="K261" s="12">
        <v>0</v>
      </c>
    </row>
    <row r="262" spans="2:11" ht="27.75" customHeight="1">
      <c r="B262" s="11" t="s">
        <v>123</v>
      </c>
      <c r="C262" s="12">
        <v>0</v>
      </c>
      <c r="D262" s="12">
        <v>0</v>
      </c>
      <c r="E262" s="14">
        <v>-6.399</v>
      </c>
      <c r="F262" s="14">
        <v>-0.58099999999999996</v>
      </c>
      <c r="G262" s="14">
        <v>-8.7999999999999995E-2</v>
      </c>
      <c r="H262" s="15">
        <v>0</v>
      </c>
      <c r="I262" s="15">
        <v>0</v>
      </c>
      <c r="J262" s="14">
        <v>0.16400000000000001</v>
      </c>
      <c r="K262" s="12">
        <v>0</v>
      </c>
    </row>
    <row r="263" spans="2:11" ht="27.75" customHeight="1">
      <c r="B263" s="11" t="s">
        <v>124</v>
      </c>
      <c r="C263" s="12">
        <v>0</v>
      </c>
      <c r="D263" s="12">
        <v>0</v>
      </c>
      <c r="E263" s="14">
        <v>-0.38900000000000001</v>
      </c>
      <c r="F263" s="14">
        <v>0</v>
      </c>
      <c r="G263" s="14">
        <v>0</v>
      </c>
      <c r="H263" s="15">
        <v>0</v>
      </c>
      <c r="I263" s="15">
        <v>0</v>
      </c>
      <c r="J263" s="14">
        <v>0.112</v>
      </c>
      <c r="K263" s="12">
        <v>0</v>
      </c>
    </row>
    <row r="264" spans="2:11" ht="27.75" customHeight="1">
      <c r="B264" s="11" t="s">
        <v>125</v>
      </c>
      <c r="C264" s="12">
        <v>0</v>
      </c>
      <c r="D264" s="12">
        <v>0</v>
      </c>
      <c r="E264" s="14">
        <v>-4.2220000000000004</v>
      </c>
      <c r="F264" s="14">
        <v>-0.34200000000000003</v>
      </c>
      <c r="G264" s="14">
        <v>-5.2999999999999999E-2</v>
      </c>
      <c r="H264" s="15">
        <v>0</v>
      </c>
      <c r="I264" s="15">
        <v>0</v>
      </c>
      <c r="J264" s="14">
        <v>0.112</v>
      </c>
      <c r="K264" s="12">
        <v>0</v>
      </c>
    </row>
    <row r="265" spans="2:11" ht="27.75" customHeight="1" thickBo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>
      <c r="B270" s="35" t="s">
        <v>129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12" t="s">
        <v>49</v>
      </c>
      <c r="D274" s="12">
        <v>1</v>
      </c>
      <c r="E274" s="14">
        <v>2.504</v>
      </c>
      <c r="F274" s="14">
        <v>0</v>
      </c>
      <c r="G274" s="14">
        <v>0</v>
      </c>
      <c r="H274" s="15">
        <v>3.7</v>
      </c>
      <c r="I274" s="15">
        <v>0</v>
      </c>
      <c r="J274" s="14">
        <v>0</v>
      </c>
      <c r="K274" s="12">
        <v>541</v>
      </c>
    </row>
    <row r="275" spans="2:11" ht="27.75" customHeight="1">
      <c r="B275" s="11" t="s">
        <v>50</v>
      </c>
      <c r="C275" s="12" t="s">
        <v>51</v>
      </c>
      <c r="D275" s="12">
        <v>2</v>
      </c>
      <c r="E275" s="14">
        <v>2.8540000000000001</v>
      </c>
      <c r="F275" s="14">
        <v>0.24</v>
      </c>
      <c r="G275" s="14">
        <v>0</v>
      </c>
      <c r="H275" s="15">
        <v>3.7</v>
      </c>
      <c r="I275" s="15">
        <v>0</v>
      </c>
      <c r="J275" s="14">
        <v>0</v>
      </c>
      <c r="K275" s="12" t="s">
        <v>52</v>
      </c>
    </row>
    <row r="276" spans="2:11" ht="27.75" customHeight="1">
      <c r="B276" s="11" t="s">
        <v>53</v>
      </c>
      <c r="C276" s="12" t="s">
        <v>54</v>
      </c>
      <c r="D276" s="12">
        <v>2</v>
      </c>
      <c r="E276" s="14">
        <v>0.23699999999999999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">
        <v>55</v>
      </c>
    </row>
    <row r="277" spans="2:11" ht="27.75" customHeight="1">
      <c r="B277" s="11" t="s">
        <v>56</v>
      </c>
      <c r="C277" s="12" t="s">
        <v>57</v>
      </c>
      <c r="D277" s="12">
        <v>3</v>
      </c>
      <c r="E277" s="14">
        <v>2.028</v>
      </c>
      <c r="F277" s="14">
        <v>0</v>
      </c>
      <c r="G277" s="14">
        <v>0</v>
      </c>
      <c r="H277" s="15">
        <v>3.7</v>
      </c>
      <c r="I277" s="15">
        <v>0</v>
      </c>
      <c r="J277" s="14">
        <v>0</v>
      </c>
      <c r="K277" s="12">
        <v>691</v>
      </c>
    </row>
    <row r="278" spans="2:11" ht="27.75" customHeight="1">
      <c r="B278" s="11" t="s">
        <v>58</v>
      </c>
      <c r="C278" s="12" t="s">
        <v>59</v>
      </c>
      <c r="D278" s="12">
        <v>4</v>
      </c>
      <c r="E278" s="14">
        <v>2.25</v>
      </c>
      <c r="F278" s="14">
        <v>0.19700000000000001</v>
      </c>
      <c r="G278" s="14">
        <v>0</v>
      </c>
      <c r="H278" s="15">
        <v>3.7</v>
      </c>
      <c r="I278" s="15">
        <v>0</v>
      </c>
      <c r="J278" s="14">
        <v>0</v>
      </c>
      <c r="K278" s="12" t="s">
        <v>60</v>
      </c>
    </row>
    <row r="279" spans="2:11" ht="27.75" customHeight="1">
      <c r="B279" s="11" t="s">
        <v>61</v>
      </c>
      <c r="C279" s="12" t="s">
        <v>62</v>
      </c>
      <c r="D279" s="12">
        <v>4</v>
      </c>
      <c r="E279" s="14">
        <v>0.21099999999999999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 t="s">
        <v>63</v>
      </c>
    </row>
    <row r="280" spans="2:11" ht="27.75" customHeight="1">
      <c r="B280" s="11" t="s">
        <v>64</v>
      </c>
      <c r="C280" s="12" t="s">
        <v>65</v>
      </c>
      <c r="D280" s="12" t="s">
        <v>66</v>
      </c>
      <c r="E280" s="14">
        <v>1.946</v>
      </c>
      <c r="F280" s="14">
        <v>0.159</v>
      </c>
      <c r="G280" s="14">
        <v>0</v>
      </c>
      <c r="H280" s="15">
        <v>30.77</v>
      </c>
      <c r="I280" s="15">
        <v>0</v>
      </c>
      <c r="J280" s="14">
        <v>0</v>
      </c>
      <c r="K280" s="12" t="s">
        <v>67</v>
      </c>
    </row>
    <row r="281" spans="2:11" ht="27.75" customHeight="1">
      <c r="B281" s="11" t="s">
        <v>68</v>
      </c>
      <c r="C281" s="12" t="s">
        <v>69</v>
      </c>
      <c r="D281" s="12" t="s">
        <v>66</v>
      </c>
      <c r="E281" s="14">
        <v>1.6220000000000001</v>
      </c>
      <c r="F281" s="14">
        <v>0.124</v>
      </c>
      <c r="G281" s="14">
        <v>0</v>
      </c>
      <c r="H281" s="15">
        <v>69.010000000000005</v>
      </c>
      <c r="I281" s="15">
        <v>0</v>
      </c>
      <c r="J281" s="14">
        <v>0</v>
      </c>
      <c r="K281" s="12" t="s">
        <v>70</v>
      </c>
    </row>
    <row r="282" spans="2:11" ht="27.75" customHeight="1">
      <c r="B282" s="11" t="s">
        <v>71</v>
      </c>
      <c r="C282" s="12" t="s">
        <v>72</v>
      </c>
      <c r="D282" s="12" t="s">
        <v>66</v>
      </c>
      <c r="E282" s="14">
        <v>1.1140000000000001</v>
      </c>
      <c r="F282" s="14">
        <v>6.9000000000000006E-2</v>
      </c>
      <c r="G282" s="14">
        <v>0</v>
      </c>
      <c r="H282" s="15">
        <v>231.44</v>
      </c>
      <c r="I282" s="15">
        <v>0</v>
      </c>
      <c r="J282" s="14">
        <v>0</v>
      </c>
      <c r="K282" s="12" t="s">
        <v>73</v>
      </c>
    </row>
    <row r="283" spans="2:11" ht="27.75" customHeight="1">
      <c r="B283" s="11" t="s">
        <v>74</v>
      </c>
      <c r="C283" s="12">
        <v>801</v>
      </c>
      <c r="D283" s="12">
        <v>0</v>
      </c>
      <c r="E283" s="14">
        <v>9.1760000000000002</v>
      </c>
      <c r="F283" s="14">
        <v>0.57399999999999995</v>
      </c>
      <c r="G283" s="14">
        <v>8.7999999999999995E-2</v>
      </c>
      <c r="H283" s="15">
        <v>12.12</v>
      </c>
      <c r="I283" s="15">
        <v>3.4</v>
      </c>
      <c r="J283" s="14">
        <v>0.24299999999999999</v>
      </c>
      <c r="K283" s="12">
        <v>251271401</v>
      </c>
    </row>
    <row r="284" spans="2:11" ht="27.75" customHeight="1">
      <c r="B284" s="11" t="s">
        <v>75</v>
      </c>
      <c r="C284" s="12">
        <v>802</v>
      </c>
      <c r="D284" s="12">
        <v>0</v>
      </c>
      <c r="E284" s="14">
        <v>10.151</v>
      </c>
      <c r="F284" s="14">
        <v>0.56799999999999995</v>
      </c>
      <c r="G284" s="14">
        <v>8.7999999999999995E-2</v>
      </c>
      <c r="H284" s="15">
        <v>43.35</v>
      </c>
      <c r="I284" s="15">
        <v>3.08</v>
      </c>
      <c r="J284" s="14">
        <v>0.25</v>
      </c>
      <c r="K284" s="12">
        <v>252272402</v>
      </c>
    </row>
    <row r="285" spans="2:11" ht="27.75" customHeight="1">
      <c r="B285" s="11" t="s">
        <v>76</v>
      </c>
      <c r="C285" s="12">
        <v>803</v>
      </c>
      <c r="D285" s="12">
        <v>0</v>
      </c>
      <c r="E285" s="14">
        <v>8.2850000000000001</v>
      </c>
      <c r="F285" s="14">
        <v>0.379</v>
      </c>
      <c r="G285" s="14">
        <v>0.06</v>
      </c>
      <c r="H285" s="15">
        <v>109.7</v>
      </c>
      <c r="I285" s="15">
        <v>2.7</v>
      </c>
      <c r="J285" s="14">
        <v>0.186</v>
      </c>
      <c r="K285" s="12" t="s">
        <v>77</v>
      </c>
    </row>
    <row r="286" spans="2:11" ht="27.75" customHeight="1">
      <c r="B286" s="11" t="s">
        <v>78</v>
      </c>
      <c r="C286" s="12">
        <v>804</v>
      </c>
      <c r="D286" s="12">
        <v>0</v>
      </c>
      <c r="E286" s="14">
        <v>6.657</v>
      </c>
      <c r="F286" s="14">
        <v>0.247</v>
      </c>
      <c r="G286" s="14">
        <v>4.1000000000000002E-2</v>
      </c>
      <c r="H286" s="15">
        <v>125.13</v>
      </c>
      <c r="I286" s="15">
        <v>1.93</v>
      </c>
      <c r="J286" s="14">
        <v>0.159</v>
      </c>
      <c r="K286" s="12" t="s">
        <v>79</v>
      </c>
    </row>
    <row r="287" spans="2:11" ht="27.75" customHeight="1">
      <c r="B287" s="11" t="s">
        <v>80</v>
      </c>
      <c r="C287" s="12">
        <v>721</v>
      </c>
      <c r="D287" s="12" t="s">
        <v>81</v>
      </c>
      <c r="E287" s="14">
        <v>3.0840000000000001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>
        <v>341351371381</v>
      </c>
    </row>
    <row r="288" spans="2:11" ht="27.75" customHeight="1">
      <c r="B288" s="11" t="s">
        <v>82</v>
      </c>
      <c r="C288" s="12">
        <v>811</v>
      </c>
      <c r="D288" s="12">
        <v>0</v>
      </c>
      <c r="E288" s="14">
        <v>28.15</v>
      </c>
      <c r="F288" s="14">
        <v>3.4870000000000001</v>
      </c>
      <c r="G288" s="14">
        <v>1.891</v>
      </c>
      <c r="H288" s="15">
        <v>0</v>
      </c>
      <c r="I288" s="15">
        <v>0</v>
      </c>
      <c r="J288" s="14">
        <v>0</v>
      </c>
      <c r="K288" s="12">
        <v>351</v>
      </c>
    </row>
    <row r="289" spans="2:11" ht="27.75" customHeight="1">
      <c r="B289" s="11" t="s">
        <v>83</v>
      </c>
      <c r="C289" s="12">
        <v>961</v>
      </c>
      <c r="D289" s="12">
        <v>8</v>
      </c>
      <c r="E289" s="14">
        <v>-0.80500000000000005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>
        <v>911921931941</v>
      </c>
    </row>
    <row r="290" spans="2:11" ht="27.75" customHeight="1">
      <c r="B290" s="11" t="s">
        <v>84</v>
      </c>
      <c r="C290" s="12">
        <v>962</v>
      </c>
      <c r="D290" s="12">
        <v>8</v>
      </c>
      <c r="E290" s="14">
        <v>-0.61299999999999999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>
        <v>0</v>
      </c>
    </row>
    <row r="291" spans="2:11" ht="27.75" customHeight="1">
      <c r="B291" s="11" t="s">
        <v>85</v>
      </c>
      <c r="C291" s="12">
        <v>971</v>
      </c>
      <c r="D291" s="12">
        <v>0</v>
      </c>
      <c r="E291" s="14">
        <v>-0.80500000000000005</v>
      </c>
      <c r="F291" s="14">
        <v>0</v>
      </c>
      <c r="G291" s="14">
        <v>0</v>
      </c>
      <c r="H291" s="15">
        <v>0</v>
      </c>
      <c r="I291" s="15">
        <v>0</v>
      </c>
      <c r="J291" s="14">
        <v>0.21</v>
      </c>
      <c r="K291" s="12">
        <v>0</v>
      </c>
    </row>
    <row r="292" spans="2:11" ht="27.75" customHeight="1">
      <c r="B292" s="11" t="s">
        <v>86</v>
      </c>
      <c r="C292" s="12">
        <v>981</v>
      </c>
      <c r="D292" s="12">
        <v>0</v>
      </c>
      <c r="E292" s="14">
        <v>-8.2829999999999995</v>
      </c>
      <c r="F292" s="14">
        <v>-0.78200000000000003</v>
      </c>
      <c r="G292" s="14">
        <v>-0.11700000000000001</v>
      </c>
      <c r="H292" s="15">
        <v>0</v>
      </c>
      <c r="I292" s="15">
        <v>0</v>
      </c>
      <c r="J292" s="14">
        <v>0.21</v>
      </c>
      <c r="K292" s="12">
        <v>0</v>
      </c>
    </row>
    <row r="293" spans="2:11" ht="27.75" customHeight="1">
      <c r="B293" s="11" t="s">
        <v>87</v>
      </c>
      <c r="C293" s="12">
        <v>972</v>
      </c>
      <c r="D293" s="12">
        <v>0</v>
      </c>
      <c r="E293" s="14">
        <v>-0.61299999999999999</v>
      </c>
      <c r="F293" s="14">
        <v>0</v>
      </c>
      <c r="G293" s="14">
        <v>0</v>
      </c>
      <c r="H293" s="15">
        <v>0</v>
      </c>
      <c r="I293" s="15">
        <v>0</v>
      </c>
      <c r="J293" s="14">
        <v>0.16400000000000001</v>
      </c>
      <c r="K293" s="12">
        <v>0</v>
      </c>
    </row>
    <row r="294" spans="2:11" ht="27.75" customHeight="1">
      <c r="B294" s="11" t="s">
        <v>88</v>
      </c>
      <c r="C294" s="12">
        <v>982</v>
      </c>
      <c r="D294" s="12">
        <v>0</v>
      </c>
      <c r="E294" s="14">
        <v>-6.3979999999999997</v>
      </c>
      <c r="F294" s="14">
        <v>-0.58099999999999996</v>
      </c>
      <c r="G294" s="14">
        <v>-8.7999999999999995E-2</v>
      </c>
      <c r="H294" s="15">
        <v>0</v>
      </c>
      <c r="I294" s="15">
        <v>0</v>
      </c>
      <c r="J294" s="14">
        <v>0.16400000000000001</v>
      </c>
      <c r="K294" s="12">
        <v>0</v>
      </c>
    </row>
    <row r="295" spans="2:11" ht="27.75" customHeight="1">
      <c r="B295" s="11" t="s">
        <v>89</v>
      </c>
      <c r="C295" s="12">
        <v>973</v>
      </c>
      <c r="D295" s="12">
        <v>0</v>
      </c>
      <c r="E295" s="14">
        <v>-0.38900000000000001</v>
      </c>
      <c r="F295" s="14">
        <v>0</v>
      </c>
      <c r="G295" s="14">
        <v>0</v>
      </c>
      <c r="H295" s="15">
        <v>7.04</v>
      </c>
      <c r="I295" s="15">
        <v>0</v>
      </c>
      <c r="J295" s="14">
        <v>0.112</v>
      </c>
      <c r="K295" s="12">
        <v>0</v>
      </c>
    </row>
    <row r="296" spans="2:11" ht="27.75" customHeight="1">
      <c r="B296" s="11" t="s">
        <v>90</v>
      </c>
      <c r="C296" s="12">
        <v>983</v>
      </c>
      <c r="D296" s="12">
        <v>0</v>
      </c>
      <c r="E296" s="14">
        <v>-4.2210000000000001</v>
      </c>
      <c r="F296" s="14">
        <v>-0.34200000000000003</v>
      </c>
      <c r="G296" s="14">
        <v>-5.2999999999999999E-2</v>
      </c>
      <c r="H296" s="15">
        <v>7.04</v>
      </c>
      <c r="I296" s="15">
        <v>0</v>
      </c>
      <c r="J296" s="14">
        <v>0.112</v>
      </c>
      <c r="K296" s="12">
        <v>0</v>
      </c>
    </row>
    <row r="297" spans="2:11" ht="27.75" customHeight="1">
      <c r="B297" s="11" t="s">
        <v>91</v>
      </c>
      <c r="C297" s="12">
        <v>984</v>
      </c>
      <c r="D297" s="12">
        <v>0</v>
      </c>
      <c r="E297" s="14">
        <v>-3.016</v>
      </c>
      <c r="F297" s="14">
        <v>-0.21099999999999999</v>
      </c>
      <c r="G297" s="14">
        <v>-3.4000000000000002E-2</v>
      </c>
      <c r="H297" s="15">
        <v>7.04</v>
      </c>
      <c r="I297" s="15">
        <v>0</v>
      </c>
      <c r="J297" s="14">
        <v>6.5000000000000002E-2</v>
      </c>
      <c r="K297" s="12">
        <v>0</v>
      </c>
    </row>
    <row r="298" spans="2:11" ht="27.75" customHeight="1">
      <c r="B298" s="11" t="s">
        <v>92</v>
      </c>
      <c r="C298" s="12">
        <v>974</v>
      </c>
      <c r="D298" s="12">
        <v>0</v>
      </c>
      <c r="E298" s="14">
        <v>-0.26500000000000001</v>
      </c>
      <c r="F298" s="14">
        <v>0</v>
      </c>
      <c r="G298" s="14">
        <v>0</v>
      </c>
      <c r="H298" s="15">
        <v>7.04</v>
      </c>
      <c r="I298" s="15">
        <v>0</v>
      </c>
      <c r="J298" s="14">
        <v>6.5000000000000002E-2</v>
      </c>
      <c r="K298" s="12">
        <v>0</v>
      </c>
    </row>
    <row r="299" spans="2:11" ht="27.75" customHeight="1">
      <c r="B299" s="11" t="s">
        <v>93</v>
      </c>
      <c r="C299" s="12">
        <v>0</v>
      </c>
      <c r="D299" s="12">
        <v>1</v>
      </c>
      <c r="E299" s="14">
        <v>1.6902000000000001</v>
      </c>
      <c r="F299" s="14">
        <v>0</v>
      </c>
      <c r="G299" s="14">
        <v>0</v>
      </c>
      <c r="H299" s="15">
        <v>2.4975000000000005</v>
      </c>
      <c r="I299" s="15">
        <v>0</v>
      </c>
      <c r="J299" s="14">
        <v>0</v>
      </c>
      <c r="K299" s="12">
        <v>0</v>
      </c>
    </row>
    <row r="300" spans="2:11" ht="27.75" customHeight="1">
      <c r="B300" s="11" t="s">
        <v>94</v>
      </c>
      <c r="C300" s="12">
        <v>0</v>
      </c>
      <c r="D300" s="12">
        <v>2</v>
      </c>
      <c r="E300" s="14">
        <v>1.9264500000000002</v>
      </c>
      <c r="F300" s="14">
        <v>0.16200000000000001</v>
      </c>
      <c r="G300" s="14">
        <v>0</v>
      </c>
      <c r="H300" s="15">
        <v>2.4975000000000005</v>
      </c>
      <c r="I300" s="15">
        <v>0</v>
      </c>
      <c r="J300" s="14">
        <v>0</v>
      </c>
      <c r="K300" s="12">
        <v>0</v>
      </c>
    </row>
    <row r="301" spans="2:11" ht="27.75" customHeight="1">
      <c r="B301" s="11" t="s">
        <v>95</v>
      </c>
      <c r="C301" s="12">
        <v>0</v>
      </c>
      <c r="D301" s="12">
        <v>2</v>
      </c>
      <c r="E301" s="14">
        <v>0.15997500000000001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>
        <v>0</v>
      </c>
    </row>
    <row r="302" spans="2:11" ht="27.75" customHeight="1">
      <c r="B302" s="11" t="s">
        <v>96</v>
      </c>
      <c r="C302" s="12">
        <v>0</v>
      </c>
      <c r="D302" s="12">
        <v>3</v>
      </c>
      <c r="E302" s="14">
        <v>1.3689</v>
      </c>
      <c r="F302" s="14">
        <v>0</v>
      </c>
      <c r="G302" s="14">
        <v>0</v>
      </c>
      <c r="H302" s="15">
        <v>2.4975000000000005</v>
      </c>
      <c r="I302" s="15">
        <v>0</v>
      </c>
      <c r="J302" s="14">
        <v>0</v>
      </c>
      <c r="K302" s="12">
        <v>0</v>
      </c>
    </row>
    <row r="303" spans="2:11" ht="27.75" customHeight="1">
      <c r="B303" s="11" t="s">
        <v>97</v>
      </c>
      <c r="C303" s="12">
        <v>0</v>
      </c>
      <c r="D303" s="12">
        <v>4</v>
      </c>
      <c r="E303" s="14">
        <v>1.51875</v>
      </c>
      <c r="F303" s="14">
        <v>0.13297500000000001</v>
      </c>
      <c r="G303" s="14">
        <v>0</v>
      </c>
      <c r="H303" s="15">
        <v>2.4975000000000005</v>
      </c>
      <c r="I303" s="15">
        <v>0</v>
      </c>
      <c r="J303" s="14">
        <v>0</v>
      </c>
      <c r="K303" s="12">
        <v>0</v>
      </c>
    </row>
    <row r="304" spans="2:11" ht="27.75" customHeight="1">
      <c r="B304" s="11" t="s">
        <v>98</v>
      </c>
      <c r="C304" s="12">
        <v>0</v>
      </c>
      <c r="D304" s="12">
        <v>4</v>
      </c>
      <c r="E304" s="14">
        <v>0.142425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>
        <v>0</v>
      </c>
    </row>
    <row r="305" spans="2:11" ht="27.75" customHeight="1">
      <c r="B305" s="11" t="s">
        <v>99</v>
      </c>
      <c r="C305" s="12">
        <v>0</v>
      </c>
      <c r="D305" s="12" t="s">
        <v>66</v>
      </c>
      <c r="E305" s="14">
        <v>1.31355</v>
      </c>
      <c r="F305" s="14">
        <v>0.107325</v>
      </c>
      <c r="G305" s="14">
        <v>0</v>
      </c>
      <c r="H305" s="15">
        <v>20.769750000000002</v>
      </c>
      <c r="I305" s="15">
        <v>0</v>
      </c>
      <c r="J305" s="14">
        <v>0</v>
      </c>
      <c r="K305" s="12">
        <v>0</v>
      </c>
    </row>
    <row r="306" spans="2:11" ht="27.75" customHeight="1">
      <c r="B306" s="11" t="s">
        <v>100</v>
      </c>
      <c r="C306" s="12">
        <v>0</v>
      </c>
      <c r="D306" s="12">
        <v>0</v>
      </c>
      <c r="E306" s="14">
        <v>6.1938000000000004</v>
      </c>
      <c r="F306" s="14">
        <v>0.38745000000000002</v>
      </c>
      <c r="G306" s="14">
        <v>5.9400000000000001E-2</v>
      </c>
      <c r="H306" s="15">
        <v>8.1809999999999992</v>
      </c>
      <c r="I306" s="15">
        <v>2.2949999999999999</v>
      </c>
      <c r="J306" s="14">
        <v>0.164025</v>
      </c>
      <c r="K306" s="12">
        <v>0</v>
      </c>
    </row>
    <row r="307" spans="2:11" ht="27.75" customHeight="1">
      <c r="B307" s="11" t="s">
        <v>101</v>
      </c>
      <c r="C307" s="12">
        <v>0</v>
      </c>
      <c r="D307" s="12" t="s">
        <v>81</v>
      </c>
      <c r="E307" s="14">
        <v>2.0817000000000001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>
        <v>0</v>
      </c>
    </row>
    <row r="308" spans="2:11" ht="27.75" customHeight="1">
      <c r="B308" s="11" t="s">
        <v>102</v>
      </c>
      <c r="C308" s="12">
        <v>0</v>
      </c>
      <c r="D308" s="12">
        <v>0</v>
      </c>
      <c r="E308" s="14">
        <v>19.001249999999999</v>
      </c>
      <c r="F308" s="14">
        <v>2.3537250000000003</v>
      </c>
      <c r="G308" s="14">
        <v>1.2764250000000001</v>
      </c>
      <c r="H308" s="15">
        <v>0</v>
      </c>
      <c r="I308" s="15">
        <v>0</v>
      </c>
      <c r="J308" s="14">
        <v>0</v>
      </c>
      <c r="K308" s="12">
        <v>0</v>
      </c>
    </row>
    <row r="309" spans="2:11" ht="27.75" customHeight="1">
      <c r="B309" s="11" t="s">
        <v>103</v>
      </c>
      <c r="C309" s="12">
        <v>0</v>
      </c>
      <c r="D309" s="12">
        <v>8</v>
      </c>
      <c r="E309" s="14">
        <v>-0.80500000000000005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>
        <v>0</v>
      </c>
    </row>
    <row r="310" spans="2:11" ht="27.75" customHeight="1">
      <c r="B310" s="11" t="s">
        <v>104</v>
      </c>
      <c r="C310" s="12">
        <v>0</v>
      </c>
      <c r="D310" s="12">
        <v>0</v>
      </c>
      <c r="E310" s="14">
        <v>-0.80500000000000005</v>
      </c>
      <c r="F310" s="14">
        <v>0</v>
      </c>
      <c r="G310" s="14">
        <v>0</v>
      </c>
      <c r="H310" s="15">
        <v>0</v>
      </c>
      <c r="I310" s="15">
        <v>0</v>
      </c>
      <c r="J310" s="14">
        <v>0.21</v>
      </c>
      <c r="K310" s="12">
        <v>0</v>
      </c>
    </row>
    <row r="311" spans="2:11" ht="27.75" customHeight="1">
      <c r="B311" s="11" t="s">
        <v>105</v>
      </c>
      <c r="C311" s="12">
        <v>0</v>
      </c>
      <c r="D311" s="12">
        <v>0</v>
      </c>
      <c r="E311" s="14">
        <v>-8.2829999999999995</v>
      </c>
      <c r="F311" s="14">
        <v>-0.78200000000000003</v>
      </c>
      <c r="G311" s="14">
        <v>-0.11700000000000001</v>
      </c>
      <c r="H311" s="15">
        <v>0</v>
      </c>
      <c r="I311" s="15">
        <v>0</v>
      </c>
      <c r="J311" s="14">
        <v>0.21</v>
      </c>
      <c r="K311" s="12">
        <v>0</v>
      </c>
    </row>
    <row r="312" spans="2:11" ht="27.75" customHeight="1">
      <c r="B312" s="11" t="s">
        <v>106</v>
      </c>
      <c r="C312" s="12">
        <v>0</v>
      </c>
      <c r="D312" s="12">
        <v>1</v>
      </c>
      <c r="E312" s="14">
        <v>1.1042639999999999</v>
      </c>
      <c r="F312" s="14">
        <v>0</v>
      </c>
      <c r="G312" s="14">
        <v>0</v>
      </c>
      <c r="H312" s="15">
        <v>1.6316999999999999</v>
      </c>
      <c r="I312" s="15">
        <v>0</v>
      </c>
      <c r="J312" s="14">
        <v>0</v>
      </c>
      <c r="K312" s="12">
        <v>0</v>
      </c>
    </row>
    <row r="313" spans="2:11" ht="27.75" customHeight="1">
      <c r="B313" s="11" t="s">
        <v>107</v>
      </c>
      <c r="C313" s="12">
        <v>0</v>
      </c>
      <c r="D313" s="12">
        <v>2</v>
      </c>
      <c r="E313" s="14">
        <v>1.2586139999999999</v>
      </c>
      <c r="F313" s="14">
        <v>0.10583999999999999</v>
      </c>
      <c r="G313" s="14">
        <v>0</v>
      </c>
      <c r="H313" s="15">
        <v>1.6316999999999999</v>
      </c>
      <c r="I313" s="15">
        <v>0</v>
      </c>
      <c r="J313" s="14">
        <v>0</v>
      </c>
      <c r="K313" s="12">
        <v>0</v>
      </c>
    </row>
    <row r="314" spans="2:11" ht="27.75" customHeight="1">
      <c r="B314" s="11" t="s">
        <v>108</v>
      </c>
      <c r="C314" s="12">
        <v>0</v>
      </c>
      <c r="D314" s="12">
        <v>2</v>
      </c>
      <c r="E314" s="14">
        <v>0.10451699999999998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>
        <v>0</v>
      </c>
    </row>
    <row r="315" spans="2:11" ht="27.75" customHeight="1">
      <c r="B315" s="11" t="s">
        <v>109</v>
      </c>
      <c r="C315" s="12">
        <v>0</v>
      </c>
      <c r="D315" s="12">
        <v>3</v>
      </c>
      <c r="E315" s="14">
        <v>0.89434799999999992</v>
      </c>
      <c r="F315" s="14">
        <v>0</v>
      </c>
      <c r="G315" s="14">
        <v>0</v>
      </c>
      <c r="H315" s="15">
        <v>1.6316999999999999</v>
      </c>
      <c r="I315" s="15">
        <v>0</v>
      </c>
      <c r="J315" s="14">
        <v>0</v>
      </c>
      <c r="K315" s="12">
        <v>0</v>
      </c>
    </row>
    <row r="316" spans="2:11" ht="27.75" customHeight="1">
      <c r="B316" s="11" t="s">
        <v>110</v>
      </c>
      <c r="C316" s="12">
        <v>0</v>
      </c>
      <c r="D316" s="12">
        <v>4</v>
      </c>
      <c r="E316" s="14">
        <v>0.99224999999999985</v>
      </c>
      <c r="F316" s="14">
        <v>8.6876999999999996E-2</v>
      </c>
      <c r="G316" s="14">
        <v>0</v>
      </c>
      <c r="H316" s="15">
        <v>1.6316999999999999</v>
      </c>
      <c r="I316" s="15">
        <v>0</v>
      </c>
      <c r="J316" s="14">
        <v>0</v>
      </c>
      <c r="K316" s="12">
        <v>0</v>
      </c>
    </row>
    <row r="317" spans="2:11" ht="27.75" customHeight="1">
      <c r="B317" s="11" t="s">
        <v>111</v>
      </c>
      <c r="C317" s="12">
        <v>0</v>
      </c>
      <c r="D317" s="12">
        <v>4</v>
      </c>
      <c r="E317" s="14">
        <v>9.3050999999999981E-2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>
        <v>0</v>
      </c>
    </row>
    <row r="318" spans="2:11" ht="27.75" customHeight="1">
      <c r="B318" s="11" t="s">
        <v>112</v>
      </c>
      <c r="C318" s="12">
        <v>0</v>
      </c>
      <c r="D318" s="12" t="s">
        <v>66</v>
      </c>
      <c r="E318" s="14">
        <v>0.85818599999999989</v>
      </c>
      <c r="F318" s="14">
        <v>7.0118999999999987E-2</v>
      </c>
      <c r="G318" s="14">
        <v>0</v>
      </c>
      <c r="H318" s="15">
        <v>13.569569999999999</v>
      </c>
      <c r="I318" s="15">
        <v>0</v>
      </c>
      <c r="J318" s="14">
        <v>0</v>
      </c>
      <c r="K318" s="12">
        <v>0</v>
      </c>
    </row>
    <row r="319" spans="2:11" ht="27.75" customHeight="1">
      <c r="B319" s="11" t="s">
        <v>113</v>
      </c>
      <c r="C319" s="12">
        <v>0</v>
      </c>
      <c r="D319" s="12">
        <v>0</v>
      </c>
      <c r="E319" s="14">
        <v>4.0466159999999993</v>
      </c>
      <c r="F319" s="14">
        <v>0.25313399999999997</v>
      </c>
      <c r="G319" s="14">
        <v>3.8807999999999995E-2</v>
      </c>
      <c r="H319" s="15">
        <v>5.3449199999999992</v>
      </c>
      <c r="I319" s="15">
        <v>1.4993999999999998</v>
      </c>
      <c r="J319" s="14">
        <v>0.10716299999999998</v>
      </c>
      <c r="K319" s="12">
        <v>0</v>
      </c>
    </row>
    <row r="320" spans="2:11" ht="27.75" customHeight="1">
      <c r="B320" s="11" t="s">
        <v>114</v>
      </c>
      <c r="C320" s="12">
        <v>0</v>
      </c>
      <c r="D320" s="12">
        <v>0</v>
      </c>
      <c r="E320" s="14">
        <v>6.8316230000000004</v>
      </c>
      <c r="F320" s="14">
        <v>0.38226399999999999</v>
      </c>
      <c r="G320" s="14">
        <v>5.9223999999999999E-2</v>
      </c>
      <c r="H320" s="15">
        <v>29.174550000000004</v>
      </c>
      <c r="I320" s="15">
        <v>2.0728400000000002</v>
      </c>
      <c r="J320" s="14">
        <v>0.16825000000000001</v>
      </c>
      <c r="K320" s="12">
        <v>0</v>
      </c>
    </row>
    <row r="321" spans="2:11" ht="27.75" customHeight="1">
      <c r="B321" s="11" t="s">
        <v>115</v>
      </c>
      <c r="C321" s="12">
        <v>0</v>
      </c>
      <c r="D321" s="12">
        <v>0</v>
      </c>
      <c r="E321" s="14">
        <v>6.5120100000000001</v>
      </c>
      <c r="F321" s="14">
        <v>0.29789399999999999</v>
      </c>
      <c r="G321" s="14">
        <v>4.7160000000000001E-2</v>
      </c>
      <c r="H321" s="15">
        <v>86.22420000000001</v>
      </c>
      <c r="I321" s="15">
        <v>2.1222000000000003</v>
      </c>
      <c r="J321" s="14">
        <v>0.14619599999999999</v>
      </c>
      <c r="K321" s="12">
        <v>0</v>
      </c>
    </row>
    <row r="322" spans="2:11" ht="27.75" customHeight="1">
      <c r="B322" s="11" t="s">
        <v>116</v>
      </c>
      <c r="C322" s="12">
        <v>0</v>
      </c>
      <c r="D322" s="12" t="s">
        <v>81</v>
      </c>
      <c r="E322" s="14">
        <v>1.3600439999999998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>
        <v>0</v>
      </c>
    </row>
    <row r="323" spans="2:11" ht="27.75" customHeight="1">
      <c r="B323" s="11" t="s">
        <v>117</v>
      </c>
      <c r="C323" s="12">
        <v>0</v>
      </c>
      <c r="D323" s="12">
        <v>0</v>
      </c>
      <c r="E323" s="14">
        <v>12.414149999999998</v>
      </c>
      <c r="F323" s="14">
        <v>1.5377669999999999</v>
      </c>
      <c r="G323" s="14">
        <v>0.83393099999999987</v>
      </c>
      <c r="H323" s="15">
        <v>0</v>
      </c>
      <c r="I323" s="15">
        <v>0</v>
      </c>
      <c r="J323" s="14">
        <v>0</v>
      </c>
      <c r="K323" s="12">
        <v>0</v>
      </c>
    </row>
    <row r="324" spans="2:11" ht="27.75" customHeight="1">
      <c r="B324" s="11" t="s">
        <v>118</v>
      </c>
      <c r="C324" s="12">
        <v>0</v>
      </c>
      <c r="D324" s="12">
        <v>8</v>
      </c>
      <c r="E324" s="14">
        <v>-0.80500000000000005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>
        <v>0</v>
      </c>
    </row>
    <row r="325" spans="2:11" ht="27.75" customHeight="1">
      <c r="B325" s="11" t="s">
        <v>119</v>
      </c>
      <c r="C325" s="12">
        <v>0</v>
      </c>
      <c r="D325" s="12">
        <v>8</v>
      </c>
      <c r="E325" s="14">
        <v>-0.61299999999999999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>
        <v>0</v>
      </c>
    </row>
    <row r="326" spans="2:11" ht="27.75" customHeight="1">
      <c r="B326" s="11" t="s">
        <v>120</v>
      </c>
      <c r="C326" s="12">
        <v>0</v>
      </c>
      <c r="D326" s="12">
        <v>0</v>
      </c>
      <c r="E326" s="14">
        <v>-0.80500000000000005</v>
      </c>
      <c r="F326" s="14">
        <v>0</v>
      </c>
      <c r="G326" s="14">
        <v>0</v>
      </c>
      <c r="H326" s="15">
        <v>0</v>
      </c>
      <c r="I326" s="15">
        <v>0</v>
      </c>
      <c r="J326" s="14">
        <v>0.21</v>
      </c>
      <c r="K326" s="12">
        <v>0</v>
      </c>
    </row>
    <row r="327" spans="2:11" ht="27.75" customHeight="1">
      <c r="B327" s="11" t="s">
        <v>121</v>
      </c>
      <c r="C327" s="12">
        <v>0</v>
      </c>
      <c r="D327" s="12">
        <v>0</v>
      </c>
      <c r="E327" s="14">
        <v>-8.2829999999999995</v>
      </c>
      <c r="F327" s="14">
        <v>-0.78200000000000003</v>
      </c>
      <c r="G327" s="14">
        <v>-0.11700000000000001</v>
      </c>
      <c r="H327" s="15">
        <v>0</v>
      </c>
      <c r="I327" s="15">
        <v>0</v>
      </c>
      <c r="J327" s="14">
        <v>0.21</v>
      </c>
      <c r="K327" s="12">
        <v>0</v>
      </c>
    </row>
    <row r="328" spans="2:11" ht="27.75" customHeight="1">
      <c r="B328" s="11" t="s">
        <v>122</v>
      </c>
      <c r="C328" s="12">
        <v>0</v>
      </c>
      <c r="D328" s="12">
        <v>0</v>
      </c>
      <c r="E328" s="14">
        <v>-0.61299999999999999</v>
      </c>
      <c r="F328" s="14">
        <v>0</v>
      </c>
      <c r="G328" s="14">
        <v>0</v>
      </c>
      <c r="H328" s="15">
        <v>0</v>
      </c>
      <c r="I328" s="15">
        <v>0</v>
      </c>
      <c r="J328" s="14">
        <v>0.16400000000000001</v>
      </c>
      <c r="K328" s="12">
        <v>0</v>
      </c>
    </row>
    <row r="329" spans="2:11" ht="27.75" customHeight="1">
      <c r="B329" s="11" t="s">
        <v>123</v>
      </c>
      <c r="C329" s="12">
        <v>0</v>
      </c>
      <c r="D329" s="12">
        <v>0</v>
      </c>
      <c r="E329" s="14">
        <v>-6.3979999999999997</v>
      </c>
      <c r="F329" s="14">
        <v>-0.58099999999999996</v>
      </c>
      <c r="G329" s="14">
        <v>-8.7999999999999995E-2</v>
      </c>
      <c r="H329" s="15">
        <v>0</v>
      </c>
      <c r="I329" s="15">
        <v>0</v>
      </c>
      <c r="J329" s="14">
        <v>0.16400000000000001</v>
      </c>
      <c r="K329" s="12">
        <v>0</v>
      </c>
    </row>
    <row r="330" spans="2:11" ht="27.75" customHeight="1">
      <c r="B330" s="11" t="s">
        <v>124</v>
      </c>
      <c r="C330" s="12">
        <v>0</v>
      </c>
      <c r="D330" s="12">
        <v>0</v>
      </c>
      <c r="E330" s="14">
        <v>-0.38900000000000001</v>
      </c>
      <c r="F330" s="14">
        <v>0</v>
      </c>
      <c r="G330" s="14">
        <v>0</v>
      </c>
      <c r="H330" s="15">
        <v>0</v>
      </c>
      <c r="I330" s="15">
        <v>0</v>
      </c>
      <c r="J330" s="14">
        <v>0.112</v>
      </c>
      <c r="K330" s="12">
        <v>0</v>
      </c>
    </row>
    <row r="331" spans="2:11" ht="27.75" customHeight="1">
      <c r="B331" s="11" t="s">
        <v>125</v>
      </c>
      <c r="C331" s="12">
        <v>0</v>
      </c>
      <c r="D331" s="12">
        <v>0</v>
      </c>
      <c r="E331" s="14">
        <v>-4.2210000000000001</v>
      </c>
      <c r="F331" s="14">
        <v>-0.34200000000000003</v>
      </c>
      <c r="G331" s="14">
        <v>-5.2999999999999999E-2</v>
      </c>
      <c r="H331" s="15">
        <v>0</v>
      </c>
      <c r="I331" s="15">
        <v>0</v>
      </c>
      <c r="J331" s="14">
        <v>0.112</v>
      </c>
      <c r="K331" s="12">
        <v>0</v>
      </c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500MW - summary</vt:lpstr>
      <vt:lpstr>500MW model - tariffs</vt:lpstr>
      <vt:lpstr>500MW model - typical bill</vt:lpstr>
      <vt:lpstr>LV SM - summary</vt:lpstr>
      <vt:lpstr>LV SM - tariffs</vt:lpstr>
      <vt:lpstr>LV SM - typical bill</vt:lpstr>
      <vt:lpstr>HV SM - summary</vt:lpstr>
      <vt:lpstr>HV SM - tariffs</vt:lpstr>
      <vt:lpstr>HV SM - typical bill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Moran</cp:lastModifiedBy>
  <dcterms:created xsi:type="dcterms:W3CDTF">2012-04-11T15:18:28Z</dcterms:created>
  <dcterms:modified xsi:type="dcterms:W3CDTF">2012-04-19T07:25:38Z</dcterms:modified>
</cp:coreProperties>
</file>