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20" windowHeight="11640" tabRatio="901"/>
  </bookViews>
  <sheets>
    <sheet name="Inputs" sheetId="1" r:id="rId1"/>
    <sheet name="500MW - summary" sheetId="8" r:id="rId2"/>
    <sheet name="500MW model - tariffs" sheetId="2" r:id="rId3"/>
    <sheet name="500MW model - typical bill" sheetId="3" r:id="rId4"/>
    <sheet name="LV SM - summary" sheetId="9" r:id="rId5"/>
    <sheet name="LV SM - tariffs" sheetId="4" r:id="rId6"/>
    <sheet name="LV SM - typical bill" sheetId="5" r:id="rId7"/>
    <sheet name="HV SM - summary" sheetId="10" r:id="rId8"/>
    <sheet name="HV SM - tariffs" sheetId="6" r:id="rId9"/>
    <sheet name="HV SM - typical bill" sheetId="7" r:id="rId10"/>
  </sheets>
  <calcPr calcId="144525"/>
</workbook>
</file>

<file path=xl/calcChain.xml><?xml version="1.0" encoding="utf-8"?>
<calcChain xmlns="http://schemas.openxmlformats.org/spreadsheetml/2006/main">
  <c r="F40" i="1" l="1"/>
  <c r="G40" i="1" s="1"/>
  <c r="F12" i="1"/>
  <c r="G12" i="1" s="1"/>
  <c r="Q153" i="10"/>
  <c r="P153" i="10"/>
  <c r="O153" i="10"/>
  <c r="Q152" i="10"/>
  <c r="P152" i="10"/>
  <c r="O152" i="10"/>
  <c r="Q151" i="10"/>
  <c r="P151" i="10"/>
  <c r="O151" i="10"/>
  <c r="Q150" i="10"/>
  <c r="P150" i="10"/>
  <c r="O150" i="10"/>
  <c r="Q149" i="10"/>
  <c r="P149" i="10"/>
  <c r="O149" i="10"/>
  <c r="Q148" i="10"/>
  <c r="P148" i="10"/>
  <c r="O148" i="10"/>
  <c r="Q147" i="10"/>
  <c r="P147" i="10"/>
  <c r="O147" i="10"/>
  <c r="Q146" i="10"/>
  <c r="P146" i="10"/>
  <c r="O146" i="10"/>
  <c r="Q145" i="10"/>
  <c r="P145" i="10"/>
  <c r="O145" i="10"/>
  <c r="Q144" i="10"/>
  <c r="P144" i="10"/>
  <c r="O144" i="10"/>
  <c r="Q143" i="10"/>
  <c r="P143" i="10"/>
  <c r="O143" i="10"/>
  <c r="Q142" i="10"/>
  <c r="P142" i="10"/>
  <c r="O142" i="10"/>
  <c r="Q141" i="10"/>
  <c r="P141" i="10"/>
  <c r="O141" i="10"/>
  <c r="Q140" i="10"/>
  <c r="P140" i="10"/>
  <c r="O140" i="10"/>
  <c r="Q139" i="10"/>
  <c r="P139" i="10"/>
  <c r="O139" i="10"/>
  <c r="Q138" i="10"/>
  <c r="P138" i="10"/>
  <c r="O138" i="10"/>
  <c r="Q137" i="10"/>
  <c r="P137" i="10"/>
  <c r="O137" i="10"/>
  <c r="Q136" i="10"/>
  <c r="P136" i="10"/>
  <c r="O136" i="10"/>
  <c r="Q135" i="10"/>
  <c r="P135" i="10"/>
  <c r="O135" i="10"/>
  <c r="Q134" i="10"/>
  <c r="P134" i="10"/>
  <c r="O134" i="10"/>
  <c r="Q133" i="10"/>
  <c r="P133" i="10"/>
  <c r="O133" i="10"/>
  <c r="Q132" i="10"/>
  <c r="P132" i="10"/>
  <c r="O132" i="10"/>
  <c r="Q131" i="10"/>
  <c r="P131" i="10"/>
  <c r="O131" i="10"/>
  <c r="Q130" i="10"/>
  <c r="P130" i="10"/>
  <c r="O130" i="10"/>
  <c r="Q129" i="10"/>
  <c r="P129" i="10"/>
  <c r="O129" i="10"/>
  <c r="Q128" i="10"/>
  <c r="P128" i="10"/>
  <c r="O128" i="10"/>
  <c r="Q127" i="10"/>
  <c r="P127" i="10"/>
  <c r="O127" i="10"/>
  <c r="Q126" i="10"/>
  <c r="P126" i="10"/>
  <c r="O126" i="10"/>
  <c r="Q125" i="10"/>
  <c r="P125" i="10"/>
  <c r="O125" i="10"/>
  <c r="Q124" i="10"/>
  <c r="P124" i="10"/>
  <c r="O124" i="10"/>
  <c r="Q123" i="10"/>
  <c r="P123" i="10"/>
  <c r="O123" i="10"/>
  <c r="Q122" i="10"/>
  <c r="P122" i="10"/>
  <c r="O122" i="10"/>
  <c r="Q121" i="10"/>
  <c r="P121" i="10"/>
  <c r="O121" i="10"/>
  <c r="Q120" i="10"/>
  <c r="P120" i="10"/>
  <c r="O120" i="10"/>
  <c r="Q119" i="10"/>
  <c r="P119" i="10"/>
  <c r="O119" i="10"/>
  <c r="Q118" i="10"/>
  <c r="P118" i="10"/>
  <c r="O118" i="10"/>
  <c r="Q117" i="10"/>
  <c r="P117" i="10"/>
  <c r="O117" i="10"/>
  <c r="Q116" i="10"/>
  <c r="P116" i="10"/>
  <c r="O116" i="10"/>
  <c r="Q115" i="10"/>
  <c r="P115" i="10"/>
  <c r="O115" i="10"/>
  <c r="Q114" i="10"/>
  <c r="P114" i="10"/>
  <c r="O114" i="10"/>
  <c r="Q113" i="10"/>
  <c r="P113" i="10"/>
  <c r="O113" i="10"/>
  <c r="Q112" i="10"/>
  <c r="P112" i="10"/>
  <c r="O112" i="10"/>
  <c r="Q111" i="10"/>
  <c r="P111" i="10"/>
  <c r="O111" i="10"/>
  <c r="Q110" i="10"/>
  <c r="P110" i="10"/>
  <c r="O110" i="10"/>
  <c r="Q109" i="10"/>
  <c r="P109" i="10"/>
  <c r="O109" i="10"/>
  <c r="Q108" i="10"/>
  <c r="P108" i="10"/>
  <c r="O108" i="10"/>
  <c r="Q107" i="10"/>
  <c r="P107" i="10"/>
  <c r="O107" i="10"/>
  <c r="Q106" i="10"/>
  <c r="P106" i="10"/>
  <c r="O106" i="10"/>
  <c r="Q105" i="10"/>
  <c r="P105" i="10"/>
  <c r="O105" i="10"/>
  <c r="Q104" i="10"/>
  <c r="P104" i="10"/>
  <c r="O104" i="10"/>
  <c r="Q103" i="10"/>
  <c r="P103" i="10"/>
  <c r="O103" i="10"/>
  <c r="Q102" i="10"/>
  <c r="P102" i="10"/>
  <c r="O102" i="10"/>
  <c r="Q101" i="10"/>
  <c r="P101" i="10"/>
  <c r="O101" i="10"/>
  <c r="Q100" i="10"/>
  <c r="P100" i="10"/>
  <c r="O100" i="10"/>
  <c r="Q99" i="10"/>
  <c r="P99" i="10"/>
  <c r="O99" i="10"/>
  <c r="Q98" i="10"/>
  <c r="P98" i="10"/>
  <c r="O98" i="10"/>
  <c r="Q97" i="10"/>
  <c r="P97" i="10"/>
  <c r="O97" i="10"/>
  <c r="Q96" i="10"/>
  <c r="P96" i="10"/>
  <c r="O96" i="10"/>
  <c r="Q95" i="10"/>
  <c r="P95" i="10"/>
  <c r="O95" i="10"/>
  <c r="Q94" i="10"/>
  <c r="P94" i="10"/>
  <c r="O94" i="10"/>
  <c r="Q93" i="10"/>
  <c r="P93" i="10"/>
  <c r="O93" i="10"/>
  <c r="Q92" i="10"/>
  <c r="P92" i="10"/>
  <c r="O92" i="10"/>
  <c r="Q91" i="10"/>
  <c r="P91" i="10"/>
  <c r="O91" i="10"/>
  <c r="Q90" i="10"/>
  <c r="P90" i="10"/>
  <c r="O90" i="10"/>
  <c r="Q89" i="10"/>
  <c r="P89" i="10"/>
  <c r="O89" i="10"/>
  <c r="Q88" i="10"/>
  <c r="P88" i="10"/>
  <c r="O88" i="10"/>
  <c r="Q87" i="10"/>
  <c r="P87" i="10"/>
  <c r="O87" i="10"/>
  <c r="Q86" i="10"/>
  <c r="P86" i="10"/>
  <c r="O86" i="10"/>
  <c r="Q85" i="10"/>
  <c r="P85" i="10"/>
  <c r="O85" i="10"/>
  <c r="Q84" i="10"/>
  <c r="P84" i="10"/>
  <c r="O84" i="10"/>
  <c r="Q83" i="10"/>
  <c r="P83" i="10"/>
  <c r="O83" i="10"/>
  <c r="Q82" i="10"/>
  <c r="P82" i="10"/>
  <c r="O82" i="10"/>
  <c r="Q81" i="10"/>
  <c r="P81" i="10"/>
  <c r="O81" i="10"/>
  <c r="Q80" i="10"/>
  <c r="P80" i="10"/>
  <c r="O80" i="10"/>
  <c r="Q79" i="10"/>
  <c r="P79" i="10"/>
  <c r="O79" i="10"/>
  <c r="Q78" i="10"/>
  <c r="P78" i="10"/>
  <c r="O78" i="10"/>
  <c r="Q77" i="10"/>
  <c r="P77" i="10"/>
  <c r="O77" i="10"/>
  <c r="Q76" i="10"/>
  <c r="P76" i="10"/>
  <c r="O76" i="10"/>
  <c r="Q75" i="10"/>
  <c r="P75" i="10"/>
  <c r="O75" i="10"/>
  <c r="Q74" i="10"/>
  <c r="P74" i="10"/>
  <c r="O74" i="10"/>
  <c r="Q73" i="10"/>
  <c r="P73" i="10"/>
  <c r="O73" i="10"/>
  <c r="Q72" i="10"/>
  <c r="P72" i="10"/>
  <c r="O72" i="10"/>
  <c r="Q71" i="10"/>
  <c r="P71" i="10"/>
  <c r="O71" i="10"/>
  <c r="H153" i="10"/>
  <c r="G153" i="10"/>
  <c r="F153" i="10"/>
  <c r="H152" i="10"/>
  <c r="G152" i="10"/>
  <c r="F152" i="10"/>
  <c r="H151" i="10"/>
  <c r="G151" i="10"/>
  <c r="F151" i="10"/>
  <c r="H150" i="10"/>
  <c r="G150" i="10"/>
  <c r="F150" i="10"/>
  <c r="H149" i="10"/>
  <c r="G149" i="10"/>
  <c r="F149" i="10"/>
  <c r="H148" i="10"/>
  <c r="G148" i="10"/>
  <c r="F148" i="10"/>
  <c r="H147" i="10"/>
  <c r="G147" i="10"/>
  <c r="F147" i="10"/>
  <c r="H146" i="10"/>
  <c r="G146" i="10"/>
  <c r="F146" i="10"/>
  <c r="H145" i="10"/>
  <c r="G145" i="10"/>
  <c r="F145" i="10"/>
  <c r="H144" i="10"/>
  <c r="G144" i="10"/>
  <c r="F144" i="10"/>
  <c r="H143" i="10"/>
  <c r="G143" i="10"/>
  <c r="F143" i="10"/>
  <c r="H142" i="10"/>
  <c r="G142" i="10"/>
  <c r="F142" i="10"/>
  <c r="H141" i="10"/>
  <c r="G141" i="10"/>
  <c r="F141" i="10"/>
  <c r="H140" i="10"/>
  <c r="G140" i="10"/>
  <c r="F140" i="10"/>
  <c r="H139" i="10"/>
  <c r="G139" i="10"/>
  <c r="F139" i="10"/>
  <c r="H138" i="10"/>
  <c r="G138" i="10"/>
  <c r="F138" i="10"/>
  <c r="H137" i="10"/>
  <c r="G137" i="10"/>
  <c r="F137" i="10"/>
  <c r="H136" i="10"/>
  <c r="G136" i="10"/>
  <c r="F136" i="10"/>
  <c r="H135" i="10"/>
  <c r="G135" i="10"/>
  <c r="F135" i="10"/>
  <c r="H134" i="10"/>
  <c r="G134" i="10"/>
  <c r="F134" i="10"/>
  <c r="H133" i="10"/>
  <c r="G133" i="10"/>
  <c r="F133" i="10"/>
  <c r="H132" i="10"/>
  <c r="G132" i="10"/>
  <c r="F132" i="10"/>
  <c r="H131" i="10"/>
  <c r="G131" i="10"/>
  <c r="F131" i="10"/>
  <c r="H130" i="10"/>
  <c r="G130" i="10"/>
  <c r="F130" i="10"/>
  <c r="H129" i="10"/>
  <c r="G129" i="10"/>
  <c r="F129" i="10"/>
  <c r="H128" i="10"/>
  <c r="G128" i="10"/>
  <c r="F128" i="10"/>
  <c r="H127" i="10"/>
  <c r="G127" i="10"/>
  <c r="F127" i="10"/>
  <c r="H126" i="10"/>
  <c r="G126" i="10"/>
  <c r="F126" i="10"/>
  <c r="H125" i="10"/>
  <c r="G125" i="10"/>
  <c r="F125" i="10"/>
  <c r="H124" i="10"/>
  <c r="G124" i="10"/>
  <c r="F124" i="10"/>
  <c r="H123" i="10"/>
  <c r="G123" i="10"/>
  <c r="F123" i="10"/>
  <c r="H122" i="10"/>
  <c r="G122" i="10"/>
  <c r="F122" i="10"/>
  <c r="H121" i="10"/>
  <c r="G121" i="10"/>
  <c r="F121" i="10"/>
  <c r="H120" i="10"/>
  <c r="G120" i="10"/>
  <c r="F120" i="10"/>
  <c r="H119" i="10"/>
  <c r="G119" i="10"/>
  <c r="F119" i="10"/>
  <c r="H118" i="10"/>
  <c r="G118" i="10"/>
  <c r="F118" i="10"/>
  <c r="H117" i="10"/>
  <c r="G117" i="10"/>
  <c r="F117" i="10"/>
  <c r="H116" i="10"/>
  <c r="G116" i="10"/>
  <c r="F116" i="10"/>
  <c r="H115" i="10"/>
  <c r="G115" i="10"/>
  <c r="F115" i="10"/>
  <c r="H114" i="10"/>
  <c r="G114" i="10"/>
  <c r="F114" i="10"/>
  <c r="H113" i="10"/>
  <c r="G113" i="10"/>
  <c r="F113" i="10"/>
  <c r="H112" i="10"/>
  <c r="G112" i="10"/>
  <c r="F112" i="10"/>
  <c r="H111" i="10"/>
  <c r="G111" i="10"/>
  <c r="F111" i="10"/>
  <c r="H110" i="10"/>
  <c r="G110" i="10"/>
  <c r="F110" i="10"/>
  <c r="H109" i="10"/>
  <c r="G109" i="10"/>
  <c r="F109" i="10"/>
  <c r="H108" i="10"/>
  <c r="G108" i="10"/>
  <c r="F108" i="10"/>
  <c r="H107" i="10"/>
  <c r="G107" i="10"/>
  <c r="F107" i="10"/>
  <c r="H106" i="10"/>
  <c r="G106" i="10"/>
  <c r="F106" i="10"/>
  <c r="H105" i="10"/>
  <c r="G105" i="10"/>
  <c r="F105" i="10"/>
  <c r="H104" i="10"/>
  <c r="G104" i="10"/>
  <c r="F104" i="10"/>
  <c r="H103" i="10"/>
  <c r="G103" i="10"/>
  <c r="F103" i="10"/>
  <c r="H102" i="10"/>
  <c r="G102" i="10"/>
  <c r="F102" i="10"/>
  <c r="H101" i="10"/>
  <c r="G101" i="10"/>
  <c r="F101" i="10"/>
  <c r="H100" i="10"/>
  <c r="G100" i="10"/>
  <c r="F100" i="10"/>
  <c r="H99" i="10"/>
  <c r="G99" i="10"/>
  <c r="F99" i="10"/>
  <c r="H98" i="10"/>
  <c r="G98" i="10"/>
  <c r="F98" i="10"/>
  <c r="H97" i="10"/>
  <c r="G97" i="10"/>
  <c r="F97" i="10"/>
  <c r="H96" i="10"/>
  <c r="G96" i="10"/>
  <c r="F96" i="10"/>
  <c r="H95" i="10"/>
  <c r="G95" i="10"/>
  <c r="F95" i="10"/>
  <c r="H94" i="10"/>
  <c r="G94" i="10"/>
  <c r="F94" i="10"/>
  <c r="H93" i="10"/>
  <c r="G93" i="10"/>
  <c r="F93" i="10"/>
  <c r="H92" i="10"/>
  <c r="G92" i="10"/>
  <c r="F92" i="10"/>
  <c r="H91" i="10"/>
  <c r="G91" i="10"/>
  <c r="F91" i="10"/>
  <c r="H90" i="10"/>
  <c r="G90" i="10"/>
  <c r="F90" i="10"/>
  <c r="H89" i="10"/>
  <c r="G89" i="10"/>
  <c r="F89" i="10"/>
  <c r="H88" i="10"/>
  <c r="G88" i="10"/>
  <c r="F88" i="10"/>
  <c r="H87" i="10"/>
  <c r="G87" i="10"/>
  <c r="F87" i="10"/>
  <c r="H86" i="10"/>
  <c r="G86" i="10"/>
  <c r="F86" i="10"/>
  <c r="H85" i="10"/>
  <c r="G85" i="10"/>
  <c r="F85" i="10"/>
  <c r="H84" i="10"/>
  <c r="G84" i="10"/>
  <c r="F84" i="10"/>
  <c r="H83" i="10"/>
  <c r="G83" i="10"/>
  <c r="F83" i="10"/>
  <c r="H82" i="10"/>
  <c r="G82" i="10"/>
  <c r="F82" i="10"/>
  <c r="H81" i="10"/>
  <c r="G81" i="10"/>
  <c r="F81" i="10"/>
  <c r="H80" i="10"/>
  <c r="G80" i="10"/>
  <c r="F80" i="10"/>
  <c r="H79" i="10"/>
  <c r="G79" i="10"/>
  <c r="F79" i="10"/>
  <c r="H78" i="10"/>
  <c r="G78" i="10"/>
  <c r="F78" i="10"/>
  <c r="H77" i="10"/>
  <c r="G77" i="10"/>
  <c r="F77" i="10"/>
  <c r="H76" i="10"/>
  <c r="G76" i="10"/>
  <c r="F76" i="10"/>
  <c r="H75" i="10"/>
  <c r="G75" i="10"/>
  <c r="F75" i="10"/>
  <c r="H74" i="10"/>
  <c r="G74" i="10"/>
  <c r="F74" i="10"/>
  <c r="H73" i="10"/>
  <c r="G73" i="10"/>
  <c r="F73" i="10"/>
  <c r="H72" i="10"/>
  <c r="G72" i="10"/>
  <c r="F72" i="10"/>
  <c r="H71" i="10"/>
  <c r="G71" i="10"/>
  <c r="F71" i="10"/>
  <c r="E72" i="10"/>
  <c r="Q153" i="9"/>
  <c r="P153" i="9"/>
  <c r="O153" i="9"/>
  <c r="Q152" i="9"/>
  <c r="P152" i="9"/>
  <c r="O152" i="9"/>
  <c r="Q151" i="9"/>
  <c r="P151" i="9"/>
  <c r="O151" i="9"/>
  <c r="Q150" i="9"/>
  <c r="P150" i="9"/>
  <c r="O150" i="9"/>
  <c r="Q149" i="9"/>
  <c r="P149" i="9"/>
  <c r="O149" i="9"/>
  <c r="Q148" i="9"/>
  <c r="P148" i="9"/>
  <c r="O148" i="9"/>
  <c r="Q147" i="9"/>
  <c r="P147" i="9"/>
  <c r="O147" i="9"/>
  <c r="Q146" i="9"/>
  <c r="P146" i="9"/>
  <c r="O146" i="9"/>
  <c r="Q145" i="9"/>
  <c r="P145" i="9"/>
  <c r="O145" i="9"/>
  <c r="Q144" i="9"/>
  <c r="P144" i="9"/>
  <c r="O144" i="9"/>
  <c r="Q143" i="9"/>
  <c r="P143" i="9"/>
  <c r="O143" i="9"/>
  <c r="Q142" i="9"/>
  <c r="P142" i="9"/>
  <c r="O142" i="9"/>
  <c r="Q141" i="9"/>
  <c r="P141" i="9"/>
  <c r="O141" i="9"/>
  <c r="Q140" i="9"/>
  <c r="P140" i="9"/>
  <c r="O140" i="9"/>
  <c r="Q139" i="9"/>
  <c r="P139" i="9"/>
  <c r="O139" i="9"/>
  <c r="Q138" i="9"/>
  <c r="P138" i="9"/>
  <c r="O138" i="9"/>
  <c r="Q137" i="9"/>
  <c r="P137" i="9"/>
  <c r="O137" i="9"/>
  <c r="Q136" i="9"/>
  <c r="P136" i="9"/>
  <c r="O136" i="9"/>
  <c r="Q135" i="9"/>
  <c r="P135" i="9"/>
  <c r="O135" i="9"/>
  <c r="Q134" i="9"/>
  <c r="P134" i="9"/>
  <c r="O134" i="9"/>
  <c r="Q133" i="9"/>
  <c r="P133" i="9"/>
  <c r="O133" i="9"/>
  <c r="Q132" i="9"/>
  <c r="P132" i="9"/>
  <c r="O132" i="9"/>
  <c r="Q131" i="9"/>
  <c r="P131" i="9"/>
  <c r="O131" i="9"/>
  <c r="Q130" i="9"/>
  <c r="P130" i="9"/>
  <c r="O130" i="9"/>
  <c r="Q129" i="9"/>
  <c r="P129" i="9"/>
  <c r="O129" i="9"/>
  <c r="Q128" i="9"/>
  <c r="P128" i="9"/>
  <c r="O128" i="9"/>
  <c r="Q127" i="9"/>
  <c r="P127" i="9"/>
  <c r="O127" i="9"/>
  <c r="Q126" i="9"/>
  <c r="P126" i="9"/>
  <c r="O126" i="9"/>
  <c r="Q125" i="9"/>
  <c r="P125" i="9"/>
  <c r="O125" i="9"/>
  <c r="Q124" i="9"/>
  <c r="P124" i="9"/>
  <c r="O124" i="9"/>
  <c r="Q123" i="9"/>
  <c r="P123" i="9"/>
  <c r="O123" i="9"/>
  <c r="Q122" i="9"/>
  <c r="P122" i="9"/>
  <c r="O122" i="9"/>
  <c r="Q121" i="9"/>
  <c r="P121" i="9"/>
  <c r="O121" i="9"/>
  <c r="Q120" i="9"/>
  <c r="P120" i="9"/>
  <c r="O120" i="9"/>
  <c r="Q119" i="9"/>
  <c r="P119" i="9"/>
  <c r="O119" i="9"/>
  <c r="Q118" i="9"/>
  <c r="P118" i="9"/>
  <c r="O118" i="9"/>
  <c r="Q117" i="9"/>
  <c r="P117" i="9"/>
  <c r="O117" i="9"/>
  <c r="Q116" i="9"/>
  <c r="P116" i="9"/>
  <c r="O116" i="9"/>
  <c r="Q115" i="9"/>
  <c r="P115" i="9"/>
  <c r="O115" i="9"/>
  <c r="Q114" i="9"/>
  <c r="P114" i="9"/>
  <c r="O114" i="9"/>
  <c r="Q113" i="9"/>
  <c r="P113" i="9"/>
  <c r="O113" i="9"/>
  <c r="Q112" i="9"/>
  <c r="P112" i="9"/>
  <c r="O112" i="9"/>
  <c r="Q111" i="9"/>
  <c r="P111" i="9"/>
  <c r="O111" i="9"/>
  <c r="Q110" i="9"/>
  <c r="P110" i="9"/>
  <c r="O110" i="9"/>
  <c r="Q109" i="9"/>
  <c r="P109" i="9"/>
  <c r="O109" i="9"/>
  <c r="Q108" i="9"/>
  <c r="P108" i="9"/>
  <c r="O108" i="9"/>
  <c r="Q107" i="9"/>
  <c r="P107" i="9"/>
  <c r="O107" i="9"/>
  <c r="Q106" i="9"/>
  <c r="P106" i="9"/>
  <c r="O106" i="9"/>
  <c r="Q105" i="9"/>
  <c r="P105" i="9"/>
  <c r="O105" i="9"/>
  <c r="Q104" i="9"/>
  <c r="P104" i="9"/>
  <c r="O104" i="9"/>
  <c r="Q103" i="9"/>
  <c r="P103" i="9"/>
  <c r="O103" i="9"/>
  <c r="Q102" i="9"/>
  <c r="P102" i="9"/>
  <c r="O102" i="9"/>
  <c r="Q101" i="9"/>
  <c r="P101" i="9"/>
  <c r="O101" i="9"/>
  <c r="Q100" i="9"/>
  <c r="P100" i="9"/>
  <c r="O100" i="9"/>
  <c r="Q99" i="9"/>
  <c r="P99" i="9"/>
  <c r="O99" i="9"/>
  <c r="Q98" i="9"/>
  <c r="P98" i="9"/>
  <c r="O98" i="9"/>
  <c r="Q97" i="9"/>
  <c r="P97" i="9"/>
  <c r="O97" i="9"/>
  <c r="Q96" i="9"/>
  <c r="P96" i="9"/>
  <c r="O96" i="9"/>
  <c r="Q95" i="9"/>
  <c r="P95" i="9"/>
  <c r="O95" i="9"/>
  <c r="Q94" i="9"/>
  <c r="P94" i="9"/>
  <c r="O94" i="9"/>
  <c r="Q93" i="9"/>
  <c r="P93" i="9"/>
  <c r="O93" i="9"/>
  <c r="Q92" i="9"/>
  <c r="P92" i="9"/>
  <c r="O92" i="9"/>
  <c r="Q91" i="9"/>
  <c r="P91" i="9"/>
  <c r="O91" i="9"/>
  <c r="Q90" i="9"/>
  <c r="P90" i="9"/>
  <c r="O90" i="9"/>
  <c r="Q89" i="9"/>
  <c r="P89" i="9"/>
  <c r="O89" i="9"/>
  <c r="Q88" i="9"/>
  <c r="P88" i="9"/>
  <c r="O88" i="9"/>
  <c r="Q87" i="9"/>
  <c r="P87" i="9"/>
  <c r="O87" i="9"/>
  <c r="Q86" i="9"/>
  <c r="P86" i="9"/>
  <c r="O86" i="9"/>
  <c r="Q85" i="9"/>
  <c r="P85" i="9"/>
  <c r="O85" i="9"/>
  <c r="Q84" i="9"/>
  <c r="P84" i="9"/>
  <c r="O84" i="9"/>
  <c r="Q83" i="9"/>
  <c r="P83" i="9"/>
  <c r="O83" i="9"/>
  <c r="Q82" i="9"/>
  <c r="P82" i="9"/>
  <c r="O82" i="9"/>
  <c r="Q81" i="9"/>
  <c r="P81" i="9"/>
  <c r="O81" i="9"/>
  <c r="Q80" i="9"/>
  <c r="P80" i="9"/>
  <c r="O80" i="9"/>
  <c r="Q79" i="9"/>
  <c r="P79" i="9"/>
  <c r="O79" i="9"/>
  <c r="Q78" i="9"/>
  <c r="P78" i="9"/>
  <c r="O78" i="9"/>
  <c r="Q77" i="9"/>
  <c r="P77" i="9"/>
  <c r="O77" i="9"/>
  <c r="Q76" i="9"/>
  <c r="P76" i="9"/>
  <c r="O76" i="9"/>
  <c r="Q75" i="9"/>
  <c r="P75" i="9"/>
  <c r="O75" i="9"/>
  <c r="Q74" i="9"/>
  <c r="P74" i="9"/>
  <c r="O74" i="9"/>
  <c r="Q73" i="9"/>
  <c r="P73" i="9"/>
  <c r="O73" i="9"/>
  <c r="Q72" i="9"/>
  <c r="P72" i="9"/>
  <c r="O72" i="9"/>
  <c r="Q71" i="9"/>
  <c r="P71" i="9"/>
  <c r="O71" i="9"/>
  <c r="H153" i="9"/>
  <c r="G153" i="9"/>
  <c r="F153" i="9"/>
  <c r="H152" i="9"/>
  <c r="G152" i="9"/>
  <c r="F152" i="9"/>
  <c r="H151" i="9"/>
  <c r="G151" i="9"/>
  <c r="F151" i="9"/>
  <c r="H150" i="9"/>
  <c r="G150" i="9"/>
  <c r="F150" i="9"/>
  <c r="H149" i="9"/>
  <c r="G149" i="9"/>
  <c r="F149" i="9"/>
  <c r="H148" i="9"/>
  <c r="G148" i="9"/>
  <c r="F148" i="9"/>
  <c r="H147" i="9"/>
  <c r="G147" i="9"/>
  <c r="F147" i="9"/>
  <c r="H146" i="9"/>
  <c r="G146" i="9"/>
  <c r="F146" i="9"/>
  <c r="H145" i="9"/>
  <c r="G145" i="9"/>
  <c r="F145" i="9"/>
  <c r="H144" i="9"/>
  <c r="G144" i="9"/>
  <c r="F144" i="9"/>
  <c r="H143" i="9"/>
  <c r="G143" i="9"/>
  <c r="F143" i="9"/>
  <c r="H142" i="9"/>
  <c r="G142" i="9"/>
  <c r="F142" i="9"/>
  <c r="H141" i="9"/>
  <c r="G141" i="9"/>
  <c r="F141" i="9"/>
  <c r="H140" i="9"/>
  <c r="G140" i="9"/>
  <c r="F140" i="9"/>
  <c r="H139" i="9"/>
  <c r="G139" i="9"/>
  <c r="F139" i="9"/>
  <c r="H138" i="9"/>
  <c r="G138" i="9"/>
  <c r="F138" i="9"/>
  <c r="H137" i="9"/>
  <c r="G137" i="9"/>
  <c r="F137" i="9"/>
  <c r="H136" i="9"/>
  <c r="G136" i="9"/>
  <c r="F136" i="9"/>
  <c r="H135" i="9"/>
  <c r="G135" i="9"/>
  <c r="F135" i="9"/>
  <c r="H134" i="9"/>
  <c r="G134" i="9"/>
  <c r="F134" i="9"/>
  <c r="H133" i="9"/>
  <c r="G133" i="9"/>
  <c r="F133" i="9"/>
  <c r="H132" i="9"/>
  <c r="G132" i="9"/>
  <c r="F132" i="9"/>
  <c r="H131" i="9"/>
  <c r="G131" i="9"/>
  <c r="F131" i="9"/>
  <c r="H130" i="9"/>
  <c r="G130" i="9"/>
  <c r="F130" i="9"/>
  <c r="H129" i="9"/>
  <c r="G129" i="9"/>
  <c r="F129" i="9"/>
  <c r="H128" i="9"/>
  <c r="G128" i="9"/>
  <c r="F128" i="9"/>
  <c r="H127" i="9"/>
  <c r="G127" i="9"/>
  <c r="F127" i="9"/>
  <c r="H126" i="9"/>
  <c r="G126" i="9"/>
  <c r="F126" i="9"/>
  <c r="H125" i="9"/>
  <c r="G125" i="9"/>
  <c r="F125" i="9"/>
  <c r="H124" i="9"/>
  <c r="G124" i="9"/>
  <c r="F124" i="9"/>
  <c r="H123" i="9"/>
  <c r="G123" i="9"/>
  <c r="F123" i="9"/>
  <c r="H122" i="9"/>
  <c r="G122" i="9"/>
  <c r="F122" i="9"/>
  <c r="H121" i="9"/>
  <c r="G121" i="9"/>
  <c r="F121" i="9"/>
  <c r="H120" i="9"/>
  <c r="G120" i="9"/>
  <c r="F120" i="9"/>
  <c r="H119" i="9"/>
  <c r="G119" i="9"/>
  <c r="F119" i="9"/>
  <c r="H118" i="9"/>
  <c r="G118" i="9"/>
  <c r="F118" i="9"/>
  <c r="H117" i="9"/>
  <c r="G117" i="9"/>
  <c r="F117" i="9"/>
  <c r="H116" i="9"/>
  <c r="G116" i="9"/>
  <c r="F116" i="9"/>
  <c r="H115" i="9"/>
  <c r="G115" i="9"/>
  <c r="F115" i="9"/>
  <c r="H114" i="9"/>
  <c r="G114" i="9"/>
  <c r="F114" i="9"/>
  <c r="H113" i="9"/>
  <c r="G113" i="9"/>
  <c r="F113" i="9"/>
  <c r="H112" i="9"/>
  <c r="G112" i="9"/>
  <c r="F112" i="9"/>
  <c r="H111" i="9"/>
  <c r="G111" i="9"/>
  <c r="F111" i="9"/>
  <c r="H110" i="9"/>
  <c r="G110" i="9"/>
  <c r="F110" i="9"/>
  <c r="H109" i="9"/>
  <c r="G109" i="9"/>
  <c r="F109" i="9"/>
  <c r="H108" i="9"/>
  <c r="G108" i="9"/>
  <c r="F108" i="9"/>
  <c r="H107" i="9"/>
  <c r="G107" i="9"/>
  <c r="F107" i="9"/>
  <c r="H106" i="9"/>
  <c r="G106" i="9"/>
  <c r="F106" i="9"/>
  <c r="H105" i="9"/>
  <c r="G105" i="9"/>
  <c r="F105" i="9"/>
  <c r="H104" i="9"/>
  <c r="G104" i="9"/>
  <c r="F104" i="9"/>
  <c r="H103" i="9"/>
  <c r="G103" i="9"/>
  <c r="F103" i="9"/>
  <c r="H102" i="9"/>
  <c r="G102" i="9"/>
  <c r="F102" i="9"/>
  <c r="H101" i="9"/>
  <c r="G101" i="9"/>
  <c r="F101" i="9"/>
  <c r="H100" i="9"/>
  <c r="G100" i="9"/>
  <c r="F100" i="9"/>
  <c r="H99" i="9"/>
  <c r="G99" i="9"/>
  <c r="F99" i="9"/>
  <c r="H98" i="9"/>
  <c r="G98" i="9"/>
  <c r="F98" i="9"/>
  <c r="H97" i="9"/>
  <c r="G97" i="9"/>
  <c r="F97" i="9"/>
  <c r="H96" i="9"/>
  <c r="G96" i="9"/>
  <c r="F96" i="9"/>
  <c r="H95" i="9"/>
  <c r="G95" i="9"/>
  <c r="F95" i="9"/>
  <c r="H94" i="9"/>
  <c r="G94" i="9"/>
  <c r="F94" i="9"/>
  <c r="H93" i="9"/>
  <c r="G93" i="9"/>
  <c r="F93" i="9"/>
  <c r="H92" i="9"/>
  <c r="G92" i="9"/>
  <c r="F92" i="9"/>
  <c r="H91" i="9"/>
  <c r="G91" i="9"/>
  <c r="F91" i="9"/>
  <c r="H90" i="9"/>
  <c r="G90" i="9"/>
  <c r="F90" i="9"/>
  <c r="H89" i="9"/>
  <c r="G89" i="9"/>
  <c r="F89" i="9"/>
  <c r="H88" i="9"/>
  <c r="G88" i="9"/>
  <c r="F88" i="9"/>
  <c r="H87" i="9"/>
  <c r="G87" i="9"/>
  <c r="F87" i="9"/>
  <c r="H86" i="9"/>
  <c r="G86" i="9"/>
  <c r="F86" i="9"/>
  <c r="H85" i="9"/>
  <c r="G85" i="9"/>
  <c r="F85" i="9"/>
  <c r="H84" i="9"/>
  <c r="G84" i="9"/>
  <c r="F84" i="9"/>
  <c r="H83" i="9"/>
  <c r="G83" i="9"/>
  <c r="F83" i="9"/>
  <c r="H82" i="9"/>
  <c r="G82" i="9"/>
  <c r="F82" i="9"/>
  <c r="H81" i="9"/>
  <c r="G81" i="9"/>
  <c r="F81" i="9"/>
  <c r="H80" i="9"/>
  <c r="G80" i="9"/>
  <c r="F80" i="9"/>
  <c r="H79" i="9"/>
  <c r="G79" i="9"/>
  <c r="F79" i="9"/>
  <c r="H78" i="9"/>
  <c r="G78" i="9"/>
  <c r="F78" i="9"/>
  <c r="H77" i="9"/>
  <c r="G77" i="9"/>
  <c r="F77" i="9"/>
  <c r="H76" i="9"/>
  <c r="G76" i="9"/>
  <c r="F76" i="9"/>
  <c r="H75" i="9"/>
  <c r="G75" i="9"/>
  <c r="F75" i="9"/>
  <c r="H74" i="9"/>
  <c r="G74" i="9"/>
  <c r="F74" i="9"/>
  <c r="H73" i="9"/>
  <c r="G73" i="9"/>
  <c r="F73" i="9"/>
  <c r="H72" i="9"/>
  <c r="G72" i="9"/>
  <c r="F72" i="9"/>
  <c r="H71" i="9"/>
  <c r="G71" i="9"/>
  <c r="F71" i="9"/>
  <c r="E71" i="9"/>
  <c r="Q153" i="8"/>
  <c r="Q152" i="8"/>
  <c r="Q151" i="8"/>
  <c r="Q150" i="8"/>
  <c r="Q149" i="8"/>
  <c r="Q148" i="8"/>
  <c r="Q147" i="8"/>
  <c r="Q146" i="8"/>
  <c r="Q145" i="8"/>
  <c r="Q144" i="8"/>
  <c r="Q143" i="8"/>
  <c r="Q142" i="8"/>
  <c r="Q141" i="8"/>
  <c r="Q140" i="8"/>
  <c r="Q139" i="8"/>
  <c r="Q138" i="8"/>
  <c r="Q137" i="8"/>
  <c r="Q136" i="8"/>
  <c r="Q135" i="8"/>
  <c r="Q134" i="8"/>
  <c r="Q133" i="8"/>
  <c r="Q132" i="8"/>
  <c r="Q131" i="8"/>
  <c r="Q130" i="8"/>
  <c r="Q129" i="8"/>
  <c r="Q128" i="8"/>
  <c r="Q127" i="8"/>
  <c r="Q126" i="8"/>
  <c r="Q125" i="8"/>
  <c r="Q124" i="8"/>
  <c r="Q123" i="8"/>
  <c r="Q122" i="8"/>
  <c r="Q121" i="8"/>
  <c r="Q120" i="8"/>
  <c r="Q119" i="8"/>
  <c r="Q118" i="8"/>
  <c r="Q117" i="8"/>
  <c r="Q116" i="8"/>
  <c r="Q115" i="8"/>
  <c r="Q114" i="8"/>
  <c r="Q113" i="8"/>
  <c r="Q112" i="8"/>
  <c r="Q111" i="8"/>
  <c r="Q110" i="8"/>
  <c r="Q109" i="8"/>
  <c r="Q108" i="8"/>
  <c r="Q107" i="8"/>
  <c r="Q106" i="8"/>
  <c r="Q105" i="8"/>
  <c r="Q104" i="8"/>
  <c r="Q103" i="8"/>
  <c r="Q102" i="8"/>
  <c r="Q101" i="8"/>
  <c r="Q100" i="8"/>
  <c r="Q99" i="8"/>
  <c r="Q98" i="8"/>
  <c r="Q97" i="8"/>
  <c r="Q96" i="8"/>
  <c r="Q95" i="8"/>
  <c r="Q94" i="8"/>
  <c r="Q93" i="8"/>
  <c r="Q92" i="8"/>
  <c r="Q91" i="8"/>
  <c r="Q90" i="8"/>
  <c r="Q89" i="8"/>
  <c r="Q88" i="8"/>
  <c r="Q87" i="8"/>
  <c r="Q86" i="8"/>
  <c r="Q85" i="8"/>
  <c r="Q84" i="8"/>
  <c r="Q83" i="8"/>
  <c r="Q82" i="8"/>
  <c r="Q81" i="8"/>
  <c r="Q80" i="8"/>
  <c r="Q79" i="8"/>
  <c r="Q78" i="8"/>
  <c r="Q77" i="8"/>
  <c r="Q76" i="8"/>
  <c r="Q75" i="8"/>
  <c r="Q74" i="8"/>
  <c r="Q73" i="8"/>
  <c r="Q72" i="8"/>
  <c r="Q71" i="8"/>
  <c r="P153" i="8"/>
  <c r="P152" i="8"/>
  <c r="P151" i="8"/>
  <c r="P150" i="8"/>
  <c r="P149" i="8"/>
  <c r="P148" i="8"/>
  <c r="P147" i="8"/>
  <c r="P146" i="8"/>
  <c r="P145" i="8"/>
  <c r="P144" i="8"/>
  <c r="P143" i="8"/>
  <c r="P142" i="8"/>
  <c r="P141" i="8"/>
  <c r="P140" i="8"/>
  <c r="P139" i="8"/>
  <c r="P138" i="8"/>
  <c r="P137" i="8"/>
  <c r="P136" i="8"/>
  <c r="P135" i="8"/>
  <c r="P134" i="8"/>
  <c r="P133" i="8"/>
  <c r="P132" i="8"/>
  <c r="P131" i="8"/>
  <c r="P130" i="8"/>
  <c r="P129" i="8"/>
  <c r="P128" i="8"/>
  <c r="P127" i="8"/>
  <c r="P126" i="8"/>
  <c r="P125" i="8"/>
  <c r="P124" i="8"/>
  <c r="P123" i="8"/>
  <c r="P122" i="8"/>
  <c r="P121" i="8"/>
  <c r="P120" i="8"/>
  <c r="P119" i="8"/>
  <c r="P118" i="8"/>
  <c r="P117" i="8"/>
  <c r="P116" i="8"/>
  <c r="P115" i="8"/>
  <c r="P114" i="8"/>
  <c r="P113" i="8"/>
  <c r="P112" i="8"/>
  <c r="P111" i="8"/>
  <c r="P110" i="8"/>
  <c r="P109" i="8"/>
  <c r="P108" i="8"/>
  <c r="P107" i="8"/>
  <c r="P106" i="8"/>
  <c r="P105" i="8"/>
  <c r="P104" i="8"/>
  <c r="P103" i="8"/>
  <c r="P102" i="8"/>
  <c r="P101" i="8"/>
  <c r="P100" i="8"/>
  <c r="P99" i="8"/>
  <c r="P98" i="8"/>
  <c r="P97" i="8"/>
  <c r="P96" i="8"/>
  <c r="P95" i="8"/>
  <c r="P94" i="8"/>
  <c r="P93" i="8"/>
  <c r="P92" i="8"/>
  <c r="P91" i="8"/>
  <c r="P90" i="8"/>
  <c r="P89" i="8"/>
  <c r="P88" i="8"/>
  <c r="P87" i="8"/>
  <c r="P86" i="8"/>
  <c r="P85" i="8"/>
  <c r="P84" i="8"/>
  <c r="P83" i="8"/>
  <c r="P82" i="8"/>
  <c r="P81" i="8"/>
  <c r="P80" i="8"/>
  <c r="P79" i="8"/>
  <c r="P78" i="8"/>
  <c r="P77" i="8"/>
  <c r="P76" i="8"/>
  <c r="P75" i="8"/>
  <c r="P74" i="8"/>
  <c r="P73" i="8"/>
  <c r="P72" i="8"/>
  <c r="P71" i="8"/>
  <c r="O153" i="8"/>
  <c r="O152" i="8"/>
  <c r="O151" i="8"/>
  <c r="O150" i="8"/>
  <c r="O149" i="8"/>
  <c r="O148" i="8"/>
  <c r="O147" i="8"/>
  <c r="O146" i="8"/>
  <c r="O145" i="8"/>
  <c r="O144" i="8"/>
  <c r="O143" i="8"/>
  <c r="O142" i="8"/>
  <c r="O141" i="8"/>
  <c r="O140" i="8"/>
  <c r="O139" i="8"/>
  <c r="O138" i="8"/>
  <c r="O137" i="8"/>
  <c r="O136" i="8"/>
  <c r="O135" i="8"/>
  <c r="O134" i="8"/>
  <c r="O133" i="8"/>
  <c r="O132" i="8"/>
  <c r="O131" i="8"/>
  <c r="O130" i="8"/>
  <c r="O129" i="8"/>
  <c r="O128" i="8"/>
  <c r="O127" i="8"/>
  <c r="O126" i="8"/>
  <c r="O125" i="8"/>
  <c r="O124" i="8"/>
  <c r="O123" i="8"/>
  <c r="O122" i="8"/>
  <c r="O121" i="8"/>
  <c r="O120" i="8"/>
  <c r="O119" i="8"/>
  <c r="O118" i="8"/>
  <c r="O117" i="8"/>
  <c r="O116" i="8"/>
  <c r="O115" i="8"/>
  <c r="O114" i="8"/>
  <c r="O113" i="8"/>
  <c r="O112" i="8"/>
  <c r="O111" i="8"/>
  <c r="O110" i="8"/>
  <c r="O109" i="8"/>
  <c r="O108" i="8"/>
  <c r="O107" i="8"/>
  <c r="O106" i="8"/>
  <c r="O105" i="8"/>
  <c r="O104" i="8"/>
  <c r="O103" i="8"/>
  <c r="O102" i="8"/>
  <c r="O101" i="8"/>
  <c r="O100" i="8"/>
  <c r="O99" i="8"/>
  <c r="O98" i="8"/>
  <c r="O97" i="8"/>
  <c r="O96" i="8"/>
  <c r="O95" i="8"/>
  <c r="O94" i="8"/>
  <c r="O93" i="8"/>
  <c r="O92" i="8"/>
  <c r="O91" i="8"/>
  <c r="O90" i="8"/>
  <c r="O89" i="8"/>
  <c r="O88" i="8"/>
  <c r="O87" i="8"/>
  <c r="O86" i="8"/>
  <c r="O85" i="8"/>
  <c r="O84" i="8"/>
  <c r="O83" i="8"/>
  <c r="O82" i="8"/>
  <c r="O81" i="8"/>
  <c r="O80" i="8"/>
  <c r="O79" i="8"/>
  <c r="O78" i="8"/>
  <c r="O77" i="8"/>
  <c r="O76" i="8"/>
  <c r="O75" i="8"/>
  <c r="O74" i="8"/>
  <c r="O73" i="8"/>
  <c r="O72" i="8"/>
  <c r="O71" i="8"/>
  <c r="H153" i="8"/>
  <c r="H152" i="8"/>
  <c r="H151" i="8"/>
  <c r="H150" i="8"/>
  <c r="H149" i="8"/>
  <c r="H148" i="8"/>
  <c r="H147" i="8"/>
  <c r="H146" i="8"/>
  <c r="H145" i="8"/>
  <c r="H144" i="8"/>
  <c r="H143" i="8"/>
  <c r="H142" i="8"/>
  <c r="H141" i="8"/>
  <c r="H140" i="8"/>
  <c r="H139" i="8"/>
  <c r="H138" i="8"/>
  <c r="H137" i="8"/>
  <c r="H136" i="8"/>
  <c r="H135" i="8"/>
  <c r="H134" i="8"/>
  <c r="H133" i="8"/>
  <c r="H132" i="8"/>
  <c r="H131" i="8"/>
  <c r="H130" i="8"/>
  <c r="H129" i="8"/>
  <c r="H128" i="8"/>
  <c r="H127" i="8"/>
  <c r="H126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N61" i="10"/>
  <c r="M61" i="10"/>
  <c r="L61" i="10"/>
  <c r="E61" i="10"/>
  <c r="D61" i="10"/>
  <c r="C61" i="10"/>
  <c r="L60" i="10"/>
  <c r="C60" i="10"/>
  <c r="Q59" i="10"/>
  <c r="P59" i="10"/>
  <c r="O59" i="10"/>
  <c r="N59" i="10"/>
  <c r="M59" i="10"/>
  <c r="L59" i="10"/>
  <c r="H59" i="10"/>
  <c r="G59" i="10"/>
  <c r="F59" i="10"/>
  <c r="E59" i="10"/>
  <c r="D59" i="10"/>
  <c r="C59" i="10"/>
  <c r="Q58" i="10"/>
  <c r="P58" i="10"/>
  <c r="O58" i="10"/>
  <c r="N58" i="10"/>
  <c r="M58" i="10"/>
  <c r="L58" i="10"/>
  <c r="H58" i="10"/>
  <c r="G58" i="10"/>
  <c r="F58" i="10"/>
  <c r="E58" i="10"/>
  <c r="D58" i="10"/>
  <c r="C58" i="10"/>
  <c r="Q57" i="10"/>
  <c r="P57" i="10"/>
  <c r="O57" i="10"/>
  <c r="N57" i="10"/>
  <c r="M57" i="10"/>
  <c r="L57" i="10"/>
  <c r="H57" i="10"/>
  <c r="G57" i="10"/>
  <c r="F57" i="10"/>
  <c r="E57" i="10"/>
  <c r="D57" i="10"/>
  <c r="C57" i="10"/>
  <c r="Q56" i="10"/>
  <c r="P56" i="10"/>
  <c r="O56" i="10"/>
  <c r="N56" i="10"/>
  <c r="M56" i="10"/>
  <c r="L56" i="10"/>
  <c r="H56" i="10"/>
  <c r="G56" i="10"/>
  <c r="F56" i="10"/>
  <c r="E56" i="10"/>
  <c r="D56" i="10"/>
  <c r="C56" i="10"/>
  <c r="O55" i="10"/>
  <c r="M55" i="10"/>
  <c r="L55" i="10"/>
  <c r="F55" i="10"/>
  <c r="D55" i="10"/>
  <c r="C55" i="10"/>
  <c r="O54" i="10"/>
  <c r="M54" i="10"/>
  <c r="L54" i="10"/>
  <c r="F54" i="10"/>
  <c r="D54" i="10"/>
  <c r="C54" i="10"/>
  <c r="O53" i="10"/>
  <c r="M53" i="10"/>
  <c r="L53" i="10"/>
  <c r="F53" i="10"/>
  <c r="D53" i="10"/>
  <c r="C53" i="10"/>
  <c r="L52" i="10"/>
  <c r="C52" i="10"/>
  <c r="O51" i="10"/>
  <c r="M51" i="10"/>
  <c r="L51" i="10"/>
  <c r="F51" i="10"/>
  <c r="D51" i="10"/>
  <c r="C51" i="10"/>
  <c r="O50" i="10"/>
  <c r="L50" i="10"/>
  <c r="F50" i="10"/>
  <c r="C50" i="10"/>
  <c r="L49" i="10"/>
  <c r="C49" i="10"/>
  <c r="O48" i="10"/>
  <c r="M48" i="10"/>
  <c r="L48" i="10"/>
  <c r="F48" i="10"/>
  <c r="D48" i="10"/>
  <c r="C48" i="10"/>
  <c r="O47" i="10"/>
  <c r="L47" i="10"/>
  <c r="F47" i="10"/>
  <c r="C47" i="10"/>
  <c r="N42" i="10"/>
  <c r="M42" i="10"/>
  <c r="L42" i="10"/>
  <c r="E42" i="10"/>
  <c r="D42" i="10"/>
  <c r="C42" i="10"/>
  <c r="L41" i="10"/>
  <c r="C41" i="10"/>
  <c r="Q40" i="10"/>
  <c r="P40" i="10"/>
  <c r="O40" i="10"/>
  <c r="N40" i="10"/>
  <c r="M40" i="10"/>
  <c r="L40" i="10"/>
  <c r="H40" i="10"/>
  <c r="G40" i="10"/>
  <c r="F40" i="10"/>
  <c r="E40" i="10"/>
  <c r="D40" i="10"/>
  <c r="C40" i="10"/>
  <c r="Q39" i="10"/>
  <c r="P39" i="10"/>
  <c r="O39" i="10"/>
  <c r="N39" i="10"/>
  <c r="M39" i="10"/>
  <c r="L39" i="10"/>
  <c r="H39" i="10"/>
  <c r="G39" i="10"/>
  <c r="F39" i="10"/>
  <c r="E39" i="10"/>
  <c r="D39" i="10"/>
  <c r="C39" i="10"/>
  <c r="Q38" i="10"/>
  <c r="P38" i="10"/>
  <c r="O38" i="10"/>
  <c r="N38" i="10"/>
  <c r="M38" i="10"/>
  <c r="L38" i="10"/>
  <c r="H38" i="10"/>
  <c r="G38" i="10"/>
  <c r="F38" i="10"/>
  <c r="E38" i="10"/>
  <c r="D38" i="10"/>
  <c r="C38" i="10"/>
  <c r="Q37" i="10"/>
  <c r="P37" i="10"/>
  <c r="O37" i="10"/>
  <c r="N37" i="10"/>
  <c r="M37" i="10"/>
  <c r="L37" i="10"/>
  <c r="H37" i="10"/>
  <c r="G37" i="10"/>
  <c r="F37" i="10"/>
  <c r="E37" i="10"/>
  <c r="D37" i="10"/>
  <c r="C37" i="10"/>
  <c r="O36" i="10"/>
  <c r="M36" i="10"/>
  <c r="L36" i="10"/>
  <c r="F36" i="10"/>
  <c r="D36" i="10"/>
  <c r="C36" i="10"/>
  <c r="O35" i="10"/>
  <c r="M35" i="10"/>
  <c r="L35" i="10"/>
  <c r="F35" i="10"/>
  <c r="D35" i="10"/>
  <c r="C35" i="10"/>
  <c r="O34" i="10"/>
  <c r="M34" i="10"/>
  <c r="L34" i="10"/>
  <c r="F34" i="10"/>
  <c r="D34" i="10"/>
  <c r="C34" i="10"/>
  <c r="L33" i="10"/>
  <c r="C33" i="10"/>
  <c r="O32" i="10"/>
  <c r="M32" i="10"/>
  <c r="L32" i="10"/>
  <c r="F32" i="10"/>
  <c r="D32" i="10"/>
  <c r="C32" i="10"/>
  <c r="O31" i="10"/>
  <c r="L31" i="10"/>
  <c r="F31" i="10"/>
  <c r="C31" i="10"/>
  <c r="L30" i="10"/>
  <c r="C30" i="10"/>
  <c r="O29" i="10"/>
  <c r="M29" i="10"/>
  <c r="L29" i="10"/>
  <c r="F29" i="10"/>
  <c r="D29" i="10"/>
  <c r="C29" i="10"/>
  <c r="O28" i="10"/>
  <c r="L28" i="10"/>
  <c r="F28" i="10"/>
  <c r="C28" i="10"/>
  <c r="N23" i="10"/>
  <c r="M23" i="10"/>
  <c r="L23" i="10"/>
  <c r="E23" i="10"/>
  <c r="D23" i="10"/>
  <c r="C23" i="10"/>
  <c r="L22" i="10"/>
  <c r="C22" i="10"/>
  <c r="Q21" i="10"/>
  <c r="P21" i="10"/>
  <c r="O21" i="10"/>
  <c r="N21" i="10"/>
  <c r="M21" i="10"/>
  <c r="L21" i="10"/>
  <c r="H21" i="10"/>
  <c r="G21" i="10"/>
  <c r="F21" i="10"/>
  <c r="E21" i="10"/>
  <c r="D21" i="10"/>
  <c r="C21" i="10"/>
  <c r="Q20" i="10"/>
  <c r="P20" i="10"/>
  <c r="O20" i="10"/>
  <c r="N20" i="10"/>
  <c r="M20" i="10"/>
  <c r="L20" i="10"/>
  <c r="H20" i="10"/>
  <c r="G20" i="10"/>
  <c r="F20" i="10"/>
  <c r="E20" i="10"/>
  <c r="D20" i="10"/>
  <c r="C20" i="10"/>
  <c r="Q19" i="10"/>
  <c r="P19" i="10"/>
  <c r="O19" i="10"/>
  <c r="N19" i="10"/>
  <c r="M19" i="10"/>
  <c r="L19" i="10"/>
  <c r="H19" i="10"/>
  <c r="G19" i="10"/>
  <c r="F19" i="10"/>
  <c r="E19" i="10"/>
  <c r="D19" i="10"/>
  <c r="C19" i="10"/>
  <c r="Q18" i="10"/>
  <c r="P18" i="10"/>
  <c r="O18" i="10"/>
  <c r="N18" i="10"/>
  <c r="M18" i="10"/>
  <c r="L18" i="10"/>
  <c r="H18" i="10"/>
  <c r="G18" i="10"/>
  <c r="F18" i="10"/>
  <c r="E18" i="10"/>
  <c r="D18" i="10"/>
  <c r="C18" i="10"/>
  <c r="O17" i="10"/>
  <c r="M17" i="10"/>
  <c r="L17" i="10"/>
  <c r="F17" i="10"/>
  <c r="D17" i="10"/>
  <c r="C17" i="10"/>
  <c r="O16" i="10"/>
  <c r="M16" i="10"/>
  <c r="L16" i="10"/>
  <c r="F16" i="10"/>
  <c r="D16" i="10"/>
  <c r="C16" i="10"/>
  <c r="O15" i="10"/>
  <c r="M15" i="10"/>
  <c r="L15" i="10"/>
  <c r="F15" i="10"/>
  <c r="D15" i="10"/>
  <c r="C15" i="10"/>
  <c r="L14" i="10"/>
  <c r="C14" i="10"/>
  <c r="O13" i="10"/>
  <c r="M13" i="10"/>
  <c r="L13" i="10"/>
  <c r="F13" i="10"/>
  <c r="D13" i="10"/>
  <c r="C13" i="10"/>
  <c r="O12" i="10"/>
  <c r="L12" i="10"/>
  <c r="F12" i="10"/>
  <c r="C12" i="10"/>
  <c r="L11" i="10"/>
  <c r="C11" i="10"/>
  <c r="O10" i="10"/>
  <c r="M10" i="10"/>
  <c r="L10" i="10"/>
  <c r="F10" i="10"/>
  <c r="D10" i="10"/>
  <c r="C10" i="10"/>
  <c r="O9" i="10"/>
  <c r="L9" i="10"/>
  <c r="F9" i="10"/>
  <c r="C9" i="10"/>
  <c r="N153" i="10"/>
  <c r="M153" i="10"/>
  <c r="L153" i="10"/>
  <c r="E153" i="10"/>
  <c r="D153" i="10"/>
  <c r="C153" i="10"/>
  <c r="N152" i="10"/>
  <c r="M152" i="10"/>
  <c r="L152" i="10"/>
  <c r="E152" i="10"/>
  <c r="D152" i="10"/>
  <c r="C152" i="10"/>
  <c r="N151" i="10"/>
  <c r="M151" i="10"/>
  <c r="L151" i="10"/>
  <c r="E151" i="10"/>
  <c r="D151" i="10"/>
  <c r="C151" i="10"/>
  <c r="N150" i="10"/>
  <c r="M150" i="10"/>
  <c r="L150" i="10"/>
  <c r="E150" i="10"/>
  <c r="D150" i="10"/>
  <c r="C150" i="10"/>
  <c r="N149" i="10"/>
  <c r="M149" i="10"/>
  <c r="L149" i="10"/>
  <c r="E149" i="10"/>
  <c r="D149" i="10"/>
  <c r="C149" i="10"/>
  <c r="N148" i="10"/>
  <c r="M148" i="10"/>
  <c r="L148" i="10"/>
  <c r="E148" i="10"/>
  <c r="D148" i="10"/>
  <c r="C148" i="10"/>
  <c r="N147" i="10"/>
  <c r="M147" i="10"/>
  <c r="L147" i="10"/>
  <c r="E147" i="10"/>
  <c r="D147" i="10"/>
  <c r="C147" i="10"/>
  <c r="N146" i="10"/>
  <c r="M146" i="10"/>
  <c r="L146" i="10"/>
  <c r="E146" i="10"/>
  <c r="D146" i="10"/>
  <c r="C146" i="10"/>
  <c r="N145" i="10"/>
  <c r="M145" i="10"/>
  <c r="L145" i="10"/>
  <c r="E145" i="10"/>
  <c r="D145" i="10"/>
  <c r="C145" i="10"/>
  <c r="N144" i="10"/>
  <c r="M144" i="10"/>
  <c r="L144" i="10"/>
  <c r="E144" i="10"/>
  <c r="D144" i="10"/>
  <c r="C144" i="10"/>
  <c r="N143" i="10"/>
  <c r="M143" i="10"/>
  <c r="L143" i="10"/>
  <c r="E143" i="10"/>
  <c r="D143" i="10"/>
  <c r="C143" i="10"/>
  <c r="N142" i="10"/>
  <c r="M142" i="10"/>
  <c r="L142" i="10"/>
  <c r="E142" i="10"/>
  <c r="D142" i="10"/>
  <c r="C142" i="10"/>
  <c r="N141" i="10"/>
  <c r="M141" i="10"/>
  <c r="L141" i="10"/>
  <c r="E141" i="10"/>
  <c r="D141" i="10"/>
  <c r="C141" i="10"/>
  <c r="N140" i="10"/>
  <c r="M140" i="10"/>
  <c r="L140" i="10"/>
  <c r="E140" i="10"/>
  <c r="D140" i="10"/>
  <c r="C140" i="10"/>
  <c r="N139" i="10"/>
  <c r="M139" i="10"/>
  <c r="L139" i="10"/>
  <c r="E139" i="10"/>
  <c r="D139" i="10"/>
  <c r="C139" i="10"/>
  <c r="N138" i="10"/>
  <c r="M138" i="10"/>
  <c r="L138" i="10"/>
  <c r="E138" i="10"/>
  <c r="D138" i="10"/>
  <c r="C138" i="10"/>
  <c r="N137" i="10"/>
  <c r="M137" i="10"/>
  <c r="L137" i="10"/>
  <c r="E137" i="10"/>
  <c r="D137" i="10"/>
  <c r="C137" i="10"/>
  <c r="N136" i="10"/>
  <c r="M136" i="10"/>
  <c r="L136" i="10"/>
  <c r="E136" i="10"/>
  <c r="D136" i="10"/>
  <c r="C136" i="10"/>
  <c r="N135" i="10"/>
  <c r="M135" i="10"/>
  <c r="L135" i="10"/>
  <c r="E135" i="10"/>
  <c r="D135" i="10"/>
  <c r="C135" i="10"/>
  <c r="N134" i="10"/>
  <c r="M134" i="10"/>
  <c r="L134" i="10"/>
  <c r="E134" i="10"/>
  <c r="D134" i="10"/>
  <c r="C134" i="10"/>
  <c r="N133" i="10"/>
  <c r="M133" i="10"/>
  <c r="L133" i="10"/>
  <c r="E133" i="10"/>
  <c r="D133" i="10"/>
  <c r="C133" i="10"/>
  <c r="N132" i="10"/>
  <c r="M132" i="10"/>
  <c r="L132" i="10"/>
  <c r="E132" i="10"/>
  <c r="D132" i="10"/>
  <c r="C132" i="10"/>
  <c r="N131" i="10"/>
  <c r="M131" i="10"/>
  <c r="L131" i="10"/>
  <c r="E131" i="10"/>
  <c r="D131" i="10"/>
  <c r="C131" i="10"/>
  <c r="N130" i="10"/>
  <c r="M130" i="10"/>
  <c r="L130" i="10"/>
  <c r="E130" i="10"/>
  <c r="D130" i="10"/>
  <c r="C130" i="10"/>
  <c r="N129" i="10"/>
  <c r="M129" i="10"/>
  <c r="L129" i="10"/>
  <c r="E129" i="10"/>
  <c r="D129" i="10"/>
  <c r="C129" i="10"/>
  <c r="N128" i="10"/>
  <c r="M128" i="10"/>
  <c r="L128" i="10"/>
  <c r="E128" i="10"/>
  <c r="D128" i="10"/>
  <c r="C128" i="10"/>
  <c r="N127" i="10"/>
  <c r="M127" i="10"/>
  <c r="L127" i="10"/>
  <c r="E127" i="10"/>
  <c r="D127" i="10"/>
  <c r="C127" i="10"/>
  <c r="N126" i="10"/>
  <c r="M126" i="10"/>
  <c r="L126" i="10"/>
  <c r="E126" i="10"/>
  <c r="D126" i="10"/>
  <c r="C126" i="10"/>
  <c r="N125" i="10"/>
  <c r="M125" i="10"/>
  <c r="L125" i="10"/>
  <c r="E125" i="10"/>
  <c r="D125" i="10"/>
  <c r="C125" i="10"/>
  <c r="N124" i="10"/>
  <c r="M124" i="10"/>
  <c r="L124" i="10"/>
  <c r="E124" i="10"/>
  <c r="D124" i="10"/>
  <c r="C124" i="10"/>
  <c r="N123" i="10"/>
  <c r="M123" i="10"/>
  <c r="L123" i="10"/>
  <c r="E123" i="10"/>
  <c r="D123" i="10"/>
  <c r="C123" i="10"/>
  <c r="N122" i="10"/>
  <c r="M122" i="10"/>
  <c r="L122" i="10"/>
  <c r="E122" i="10"/>
  <c r="D122" i="10"/>
  <c r="C122" i="10"/>
  <c r="N121" i="10"/>
  <c r="M121" i="10"/>
  <c r="L121" i="10"/>
  <c r="E121" i="10"/>
  <c r="D121" i="10"/>
  <c r="C121" i="10"/>
  <c r="N120" i="10"/>
  <c r="M120" i="10"/>
  <c r="L120" i="10"/>
  <c r="E120" i="10"/>
  <c r="D120" i="10"/>
  <c r="C120" i="10"/>
  <c r="N119" i="10"/>
  <c r="M119" i="10"/>
  <c r="L119" i="10"/>
  <c r="E119" i="10"/>
  <c r="D119" i="10"/>
  <c r="C119" i="10"/>
  <c r="N118" i="10"/>
  <c r="M118" i="10"/>
  <c r="L118" i="10"/>
  <c r="E118" i="10"/>
  <c r="D118" i="10"/>
  <c r="C118" i="10"/>
  <c r="N117" i="10"/>
  <c r="M117" i="10"/>
  <c r="L117" i="10"/>
  <c r="E117" i="10"/>
  <c r="D117" i="10"/>
  <c r="C117" i="10"/>
  <c r="N116" i="10"/>
  <c r="M116" i="10"/>
  <c r="L116" i="10"/>
  <c r="E116" i="10"/>
  <c r="D116" i="10"/>
  <c r="C116" i="10"/>
  <c r="N115" i="10"/>
  <c r="M115" i="10"/>
  <c r="L115" i="10"/>
  <c r="E115" i="10"/>
  <c r="D115" i="10"/>
  <c r="C115" i="10"/>
  <c r="N114" i="10"/>
  <c r="M114" i="10"/>
  <c r="L114" i="10"/>
  <c r="E114" i="10"/>
  <c r="D114" i="10"/>
  <c r="C114" i="10"/>
  <c r="N113" i="10"/>
  <c r="M113" i="10"/>
  <c r="L113" i="10"/>
  <c r="E113" i="10"/>
  <c r="D113" i="10"/>
  <c r="C113" i="10"/>
  <c r="N112" i="10"/>
  <c r="M112" i="10"/>
  <c r="L112" i="10"/>
  <c r="E112" i="10"/>
  <c r="D112" i="10"/>
  <c r="C112" i="10"/>
  <c r="N111" i="10"/>
  <c r="M111" i="10"/>
  <c r="L111" i="10"/>
  <c r="E111" i="10"/>
  <c r="D111" i="10"/>
  <c r="C111" i="10"/>
  <c r="N110" i="10"/>
  <c r="M110" i="10"/>
  <c r="L110" i="10"/>
  <c r="E110" i="10"/>
  <c r="D110" i="10"/>
  <c r="C110" i="10"/>
  <c r="N109" i="10"/>
  <c r="M109" i="10"/>
  <c r="L109" i="10"/>
  <c r="E109" i="10"/>
  <c r="D109" i="10"/>
  <c r="C109" i="10"/>
  <c r="N108" i="10"/>
  <c r="M108" i="10"/>
  <c r="L108" i="10"/>
  <c r="E108" i="10"/>
  <c r="D108" i="10"/>
  <c r="C108" i="10"/>
  <c r="N107" i="10"/>
  <c r="M107" i="10"/>
  <c r="L107" i="10"/>
  <c r="E107" i="10"/>
  <c r="D107" i="10"/>
  <c r="C107" i="10"/>
  <c r="N106" i="10"/>
  <c r="M106" i="10"/>
  <c r="L106" i="10"/>
  <c r="E106" i="10"/>
  <c r="D106" i="10"/>
  <c r="C106" i="10"/>
  <c r="N105" i="10"/>
  <c r="M105" i="10"/>
  <c r="L105" i="10"/>
  <c r="E105" i="10"/>
  <c r="D105" i="10"/>
  <c r="C105" i="10"/>
  <c r="N104" i="10"/>
  <c r="M104" i="10"/>
  <c r="L104" i="10"/>
  <c r="E104" i="10"/>
  <c r="D104" i="10"/>
  <c r="C104" i="10"/>
  <c r="N103" i="10"/>
  <c r="M103" i="10"/>
  <c r="L103" i="10"/>
  <c r="E103" i="10"/>
  <c r="D103" i="10"/>
  <c r="C103" i="10"/>
  <c r="N102" i="10"/>
  <c r="M102" i="10"/>
  <c r="L102" i="10"/>
  <c r="E102" i="10"/>
  <c r="D102" i="10"/>
  <c r="C102" i="10"/>
  <c r="N101" i="10"/>
  <c r="M101" i="10"/>
  <c r="L101" i="10"/>
  <c r="E101" i="10"/>
  <c r="D101" i="10"/>
  <c r="C101" i="10"/>
  <c r="N100" i="10"/>
  <c r="M100" i="10"/>
  <c r="L100" i="10"/>
  <c r="E100" i="10"/>
  <c r="D100" i="10"/>
  <c r="C100" i="10"/>
  <c r="N99" i="10"/>
  <c r="M99" i="10"/>
  <c r="L99" i="10"/>
  <c r="E99" i="10"/>
  <c r="D99" i="10"/>
  <c r="C99" i="10"/>
  <c r="N98" i="10"/>
  <c r="M98" i="10"/>
  <c r="L98" i="10"/>
  <c r="E98" i="10"/>
  <c r="D98" i="10"/>
  <c r="C98" i="10"/>
  <c r="N97" i="10"/>
  <c r="M97" i="10"/>
  <c r="L97" i="10"/>
  <c r="E97" i="10"/>
  <c r="D97" i="10"/>
  <c r="C97" i="10"/>
  <c r="N96" i="10"/>
  <c r="M96" i="10"/>
  <c r="L96" i="10"/>
  <c r="E96" i="10"/>
  <c r="D96" i="10"/>
  <c r="C96" i="10"/>
  <c r="N95" i="10"/>
  <c r="M95" i="10"/>
  <c r="L95" i="10"/>
  <c r="E95" i="10"/>
  <c r="D95" i="10"/>
  <c r="C95" i="10"/>
  <c r="N94" i="10"/>
  <c r="M94" i="10"/>
  <c r="L94" i="10"/>
  <c r="E94" i="10"/>
  <c r="D94" i="10"/>
  <c r="C94" i="10"/>
  <c r="N93" i="10"/>
  <c r="M93" i="10"/>
  <c r="L93" i="10"/>
  <c r="E93" i="10"/>
  <c r="D93" i="10"/>
  <c r="C93" i="10"/>
  <c r="N92" i="10"/>
  <c r="M92" i="10"/>
  <c r="L92" i="10"/>
  <c r="E92" i="10"/>
  <c r="D92" i="10"/>
  <c r="C92" i="10"/>
  <c r="N91" i="10"/>
  <c r="M91" i="10"/>
  <c r="L91" i="10"/>
  <c r="E91" i="10"/>
  <c r="D91" i="10"/>
  <c r="C91" i="10"/>
  <c r="N90" i="10"/>
  <c r="M90" i="10"/>
  <c r="L90" i="10"/>
  <c r="E90" i="10"/>
  <c r="D90" i="10"/>
  <c r="C90" i="10"/>
  <c r="N89" i="10"/>
  <c r="M89" i="10"/>
  <c r="L89" i="10"/>
  <c r="E89" i="10"/>
  <c r="D89" i="10"/>
  <c r="C89" i="10"/>
  <c r="N88" i="10"/>
  <c r="M88" i="10"/>
  <c r="L88" i="10"/>
  <c r="E88" i="10"/>
  <c r="D88" i="10"/>
  <c r="C88" i="10"/>
  <c r="N87" i="10"/>
  <c r="M87" i="10"/>
  <c r="L87" i="10"/>
  <c r="E87" i="10"/>
  <c r="D87" i="10"/>
  <c r="C87" i="10"/>
  <c r="N86" i="10"/>
  <c r="M86" i="10"/>
  <c r="L86" i="10"/>
  <c r="E86" i="10"/>
  <c r="D86" i="10"/>
  <c r="C86" i="10"/>
  <c r="N85" i="10"/>
  <c r="M85" i="10"/>
  <c r="L85" i="10"/>
  <c r="E85" i="10"/>
  <c r="D85" i="10"/>
  <c r="C85" i="10"/>
  <c r="N84" i="10"/>
  <c r="M84" i="10"/>
  <c r="L84" i="10"/>
  <c r="E84" i="10"/>
  <c r="D84" i="10"/>
  <c r="C84" i="10"/>
  <c r="N83" i="10"/>
  <c r="M83" i="10"/>
  <c r="L83" i="10"/>
  <c r="E83" i="10"/>
  <c r="D83" i="10"/>
  <c r="C83" i="10"/>
  <c r="N82" i="10"/>
  <c r="M82" i="10"/>
  <c r="L82" i="10"/>
  <c r="E82" i="10"/>
  <c r="D82" i="10"/>
  <c r="C82" i="10"/>
  <c r="N81" i="10"/>
  <c r="M81" i="10"/>
  <c r="L81" i="10"/>
  <c r="E81" i="10"/>
  <c r="D81" i="10"/>
  <c r="C81" i="10"/>
  <c r="N80" i="10"/>
  <c r="M80" i="10"/>
  <c r="L80" i="10"/>
  <c r="E80" i="10"/>
  <c r="D80" i="10"/>
  <c r="C80" i="10"/>
  <c r="N79" i="10"/>
  <c r="M79" i="10"/>
  <c r="L79" i="10"/>
  <c r="E79" i="10"/>
  <c r="D79" i="10"/>
  <c r="C79" i="10"/>
  <c r="N78" i="10"/>
  <c r="M78" i="10"/>
  <c r="L78" i="10"/>
  <c r="E78" i="10"/>
  <c r="D78" i="10"/>
  <c r="C78" i="10"/>
  <c r="N77" i="10"/>
  <c r="M77" i="10"/>
  <c r="L77" i="10"/>
  <c r="E77" i="10"/>
  <c r="D77" i="10"/>
  <c r="C77" i="10"/>
  <c r="N76" i="10"/>
  <c r="M76" i="10"/>
  <c r="L76" i="10"/>
  <c r="E76" i="10"/>
  <c r="D76" i="10"/>
  <c r="C76" i="10"/>
  <c r="N75" i="10"/>
  <c r="M75" i="10"/>
  <c r="L75" i="10"/>
  <c r="E75" i="10"/>
  <c r="D75" i="10"/>
  <c r="C75" i="10"/>
  <c r="N74" i="10"/>
  <c r="M74" i="10"/>
  <c r="L74" i="10"/>
  <c r="E74" i="10"/>
  <c r="D74" i="10"/>
  <c r="C74" i="10"/>
  <c r="N73" i="10"/>
  <c r="M73" i="10"/>
  <c r="L73" i="10"/>
  <c r="E73" i="10"/>
  <c r="D73" i="10"/>
  <c r="C73" i="10"/>
  <c r="N72" i="10"/>
  <c r="M72" i="10"/>
  <c r="L72" i="10"/>
  <c r="D72" i="10"/>
  <c r="C72" i="10"/>
  <c r="N71" i="10"/>
  <c r="M71" i="10"/>
  <c r="L71" i="10"/>
  <c r="E71" i="10"/>
  <c r="D71" i="10"/>
  <c r="C71" i="10"/>
  <c r="N153" i="9"/>
  <c r="M153" i="9"/>
  <c r="L153" i="9"/>
  <c r="E153" i="9"/>
  <c r="D153" i="9"/>
  <c r="C153" i="9"/>
  <c r="N152" i="9"/>
  <c r="M152" i="9"/>
  <c r="L152" i="9"/>
  <c r="E152" i="9"/>
  <c r="D152" i="9"/>
  <c r="C152" i="9"/>
  <c r="N151" i="9"/>
  <c r="M151" i="9"/>
  <c r="L151" i="9"/>
  <c r="E151" i="9"/>
  <c r="D151" i="9"/>
  <c r="C151" i="9"/>
  <c r="N150" i="9"/>
  <c r="M150" i="9"/>
  <c r="L150" i="9"/>
  <c r="E150" i="9"/>
  <c r="D150" i="9"/>
  <c r="C150" i="9"/>
  <c r="N149" i="9"/>
  <c r="M149" i="9"/>
  <c r="L149" i="9"/>
  <c r="E149" i="9"/>
  <c r="D149" i="9"/>
  <c r="C149" i="9"/>
  <c r="N148" i="9"/>
  <c r="M148" i="9"/>
  <c r="L148" i="9"/>
  <c r="E148" i="9"/>
  <c r="D148" i="9"/>
  <c r="C148" i="9"/>
  <c r="N147" i="9"/>
  <c r="M147" i="9"/>
  <c r="L147" i="9"/>
  <c r="E147" i="9"/>
  <c r="D147" i="9"/>
  <c r="C147" i="9"/>
  <c r="N146" i="9"/>
  <c r="M146" i="9"/>
  <c r="L146" i="9"/>
  <c r="E146" i="9"/>
  <c r="D146" i="9"/>
  <c r="C146" i="9"/>
  <c r="N145" i="9"/>
  <c r="M145" i="9"/>
  <c r="L145" i="9"/>
  <c r="E145" i="9"/>
  <c r="D145" i="9"/>
  <c r="C145" i="9"/>
  <c r="N144" i="9"/>
  <c r="M144" i="9"/>
  <c r="L144" i="9"/>
  <c r="E144" i="9"/>
  <c r="D144" i="9"/>
  <c r="C144" i="9"/>
  <c r="N143" i="9"/>
  <c r="M143" i="9"/>
  <c r="L143" i="9"/>
  <c r="E143" i="9"/>
  <c r="D143" i="9"/>
  <c r="C143" i="9"/>
  <c r="N142" i="9"/>
  <c r="M142" i="9"/>
  <c r="L142" i="9"/>
  <c r="E142" i="9"/>
  <c r="D142" i="9"/>
  <c r="C142" i="9"/>
  <c r="N141" i="9"/>
  <c r="M141" i="9"/>
  <c r="L141" i="9"/>
  <c r="E141" i="9"/>
  <c r="D141" i="9"/>
  <c r="C141" i="9"/>
  <c r="N140" i="9"/>
  <c r="M140" i="9"/>
  <c r="L140" i="9"/>
  <c r="E140" i="9"/>
  <c r="D140" i="9"/>
  <c r="C140" i="9"/>
  <c r="N139" i="9"/>
  <c r="M139" i="9"/>
  <c r="L139" i="9"/>
  <c r="E139" i="9"/>
  <c r="D139" i="9"/>
  <c r="C139" i="9"/>
  <c r="N138" i="9"/>
  <c r="M138" i="9"/>
  <c r="L138" i="9"/>
  <c r="E138" i="9"/>
  <c r="D138" i="9"/>
  <c r="C138" i="9"/>
  <c r="N137" i="9"/>
  <c r="M137" i="9"/>
  <c r="L137" i="9"/>
  <c r="E137" i="9"/>
  <c r="D137" i="9"/>
  <c r="C137" i="9"/>
  <c r="N136" i="9"/>
  <c r="M136" i="9"/>
  <c r="L136" i="9"/>
  <c r="E136" i="9"/>
  <c r="D136" i="9"/>
  <c r="C136" i="9"/>
  <c r="N135" i="9"/>
  <c r="M135" i="9"/>
  <c r="L135" i="9"/>
  <c r="E135" i="9"/>
  <c r="D135" i="9"/>
  <c r="C135" i="9"/>
  <c r="N134" i="9"/>
  <c r="M134" i="9"/>
  <c r="L134" i="9"/>
  <c r="E134" i="9"/>
  <c r="D134" i="9"/>
  <c r="C134" i="9"/>
  <c r="N133" i="9"/>
  <c r="M133" i="9"/>
  <c r="L133" i="9"/>
  <c r="E133" i="9"/>
  <c r="D133" i="9"/>
  <c r="C133" i="9"/>
  <c r="N132" i="9"/>
  <c r="M132" i="9"/>
  <c r="L132" i="9"/>
  <c r="E132" i="9"/>
  <c r="D132" i="9"/>
  <c r="C132" i="9"/>
  <c r="N131" i="9"/>
  <c r="M131" i="9"/>
  <c r="L131" i="9"/>
  <c r="E131" i="9"/>
  <c r="D131" i="9"/>
  <c r="C131" i="9"/>
  <c r="N130" i="9"/>
  <c r="M130" i="9"/>
  <c r="L130" i="9"/>
  <c r="E130" i="9"/>
  <c r="D130" i="9"/>
  <c r="C130" i="9"/>
  <c r="N129" i="9"/>
  <c r="M129" i="9"/>
  <c r="L129" i="9"/>
  <c r="E129" i="9"/>
  <c r="D129" i="9"/>
  <c r="C129" i="9"/>
  <c r="N128" i="9"/>
  <c r="M128" i="9"/>
  <c r="L128" i="9"/>
  <c r="E128" i="9"/>
  <c r="D128" i="9"/>
  <c r="C128" i="9"/>
  <c r="N127" i="9"/>
  <c r="M127" i="9"/>
  <c r="L127" i="9"/>
  <c r="E127" i="9"/>
  <c r="D127" i="9"/>
  <c r="C127" i="9"/>
  <c r="N126" i="9"/>
  <c r="M126" i="9"/>
  <c r="L126" i="9"/>
  <c r="E126" i="9"/>
  <c r="D126" i="9"/>
  <c r="C126" i="9"/>
  <c r="N125" i="9"/>
  <c r="M125" i="9"/>
  <c r="L125" i="9"/>
  <c r="E125" i="9"/>
  <c r="D125" i="9"/>
  <c r="C125" i="9"/>
  <c r="N124" i="9"/>
  <c r="M124" i="9"/>
  <c r="L124" i="9"/>
  <c r="E124" i="9"/>
  <c r="D124" i="9"/>
  <c r="C124" i="9"/>
  <c r="N123" i="9"/>
  <c r="M123" i="9"/>
  <c r="L123" i="9"/>
  <c r="E123" i="9"/>
  <c r="D123" i="9"/>
  <c r="C123" i="9"/>
  <c r="N122" i="9"/>
  <c r="M122" i="9"/>
  <c r="L122" i="9"/>
  <c r="E122" i="9"/>
  <c r="D122" i="9"/>
  <c r="C122" i="9"/>
  <c r="N121" i="9"/>
  <c r="M121" i="9"/>
  <c r="L121" i="9"/>
  <c r="E121" i="9"/>
  <c r="D121" i="9"/>
  <c r="C121" i="9"/>
  <c r="N120" i="9"/>
  <c r="M120" i="9"/>
  <c r="L120" i="9"/>
  <c r="E120" i="9"/>
  <c r="D120" i="9"/>
  <c r="C120" i="9"/>
  <c r="N119" i="9"/>
  <c r="M119" i="9"/>
  <c r="L119" i="9"/>
  <c r="E119" i="9"/>
  <c r="D119" i="9"/>
  <c r="C119" i="9"/>
  <c r="N118" i="9"/>
  <c r="M118" i="9"/>
  <c r="L118" i="9"/>
  <c r="E118" i="9"/>
  <c r="D118" i="9"/>
  <c r="C118" i="9"/>
  <c r="N117" i="9"/>
  <c r="M117" i="9"/>
  <c r="L117" i="9"/>
  <c r="E117" i="9"/>
  <c r="D117" i="9"/>
  <c r="C117" i="9"/>
  <c r="N116" i="9"/>
  <c r="M116" i="9"/>
  <c r="L116" i="9"/>
  <c r="E116" i="9"/>
  <c r="D116" i="9"/>
  <c r="C116" i="9"/>
  <c r="N115" i="9"/>
  <c r="M115" i="9"/>
  <c r="L115" i="9"/>
  <c r="E115" i="9"/>
  <c r="D115" i="9"/>
  <c r="C115" i="9"/>
  <c r="N114" i="9"/>
  <c r="M114" i="9"/>
  <c r="L114" i="9"/>
  <c r="E114" i="9"/>
  <c r="D114" i="9"/>
  <c r="C114" i="9"/>
  <c r="N113" i="9"/>
  <c r="M113" i="9"/>
  <c r="L113" i="9"/>
  <c r="E113" i="9"/>
  <c r="D113" i="9"/>
  <c r="C113" i="9"/>
  <c r="N112" i="9"/>
  <c r="M112" i="9"/>
  <c r="L112" i="9"/>
  <c r="E112" i="9"/>
  <c r="D112" i="9"/>
  <c r="C112" i="9"/>
  <c r="N111" i="9"/>
  <c r="M111" i="9"/>
  <c r="L111" i="9"/>
  <c r="E111" i="9"/>
  <c r="D111" i="9"/>
  <c r="C111" i="9"/>
  <c r="N110" i="9"/>
  <c r="M110" i="9"/>
  <c r="L110" i="9"/>
  <c r="E110" i="9"/>
  <c r="D110" i="9"/>
  <c r="C110" i="9"/>
  <c r="N109" i="9"/>
  <c r="M109" i="9"/>
  <c r="L109" i="9"/>
  <c r="E109" i="9"/>
  <c r="D109" i="9"/>
  <c r="C109" i="9"/>
  <c r="N108" i="9"/>
  <c r="M108" i="9"/>
  <c r="L108" i="9"/>
  <c r="E108" i="9"/>
  <c r="D108" i="9"/>
  <c r="C108" i="9"/>
  <c r="N107" i="9"/>
  <c r="M107" i="9"/>
  <c r="L107" i="9"/>
  <c r="E107" i="9"/>
  <c r="D107" i="9"/>
  <c r="C107" i="9"/>
  <c r="N106" i="9"/>
  <c r="M106" i="9"/>
  <c r="L106" i="9"/>
  <c r="E106" i="9"/>
  <c r="D106" i="9"/>
  <c r="C106" i="9"/>
  <c r="N105" i="9"/>
  <c r="M105" i="9"/>
  <c r="L105" i="9"/>
  <c r="E105" i="9"/>
  <c r="D105" i="9"/>
  <c r="C105" i="9"/>
  <c r="N104" i="9"/>
  <c r="M104" i="9"/>
  <c r="L104" i="9"/>
  <c r="E104" i="9"/>
  <c r="D104" i="9"/>
  <c r="C104" i="9"/>
  <c r="N103" i="9"/>
  <c r="M103" i="9"/>
  <c r="L103" i="9"/>
  <c r="E103" i="9"/>
  <c r="D103" i="9"/>
  <c r="C103" i="9"/>
  <c r="N102" i="9"/>
  <c r="M102" i="9"/>
  <c r="L102" i="9"/>
  <c r="E102" i="9"/>
  <c r="D102" i="9"/>
  <c r="C102" i="9"/>
  <c r="N101" i="9"/>
  <c r="M101" i="9"/>
  <c r="L101" i="9"/>
  <c r="E101" i="9"/>
  <c r="D101" i="9"/>
  <c r="C101" i="9"/>
  <c r="N100" i="9"/>
  <c r="M100" i="9"/>
  <c r="L100" i="9"/>
  <c r="E100" i="9"/>
  <c r="D100" i="9"/>
  <c r="C100" i="9"/>
  <c r="N99" i="9"/>
  <c r="M99" i="9"/>
  <c r="L99" i="9"/>
  <c r="E99" i="9"/>
  <c r="D99" i="9"/>
  <c r="C99" i="9"/>
  <c r="N98" i="9"/>
  <c r="M98" i="9"/>
  <c r="L98" i="9"/>
  <c r="E98" i="9"/>
  <c r="D98" i="9"/>
  <c r="C98" i="9"/>
  <c r="N97" i="9"/>
  <c r="M97" i="9"/>
  <c r="L97" i="9"/>
  <c r="E97" i="9"/>
  <c r="D97" i="9"/>
  <c r="C97" i="9"/>
  <c r="N96" i="9"/>
  <c r="M96" i="9"/>
  <c r="L96" i="9"/>
  <c r="E96" i="9"/>
  <c r="D96" i="9"/>
  <c r="C96" i="9"/>
  <c r="N95" i="9"/>
  <c r="M95" i="9"/>
  <c r="L95" i="9"/>
  <c r="E95" i="9"/>
  <c r="D95" i="9"/>
  <c r="C95" i="9"/>
  <c r="N94" i="9"/>
  <c r="M94" i="9"/>
  <c r="L94" i="9"/>
  <c r="E94" i="9"/>
  <c r="D94" i="9"/>
  <c r="C94" i="9"/>
  <c r="N93" i="9"/>
  <c r="M93" i="9"/>
  <c r="L93" i="9"/>
  <c r="E93" i="9"/>
  <c r="D93" i="9"/>
  <c r="C93" i="9"/>
  <c r="N92" i="9"/>
  <c r="M92" i="9"/>
  <c r="L92" i="9"/>
  <c r="E92" i="9"/>
  <c r="D92" i="9"/>
  <c r="C92" i="9"/>
  <c r="N91" i="9"/>
  <c r="M91" i="9"/>
  <c r="L91" i="9"/>
  <c r="E91" i="9"/>
  <c r="D91" i="9"/>
  <c r="C91" i="9"/>
  <c r="N90" i="9"/>
  <c r="M90" i="9"/>
  <c r="L90" i="9"/>
  <c r="E90" i="9"/>
  <c r="D90" i="9"/>
  <c r="C90" i="9"/>
  <c r="N89" i="9"/>
  <c r="M89" i="9"/>
  <c r="L89" i="9"/>
  <c r="E89" i="9"/>
  <c r="D89" i="9"/>
  <c r="C89" i="9"/>
  <c r="N88" i="9"/>
  <c r="M88" i="9"/>
  <c r="L88" i="9"/>
  <c r="E88" i="9"/>
  <c r="D88" i="9"/>
  <c r="C88" i="9"/>
  <c r="N87" i="9"/>
  <c r="M87" i="9"/>
  <c r="L87" i="9"/>
  <c r="E87" i="9"/>
  <c r="D87" i="9"/>
  <c r="C87" i="9"/>
  <c r="N86" i="9"/>
  <c r="M86" i="9"/>
  <c r="L86" i="9"/>
  <c r="E86" i="9"/>
  <c r="D86" i="9"/>
  <c r="C86" i="9"/>
  <c r="N85" i="9"/>
  <c r="M85" i="9"/>
  <c r="L85" i="9"/>
  <c r="E85" i="9"/>
  <c r="D85" i="9"/>
  <c r="C85" i="9"/>
  <c r="N84" i="9"/>
  <c r="M84" i="9"/>
  <c r="L84" i="9"/>
  <c r="E84" i="9"/>
  <c r="D84" i="9"/>
  <c r="C84" i="9"/>
  <c r="N83" i="9"/>
  <c r="M83" i="9"/>
  <c r="L83" i="9"/>
  <c r="E83" i="9"/>
  <c r="D83" i="9"/>
  <c r="C83" i="9"/>
  <c r="N82" i="9"/>
  <c r="M82" i="9"/>
  <c r="L82" i="9"/>
  <c r="E82" i="9"/>
  <c r="D82" i="9"/>
  <c r="C82" i="9"/>
  <c r="N81" i="9"/>
  <c r="M81" i="9"/>
  <c r="L81" i="9"/>
  <c r="E81" i="9"/>
  <c r="D81" i="9"/>
  <c r="C81" i="9"/>
  <c r="N80" i="9"/>
  <c r="M80" i="9"/>
  <c r="L80" i="9"/>
  <c r="E80" i="9"/>
  <c r="D80" i="9"/>
  <c r="C80" i="9"/>
  <c r="N79" i="9"/>
  <c r="M79" i="9"/>
  <c r="L79" i="9"/>
  <c r="E79" i="9"/>
  <c r="D79" i="9"/>
  <c r="C79" i="9"/>
  <c r="N78" i="9"/>
  <c r="M78" i="9"/>
  <c r="L78" i="9"/>
  <c r="E78" i="9"/>
  <c r="D78" i="9"/>
  <c r="C78" i="9"/>
  <c r="N77" i="9"/>
  <c r="M77" i="9"/>
  <c r="L77" i="9"/>
  <c r="E77" i="9"/>
  <c r="D77" i="9"/>
  <c r="C77" i="9"/>
  <c r="N76" i="9"/>
  <c r="M76" i="9"/>
  <c r="L76" i="9"/>
  <c r="E76" i="9"/>
  <c r="D76" i="9"/>
  <c r="C76" i="9"/>
  <c r="N75" i="9"/>
  <c r="M75" i="9"/>
  <c r="L75" i="9"/>
  <c r="E75" i="9"/>
  <c r="D75" i="9"/>
  <c r="C75" i="9"/>
  <c r="N74" i="9"/>
  <c r="M74" i="9"/>
  <c r="L74" i="9"/>
  <c r="E74" i="9"/>
  <c r="D74" i="9"/>
  <c r="C74" i="9"/>
  <c r="N73" i="9"/>
  <c r="M73" i="9"/>
  <c r="L73" i="9"/>
  <c r="E73" i="9"/>
  <c r="D73" i="9"/>
  <c r="C73" i="9"/>
  <c r="N72" i="9"/>
  <c r="M72" i="9"/>
  <c r="L72" i="9"/>
  <c r="E72" i="9"/>
  <c r="D72" i="9"/>
  <c r="C72" i="9"/>
  <c r="N71" i="9"/>
  <c r="M71" i="9"/>
  <c r="L71" i="9"/>
  <c r="D71" i="9"/>
  <c r="C71" i="9"/>
  <c r="N61" i="9"/>
  <c r="M61" i="9"/>
  <c r="L61" i="9"/>
  <c r="E61" i="9"/>
  <c r="D61" i="9"/>
  <c r="C61" i="9"/>
  <c r="L60" i="9"/>
  <c r="C60" i="9"/>
  <c r="Q59" i="9"/>
  <c r="P59" i="9"/>
  <c r="O59" i="9"/>
  <c r="N59" i="9"/>
  <c r="M59" i="9"/>
  <c r="L59" i="9"/>
  <c r="H59" i="9"/>
  <c r="G59" i="9"/>
  <c r="F59" i="9"/>
  <c r="E59" i="9"/>
  <c r="D59" i="9"/>
  <c r="C59" i="9"/>
  <c r="Q58" i="9"/>
  <c r="P58" i="9"/>
  <c r="O58" i="9"/>
  <c r="N58" i="9"/>
  <c r="M58" i="9"/>
  <c r="L58" i="9"/>
  <c r="H58" i="9"/>
  <c r="G58" i="9"/>
  <c r="F58" i="9"/>
  <c r="E58" i="9"/>
  <c r="D58" i="9"/>
  <c r="C58" i="9"/>
  <c r="Q57" i="9"/>
  <c r="P57" i="9"/>
  <c r="O57" i="9"/>
  <c r="N57" i="9"/>
  <c r="M57" i="9"/>
  <c r="L57" i="9"/>
  <c r="H57" i="9"/>
  <c r="G57" i="9"/>
  <c r="F57" i="9"/>
  <c r="E57" i="9"/>
  <c r="D57" i="9"/>
  <c r="C57" i="9"/>
  <c r="Q56" i="9"/>
  <c r="P56" i="9"/>
  <c r="O56" i="9"/>
  <c r="N56" i="9"/>
  <c r="M56" i="9"/>
  <c r="L56" i="9"/>
  <c r="H56" i="9"/>
  <c r="G56" i="9"/>
  <c r="F56" i="9"/>
  <c r="E56" i="9"/>
  <c r="D56" i="9"/>
  <c r="C56" i="9"/>
  <c r="O55" i="9"/>
  <c r="M55" i="9"/>
  <c r="L55" i="9"/>
  <c r="F55" i="9"/>
  <c r="D55" i="9"/>
  <c r="C55" i="9"/>
  <c r="O54" i="9"/>
  <c r="M54" i="9"/>
  <c r="L54" i="9"/>
  <c r="F54" i="9"/>
  <c r="D54" i="9"/>
  <c r="C54" i="9"/>
  <c r="O53" i="9"/>
  <c r="M53" i="9"/>
  <c r="L53" i="9"/>
  <c r="F53" i="9"/>
  <c r="D53" i="9"/>
  <c r="C53" i="9"/>
  <c r="L52" i="9"/>
  <c r="C52" i="9"/>
  <c r="O51" i="9"/>
  <c r="M51" i="9"/>
  <c r="L51" i="9"/>
  <c r="F51" i="9"/>
  <c r="D51" i="9"/>
  <c r="C51" i="9"/>
  <c r="O50" i="9"/>
  <c r="L50" i="9"/>
  <c r="F50" i="9"/>
  <c r="C50" i="9"/>
  <c r="L49" i="9"/>
  <c r="C49" i="9"/>
  <c r="O48" i="9"/>
  <c r="M48" i="9"/>
  <c r="L48" i="9"/>
  <c r="F48" i="9"/>
  <c r="D48" i="9"/>
  <c r="C48" i="9"/>
  <c r="O47" i="9"/>
  <c r="L47" i="9"/>
  <c r="F47" i="9"/>
  <c r="C47" i="9"/>
  <c r="N42" i="9"/>
  <c r="M42" i="9"/>
  <c r="L42" i="9"/>
  <c r="E42" i="9"/>
  <c r="D42" i="9"/>
  <c r="C42" i="9"/>
  <c r="L41" i="9"/>
  <c r="C41" i="9"/>
  <c r="Q40" i="9"/>
  <c r="P40" i="9"/>
  <c r="O40" i="9"/>
  <c r="N40" i="9"/>
  <c r="M40" i="9"/>
  <c r="L40" i="9"/>
  <c r="H40" i="9"/>
  <c r="G40" i="9"/>
  <c r="F40" i="9"/>
  <c r="E40" i="9"/>
  <c r="D40" i="9"/>
  <c r="C40" i="9"/>
  <c r="Q39" i="9"/>
  <c r="P39" i="9"/>
  <c r="O39" i="9"/>
  <c r="N39" i="9"/>
  <c r="M39" i="9"/>
  <c r="L39" i="9"/>
  <c r="H39" i="9"/>
  <c r="G39" i="9"/>
  <c r="F39" i="9"/>
  <c r="E39" i="9"/>
  <c r="D39" i="9"/>
  <c r="C39" i="9"/>
  <c r="Q38" i="9"/>
  <c r="P38" i="9"/>
  <c r="O38" i="9"/>
  <c r="N38" i="9"/>
  <c r="M38" i="9"/>
  <c r="L38" i="9"/>
  <c r="H38" i="9"/>
  <c r="G38" i="9"/>
  <c r="F38" i="9"/>
  <c r="E38" i="9"/>
  <c r="D38" i="9"/>
  <c r="C38" i="9"/>
  <c r="Q37" i="9"/>
  <c r="P37" i="9"/>
  <c r="O37" i="9"/>
  <c r="N37" i="9"/>
  <c r="M37" i="9"/>
  <c r="L37" i="9"/>
  <c r="H37" i="9"/>
  <c r="G37" i="9"/>
  <c r="F37" i="9"/>
  <c r="E37" i="9"/>
  <c r="D37" i="9"/>
  <c r="C37" i="9"/>
  <c r="O36" i="9"/>
  <c r="M36" i="9"/>
  <c r="L36" i="9"/>
  <c r="F36" i="9"/>
  <c r="D36" i="9"/>
  <c r="C36" i="9"/>
  <c r="O35" i="9"/>
  <c r="M35" i="9"/>
  <c r="L35" i="9"/>
  <c r="F35" i="9"/>
  <c r="D35" i="9"/>
  <c r="C35" i="9"/>
  <c r="O34" i="9"/>
  <c r="M34" i="9"/>
  <c r="L34" i="9"/>
  <c r="F34" i="9"/>
  <c r="D34" i="9"/>
  <c r="C34" i="9"/>
  <c r="L33" i="9"/>
  <c r="C33" i="9"/>
  <c r="O32" i="9"/>
  <c r="M32" i="9"/>
  <c r="L32" i="9"/>
  <c r="F32" i="9"/>
  <c r="D32" i="9"/>
  <c r="C32" i="9"/>
  <c r="O31" i="9"/>
  <c r="L31" i="9"/>
  <c r="F31" i="9"/>
  <c r="C31" i="9"/>
  <c r="L30" i="9"/>
  <c r="C30" i="9"/>
  <c r="O29" i="9"/>
  <c r="M29" i="9"/>
  <c r="L29" i="9"/>
  <c r="F29" i="9"/>
  <c r="D29" i="9"/>
  <c r="C29" i="9"/>
  <c r="O28" i="9"/>
  <c r="L28" i="9"/>
  <c r="F28" i="9"/>
  <c r="C28" i="9"/>
  <c r="N23" i="9"/>
  <c r="M23" i="9"/>
  <c r="L23" i="9"/>
  <c r="E23" i="9"/>
  <c r="D23" i="9"/>
  <c r="C23" i="9"/>
  <c r="L22" i="9"/>
  <c r="C22" i="9"/>
  <c r="Q21" i="9"/>
  <c r="P21" i="9"/>
  <c r="O21" i="9"/>
  <c r="N21" i="9"/>
  <c r="M21" i="9"/>
  <c r="L21" i="9"/>
  <c r="H21" i="9"/>
  <c r="G21" i="9"/>
  <c r="F21" i="9"/>
  <c r="E21" i="9"/>
  <c r="D21" i="9"/>
  <c r="C21" i="9"/>
  <c r="Q20" i="9"/>
  <c r="P20" i="9"/>
  <c r="O20" i="9"/>
  <c r="N20" i="9"/>
  <c r="M20" i="9"/>
  <c r="L20" i="9"/>
  <c r="H20" i="9"/>
  <c r="G20" i="9"/>
  <c r="F20" i="9"/>
  <c r="E20" i="9"/>
  <c r="D20" i="9"/>
  <c r="C20" i="9"/>
  <c r="Q19" i="9"/>
  <c r="P19" i="9"/>
  <c r="O19" i="9"/>
  <c r="N19" i="9"/>
  <c r="M19" i="9"/>
  <c r="L19" i="9"/>
  <c r="H19" i="9"/>
  <c r="G19" i="9"/>
  <c r="F19" i="9"/>
  <c r="E19" i="9"/>
  <c r="D19" i="9"/>
  <c r="C19" i="9"/>
  <c r="Q18" i="9"/>
  <c r="P18" i="9"/>
  <c r="O18" i="9"/>
  <c r="N18" i="9"/>
  <c r="M18" i="9"/>
  <c r="L18" i="9"/>
  <c r="H18" i="9"/>
  <c r="G18" i="9"/>
  <c r="F18" i="9"/>
  <c r="E18" i="9"/>
  <c r="D18" i="9"/>
  <c r="C18" i="9"/>
  <c r="O17" i="9"/>
  <c r="M17" i="9"/>
  <c r="L17" i="9"/>
  <c r="F17" i="9"/>
  <c r="D17" i="9"/>
  <c r="C17" i="9"/>
  <c r="O16" i="9"/>
  <c r="M16" i="9"/>
  <c r="L16" i="9"/>
  <c r="F16" i="9"/>
  <c r="D16" i="9"/>
  <c r="C16" i="9"/>
  <c r="O15" i="9"/>
  <c r="M15" i="9"/>
  <c r="L15" i="9"/>
  <c r="F15" i="9"/>
  <c r="D15" i="9"/>
  <c r="C15" i="9"/>
  <c r="L14" i="9"/>
  <c r="C14" i="9"/>
  <c r="O13" i="9"/>
  <c r="M13" i="9"/>
  <c r="L13" i="9"/>
  <c r="F13" i="9"/>
  <c r="D13" i="9"/>
  <c r="C13" i="9"/>
  <c r="O12" i="9"/>
  <c r="L12" i="9"/>
  <c r="F12" i="9"/>
  <c r="C12" i="9"/>
  <c r="L11" i="9"/>
  <c r="C11" i="9"/>
  <c r="O10" i="9"/>
  <c r="M10" i="9"/>
  <c r="L10" i="9"/>
  <c r="F10" i="9"/>
  <c r="D10" i="9"/>
  <c r="C10" i="9"/>
  <c r="O9" i="9"/>
  <c r="L9" i="9"/>
  <c r="F9" i="9"/>
  <c r="C9" i="9"/>
  <c r="N153" i="8"/>
  <c r="N152" i="8"/>
  <c r="N151" i="8"/>
  <c r="N150" i="8"/>
  <c r="N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M153" i="8"/>
  <c r="M152" i="8"/>
  <c r="M151" i="8"/>
  <c r="M150" i="8"/>
  <c r="M149" i="8"/>
  <c r="M148" i="8"/>
  <c r="M147" i="8"/>
  <c r="M146" i="8"/>
  <c r="M145" i="8"/>
  <c r="M144" i="8"/>
  <c r="M143" i="8"/>
  <c r="M142" i="8"/>
  <c r="M141" i="8"/>
  <c r="M140" i="8"/>
  <c r="M139" i="8"/>
  <c r="M138" i="8"/>
  <c r="M137" i="8"/>
  <c r="M136" i="8"/>
  <c r="M135" i="8"/>
  <c r="M134" i="8"/>
  <c r="M133" i="8"/>
  <c r="M132" i="8"/>
  <c r="M131" i="8"/>
  <c r="M130" i="8"/>
  <c r="M129" i="8"/>
  <c r="M128" i="8"/>
  <c r="M127" i="8"/>
  <c r="M126" i="8"/>
  <c r="M125" i="8"/>
  <c r="M124" i="8"/>
  <c r="M123" i="8"/>
  <c r="M122" i="8"/>
  <c r="M121" i="8"/>
  <c r="M120" i="8"/>
  <c r="M119" i="8"/>
  <c r="M118" i="8"/>
  <c r="M117" i="8"/>
  <c r="M116" i="8"/>
  <c r="M115" i="8"/>
  <c r="M114" i="8"/>
  <c r="M113" i="8"/>
  <c r="M112" i="8"/>
  <c r="M111" i="8"/>
  <c r="M110" i="8"/>
  <c r="M109" i="8"/>
  <c r="M108" i="8"/>
  <c r="M107" i="8"/>
  <c r="M106" i="8"/>
  <c r="M105" i="8"/>
  <c r="M104" i="8"/>
  <c r="M103" i="8"/>
  <c r="M102" i="8"/>
  <c r="M101" i="8"/>
  <c r="M100" i="8"/>
  <c r="M99" i="8"/>
  <c r="M98" i="8"/>
  <c r="M97" i="8"/>
  <c r="M96" i="8"/>
  <c r="M95" i="8"/>
  <c r="M94" i="8"/>
  <c r="M93" i="8"/>
  <c r="M92" i="8"/>
  <c r="M91" i="8"/>
  <c r="M90" i="8"/>
  <c r="M89" i="8"/>
  <c r="M88" i="8"/>
  <c r="M87" i="8"/>
  <c r="M86" i="8"/>
  <c r="M85" i="8"/>
  <c r="M84" i="8"/>
  <c r="M83" i="8"/>
  <c r="M82" i="8"/>
  <c r="M81" i="8"/>
  <c r="M80" i="8"/>
  <c r="M79" i="8"/>
  <c r="M78" i="8"/>
  <c r="M77" i="8"/>
  <c r="M76" i="8"/>
  <c r="M75" i="8"/>
  <c r="M74" i="8"/>
  <c r="M73" i="8"/>
  <c r="M72" i="8"/>
  <c r="M71" i="8"/>
  <c r="L153" i="8"/>
  <c r="L152" i="8"/>
  <c r="L151" i="8"/>
  <c r="L150" i="8"/>
  <c r="L149" i="8"/>
  <c r="L148" i="8"/>
  <c r="L147" i="8"/>
  <c r="L146" i="8"/>
  <c r="L145" i="8"/>
  <c r="L144" i="8"/>
  <c r="L143" i="8"/>
  <c r="L142" i="8"/>
  <c r="L141" i="8"/>
  <c r="L140" i="8"/>
  <c r="L139" i="8"/>
  <c r="L138" i="8"/>
  <c r="L137" i="8"/>
  <c r="L136" i="8"/>
  <c r="L135" i="8"/>
  <c r="L134" i="8"/>
  <c r="L133" i="8"/>
  <c r="L132" i="8"/>
  <c r="L131" i="8"/>
  <c r="L130" i="8"/>
  <c r="L129" i="8"/>
  <c r="L128" i="8"/>
  <c r="L127" i="8"/>
  <c r="L126" i="8"/>
  <c r="L125" i="8"/>
  <c r="L124" i="8"/>
  <c r="L123" i="8"/>
  <c r="L122" i="8"/>
  <c r="L121" i="8"/>
  <c r="L120" i="8"/>
  <c r="L119" i="8"/>
  <c r="L118" i="8"/>
  <c r="L117" i="8"/>
  <c r="L116" i="8"/>
  <c r="L115" i="8"/>
  <c r="L114" i="8"/>
  <c r="L113" i="8"/>
  <c r="L112" i="8"/>
  <c r="L111" i="8"/>
  <c r="L110" i="8"/>
  <c r="L109" i="8"/>
  <c r="L108" i="8"/>
  <c r="L107" i="8"/>
  <c r="L106" i="8"/>
  <c r="L105" i="8"/>
  <c r="L104" i="8"/>
  <c r="L103" i="8"/>
  <c r="L102" i="8"/>
  <c r="L101" i="8"/>
  <c r="L100" i="8"/>
  <c r="L99" i="8"/>
  <c r="L98" i="8"/>
  <c r="L97" i="8"/>
  <c r="L96" i="8"/>
  <c r="L95" i="8"/>
  <c r="L94" i="8"/>
  <c r="L93" i="8"/>
  <c r="L92" i="8"/>
  <c r="L91" i="8"/>
  <c r="L90" i="8"/>
  <c r="L89" i="8"/>
  <c r="L88" i="8"/>
  <c r="L87" i="8"/>
  <c r="L86" i="8"/>
  <c r="L85" i="8"/>
  <c r="L84" i="8"/>
  <c r="L83" i="8"/>
  <c r="L82" i="8"/>
  <c r="L81" i="8"/>
  <c r="L80" i="8"/>
  <c r="L79" i="8"/>
  <c r="L78" i="8"/>
  <c r="L77" i="8"/>
  <c r="L76" i="8"/>
  <c r="L75" i="8"/>
  <c r="L74" i="8"/>
  <c r="L73" i="8"/>
  <c r="L72" i="8"/>
  <c r="L71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N61" i="8"/>
  <c r="M61" i="8"/>
  <c r="L61" i="8"/>
  <c r="L60" i="8"/>
  <c r="Q59" i="8"/>
  <c r="P59" i="8"/>
  <c r="O59" i="8"/>
  <c r="N59" i="8"/>
  <c r="M59" i="8"/>
  <c r="L59" i="8"/>
  <c r="Q58" i="8"/>
  <c r="P58" i="8"/>
  <c r="O58" i="8"/>
  <c r="N58" i="8"/>
  <c r="M58" i="8"/>
  <c r="L58" i="8"/>
  <c r="Q57" i="8"/>
  <c r="P57" i="8"/>
  <c r="O57" i="8"/>
  <c r="N57" i="8"/>
  <c r="M57" i="8"/>
  <c r="L57" i="8"/>
  <c r="Q56" i="8"/>
  <c r="P56" i="8"/>
  <c r="O56" i="8"/>
  <c r="N56" i="8"/>
  <c r="M56" i="8"/>
  <c r="L56" i="8"/>
  <c r="O55" i="8"/>
  <c r="M55" i="8"/>
  <c r="L55" i="8"/>
  <c r="O54" i="8"/>
  <c r="M54" i="8"/>
  <c r="L54" i="8"/>
  <c r="O53" i="8"/>
  <c r="M53" i="8"/>
  <c r="L53" i="8"/>
  <c r="L52" i="8"/>
  <c r="O51" i="8"/>
  <c r="M51" i="8"/>
  <c r="L51" i="8"/>
  <c r="O50" i="8"/>
  <c r="L50" i="8"/>
  <c r="L49" i="8"/>
  <c r="O48" i="8"/>
  <c r="M48" i="8"/>
  <c r="L48" i="8"/>
  <c r="O47" i="8"/>
  <c r="L47" i="8"/>
  <c r="N42" i="8"/>
  <c r="M42" i="8"/>
  <c r="L42" i="8"/>
  <c r="L41" i="8"/>
  <c r="Q40" i="8"/>
  <c r="P40" i="8"/>
  <c r="O40" i="8"/>
  <c r="N40" i="8"/>
  <c r="M40" i="8"/>
  <c r="L40" i="8"/>
  <c r="Q39" i="8"/>
  <c r="P39" i="8"/>
  <c r="O39" i="8"/>
  <c r="N39" i="8"/>
  <c r="M39" i="8"/>
  <c r="L39" i="8"/>
  <c r="Q38" i="8"/>
  <c r="P38" i="8"/>
  <c r="O38" i="8"/>
  <c r="N38" i="8"/>
  <c r="M38" i="8"/>
  <c r="L38" i="8"/>
  <c r="Q37" i="8"/>
  <c r="P37" i="8"/>
  <c r="O37" i="8"/>
  <c r="N37" i="8"/>
  <c r="M37" i="8"/>
  <c r="L37" i="8"/>
  <c r="O36" i="8"/>
  <c r="M36" i="8"/>
  <c r="L36" i="8"/>
  <c r="O35" i="8"/>
  <c r="M35" i="8"/>
  <c r="L35" i="8"/>
  <c r="O34" i="8"/>
  <c r="M34" i="8"/>
  <c r="L34" i="8"/>
  <c r="L33" i="8"/>
  <c r="O32" i="8"/>
  <c r="M32" i="8"/>
  <c r="L32" i="8"/>
  <c r="O31" i="8"/>
  <c r="L31" i="8"/>
  <c r="L30" i="8"/>
  <c r="O29" i="8"/>
  <c r="M29" i="8"/>
  <c r="L29" i="8"/>
  <c r="O28" i="8"/>
  <c r="L28" i="8"/>
  <c r="N23" i="8"/>
  <c r="M23" i="8"/>
  <c r="L23" i="8"/>
  <c r="L22" i="8"/>
  <c r="Q21" i="8"/>
  <c r="P21" i="8"/>
  <c r="O21" i="8"/>
  <c r="N21" i="8"/>
  <c r="M21" i="8"/>
  <c r="L21" i="8"/>
  <c r="Q20" i="8"/>
  <c r="P20" i="8"/>
  <c r="O20" i="8"/>
  <c r="N20" i="8"/>
  <c r="M20" i="8"/>
  <c r="L20" i="8"/>
  <c r="Q19" i="8"/>
  <c r="P19" i="8"/>
  <c r="O19" i="8"/>
  <c r="N19" i="8"/>
  <c r="M19" i="8"/>
  <c r="L19" i="8"/>
  <c r="Q18" i="8"/>
  <c r="P18" i="8"/>
  <c r="O18" i="8"/>
  <c r="N18" i="8"/>
  <c r="M18" i="8"/>
  <c r="L18" i="8"/>
  <c r="O17" i="8"/>
  <c r="M17" i="8"/>
  <c r="L17" i="8"/>
  <c r="O16" i="8"/>
  <c r="M16" i="8"/>
  <c r="L16" i="8"/>
  <c r="O15" i="8"/>
  <c r="M15" i="8"/>
  <c r="L15" i="8"/>
  <c r="L14" i="8"/>
  <c r="O13" i="8"/>
  <c r="M13" i="8"/>
  <c r="L13" i="8"/>
  <c r="O12" i="8"/>
  <c r="L12" i="8"/>
  <c r="L11" i="8"/>
  <c r="O10" i="8"/>
  <c r="M10" i="8"/>
  <c r="L10" i="8"/>
  <c r="O9" i="8"/>
  <c r="L9" i="8"/>
  <c r="E61" i="8"/>
  <c r="D61" i="8"/>
  <c r="C61" i="8"/>
  <c r="C60" i="8"/>
  <c r="H59" i="8"/>
  <c r="G59" i="8"/>
  <c r="F59" i="8"/>
  <c r="E59" i="8"/>
  <c r="D59" i="8"/>
  <c r="C59" i="8"/>
  <c r="H58" i="8"/>
  <c r="G58" i="8"/>
  <c r="F58" i="8"/>
  <c r="E58" i="8"/>
  <c r="D58" i="8"/>
  <c r="C58" i="8"/>
  <c r="H57" i="8"/>
  <c r="G57" i="8"/>
  <c r="F57" i="8"/>
  <c r="E57" i="8"/>
  <c r="D57" i="8"/>
  <c r="C57" i="8"/>
  <c r="H56" i="8"/>
  <c r="G56" i="8"/>
  <c r="F56" i="8"/>
  <c r="E56" i="8"/>
  <c r="D56" i="8"/>
  <c r="C56" i="8"/>
  <c r="F55" i="8"/>
  <c r="D55" i="8"/>
  <c r="C55" i="8"/>
  <c r="F54" i="8"/>
  <c r="D54" i="8"/>
  <c r="C54" i="8"/>
  <c r="F53" i="8"/>
  <c r="D53" i="8"/>
  <c r="C53" i="8"/>
  <c r="C52" i="8"/>
  <c r="F51" i="8"/>
  <c r="D51" i="8"/>
  <c r="C51" i="8"/>
  <c r="F50" i="8"/>
  <c r="C50" i="8"/>
  <c r="C49" i="8"/>
  <c r="F48" i="8"/>
  <c r="D48" i="8"/>
  <c r="C48" i="8"/>
  <c r="F47" i="8"/>
  <c r="C47" i="8"/>
  <c r="E42" i="8"/>
  <c r="D42" i="8"/>
  <c r="C42" i="8"/>
  <c r="C41" i="8"/>
  <c r="H40" i="8"/>
  <c r="G40" i="8"/>
  <c r="F40" i="8"/>
  <c r="E40" i="8"/>
  <c r="D40" i="8"/>
  <c r="C40" i="8"/>
  <c r="H39" i="8"/>
  <c r="G39" i="8"/>
  <c r="F39" i="8"/>
  <c r="E39" i="8"/>
  <c r="D39" i="8"/>
  <c r="C39" i="8"/>
  <c r="H38" i="8"/>
  <c r="G38" i="8"/>
  <c r="F38" i="8"/>
  <c r="E38" i="8"/>
  <c r="D38" i="8"/>
  <c r="C38" i="8"/>
  <c r="H37" i="8"/>
  <c r="G37" i="8"/>
  <c r="F37" i="8"/>
  <c r="E37" i="8"/>
  <c r="D37" i="8"/>
  <c r="C37" i="8"/>
  <c r="F36" i="8"/>
  <c r="D36" i="8"/>
  <c r="C36" i="8"/>
  <c r="F35" i="8"/>
  <c r="D35" i="8"/>
  <c r="C35" i="8"/>
  <c r="F34" i="8"/>
  <c r="D34" i="8"/>
  <c r="C34" i="8"/>
  <c r="C33" i="8"/>
  <c r="F32" i="8"/>
  <c r="D32" i="8"/>
  <c r="C32" i="8"/>
  <c r="F31" i="8"/>
  <c r="C31" i="8"/>
  <c r="C30" i="8"/>
  <c r="F29" i="8"/>
  <c r="D29" i="8"/>
  <c r="C29" i="8"/>
  <c r="F28" i="8"/>
  <c r="C28" i="8"/>
  <c r="E23" i="8"/>
  <c r="D23" i="8"/>
  <c r="C23" i="8"/>
  <c r="C22" i="8"/>
  <c r="H21" i="8"/>
  <c r="G21" i="8"/>
  <c r="F21" i="8"/>
  <c r="E21" i="8"/>
  <c r="D21" i="8"/>
  <c r="C21" i="8"/>
  <c r="H20" i="8"/>
  <c r="G20" i="8"/>
  <c r="F20" i="8"/>
  <c r="E20" i="8"/>
  <c r="D20" i="8"/>
  <c r="C20" i="8"/>
  <c r="H19" i="8"/>
  <c r="G19" i="8"/>
  <c r="F19" i="8"/>
  <c r="E19" i="8"/>
  <c r="D19" i="8"/>
  <c r="C19" i="8"/>
  <c r="H18" i="8"/>
  <c r="G18" i="8"/>
  <c r="F18" i="8"/>
  <c r="E18" i="8"/>
  <c r="D18" i="8"/>
  <c r="C18" i="8"/>
  <c r="F17" i="8"/>
  <c r="D17" i="8"/>
  <c r="C17" i="8"/>
  <c r="F16" i="8"/>
  <c r="D16" i="8"/>
  <c r="C16" i="8"/>
  <c r="F15" i="8"/>
  <c r="D15" i="8"/>
  <c r="C15" i="8"/>
  <c r="C14" i="8"/>
  <c r="F13" i="8"/>
  <c r="D13" i="8"/>
  <c r="C13" i="8"/>
  <c r="F12" i="8"/>
  <c r="C12" i="8"/>
  <c r="C11" i="8"/>
  <c r="F10" i="8"/>
  <c r="D10" i="8"/>
  <c r="C10" i="8"/>
  <c r="F9" i="8"/>
  <c r="C9" i="8"/>
  <c r="F44" i="1"/>
  <c r="G44" i="1" s="1"/>
  <c r="F43" i="1"/>
  <c r="G43" i="1" s="1"/>
  <c r="F42" i="1"/>
  <c r="G42" i="1" s="1"/>
  <c r="F41" i="1"/>
  <c r="G41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</calcChain>
</file>

<file path=xl/sharedStrings.xml><?xml version="1.0" encoding="utf-8"?>
<sst xmlns="http://schemas.openxmlformats.org/spreadsheetml/2006/main" count="3742" uniqueCount="185">
  <si>
    <t>Scenario 1</t>
  </si>
  <si>
    <t>Scenario 2</t>
  </si>
  <si>
    <t>Scenario 3</t>
  </si>
  <si>
    <t>Scenario 4</t>
  </si>
  <si>
    <t>Base Model</t>
  </si>
  <si>
    <t>RPI</t>
  </si>
  <si>
    <t>132kV</t>
  </si>
  <si>
    <t>132kV/EHV</t>
  </si>
  <si>
    <t>EHV</t>
  </si>
  <si>
    <t>EHV/HV</t>
  </si>
  <si>
    <t>132kV/HV</t>
  </si>
  <si>
    <t>HV</t>
  </si>
  <si>
    <t>HV/LV</t>
  </si>
  <si>
    <t>LV circuits</t>
  </si>
  <si>
    <t>2011/12</t>
  </si>
  <si>
    <t>1020. Gross asset cost by network level (£)</t>
  </si>
  <si>
    <t>Description</t>
  </si>
  <si>
    <t>2010/11 data</t>
  </si>
  <si>
    <t>2011/12 data</t>
  </si>
  <si>
    <t>2012/13 data</t>
  </si>
  <si>
    <t>Base model + RPI</t>
  </si>
  <si>
    <t>Scenario 3 + RPI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</si>
  <si>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</si>
  <si>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</si>
  <si>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</si>
  <si>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</si>
  <si>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</si>
  <si>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</si>
  <si>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</si>
  <si>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</si>
  <si>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</si>
  <si>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</si>
  <si>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</si>
  <si>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</si>
  <si>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</si>
  <si>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</si>
  <si>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</si>
  <si>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CDCM Input Data</t>
  </si>
  <si>
    <t>Tariffs for Charging Year:  Base Model</t>
  </si>
  <si>
    <t>Open LLFCs</t>
  </si>
  <si>
    <t>PCs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</si>
  <si>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</si>
  <si>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</si>
  <si>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</si>
  <si>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</si>
  <si>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</si>
  <si>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</si>
  <si>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Closed LLFCs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</si>
  <si>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</si>
  <si>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</si>
  <si>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</si>
  <si>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</si>
  <si>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</si>
  <si>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</si>
  <si>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</si>
  <si>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5-8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</si>
  <si>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</si>
  <si>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</si>
  <si>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</si>
  <si>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</si>
  <si>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</si>
  <si>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</si>
  <si>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</si>
  <si>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1&amp;8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</si>
  <si>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</si>
  <si>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</si>
  <si>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</si>
  <si>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</si>
  <si>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</si>
  <si>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</si>
  <si>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</si>
  <si>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</si>
  <si>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</si>
  <si>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</si>
  <si>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</si>
  <si>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</si>
  <si>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</si>
  <si>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</si>
  <si>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</si>
  <si>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</si>
  <si>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</si>
  <si>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</si>
  <si>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</si>
  <si>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</si>
  <si>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</si>
  <si>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</si>
  <si>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</si>
  <si>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</si>
  <si>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</si>
  <si>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</si>
  <si>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</si>
  <si>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</si>
  <si>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</si>
  <si>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</si>
  <si>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</si>
  <si>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</si>
  <si>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</si>
  <si>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</si>
  <si>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</si>
  <si>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</si>
  <si>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</si>
  <si>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</si>
  <si>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</si>
  <si>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</si>
  <si>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</si>
  <si>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</si>
  <si>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</si>
  <si>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</si>
  <si>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Tariffs for Charging Year:  Scenario 1</t>
  </si>
  <si>
    <t>Tariffs for Charging Year:  Scenario 2</t>
  </si>
  <si>
    <t>Tariffs for Charging Year:  Scenario 3</t>
  </si>
  <si>
    <t>Tariffs for Charging Year:  Scenario 4</t>
  </si>
  <si>
    <t>TARIFF</t>
  </si>
  <si>
    <t>&gt; Domestic Unrestricted</t>
  </si>
  <si>
    <t>&gt; Domestic Two Rate</t>
  </si>
  <si>
    <t>&gt; Domestic Off Peak (related MPAN)</t>
  </si>
  <si>
    <t/>
  </si>
  <si>
    <t>&gt; Small Non Domestic Unrestricted</t>
  </si>
  <si>
    <t>&gt; Small Non Domestic Two Rate</t>
  </si>
  <si>
    <t>&gt; Small Non Domestic Off Peak (related MPAN)</t>
  </si>
  <si>
    <t>&gt; LV Medium Non-Domestic</t>
  </si>
  <si>
    <t>&gt; LV Sub Medium Non-Domestic</t>
  </si>
  <si>
    <t>&gt; HV Medium Non-Domestic</t>
  </si>
  <si>
    <t>&gt; LV HH Metered</t>
  </si>
  <si>
    <t>&gt; LV Sub HH Metered</t>
  </si>
  <si>
    <t>&gt; HV HH Metered</t>
  </si>
  <si>
    <t>&gt; HV Sub HH Metered</t>
  </si>
  <si>
    <t>&gt; NHH UMS</t>
  </si>
  <si>
    <t>&gt; LV UMS (Pseudo HH Metered)</t>
  </si>
  <si>
    <t>&gt; LV Generation NHH</t>
  </si>
  <si>
    <t>&gt; LV Sub Generation NHH</t>
  </si>
  <si>
    <t>&gt; LV Generation Intermittent</t>
  </si>
  <si>
    <t>&gt; LV Generation Non-Intermittent</t>
  </si>
  <si>
    <t>&gt; LV Sub Generation Intermittent</t>
  </si>
  <si>
    <t>&gt; LV Sub Generation Non-Intermittent</t>
  </si>
  <si>
    <t>&gt; HV Generation Intermittent</t>
  </si>
  <si>
    <t>&gt; HV Generation Non-Intermittent</t>
  </si>
  <si>
    <t>&gt; HV Sub Generation Non-Intermittent</t>
  </si>
  <si>
    <t>&gt; HV Sub Generation Intermittent</t>
  </si>
  <si>
    <t>Y</t>
  </si>
  <si>
    <t>Y+1</t>
  </si>
  <si>
    <t>Y+2</t>
  </si>
  <si>
    <t>Y+3</t>
  </si>
  <si>
    <t>Y+4</t>
  </si>
  <si>
    <t>Instructions</t>
  </si>
  <si>
    <t>Create your base model as year 2012/13 in the ARP</t>
  </si>
  <si>
    <t>Update the ARP data input sheet with table 1020 from this input sheet</t>
  </si>
  <si>
    <t>Run the macros and copy the tariffs and typical bills from the ARP to the</t>
  </si>
  <si>
    <t>appropriate sheet on this spreadsheet.</t>
  </si>
  <si>
    <t>Update the ARP data input sheet with table 1022 from this input sheet</t>
  </si>
  <si>
    <t>Change table 1022 back to the base value in the ARP</t>
  </si>
  <si>
    <t>Update the ARP data input sheet with table 1023 from this input sheet</t>
  </si>
  <si>
    <t>Scenario 1 vs Base</t>
  </si>
  <si>
    <t>Scenario 2 vs Base</t>
  </si>
  <si>
    <t>Scenario 4 vs Scenario 3</t>
  </si>
  <si>
    <t>Scenario 2 vs Scenario 1</t>
  </si>
  <si>
    <t>Scenario 3 vs Base</t>
  </si>
  <si>
    <t>Scenario 4 vs Base</t>
  </si>
  <si>
    <t>Tariff Comparison</t>
  </si>
  <si>
    <t>Typical Bill Comparison</t>
  </si>
  <si>
    <t>2010/11</t>
  </si>
  <si>
    <t xml:space="preserve">appropriate sheet on this spreadsheet (you will need to unmerge the </t>
  </si>
  <si>
    <t>headings in the APR tariff sheet to enable the data be copy &amp; pasted
Change table 1020 back to the base value in the ARP</t>
  </si>
  <si>
    <t>Ensure the future years in the ARP are the same as the base year (including volume forecasts)</t>
  </si>
  <si>
    <t>&lt;&lt;&lt; regulatory RPI: average Jul - Dec</t>
  </si>
  <si>
    <t>Percentage Change</t>
  </si>
  <si>
    <t>Absolute Change (£)</t>
  </si>
  <si>
    <t>5, 21, 25, 998, 999</t>
  </si>
  <si>
    <t>6, 16, 22, 26, 36</t>
  </si>
  <si>
    <t>8, 28, 32</t>
  </si>
  <si>
    <t>202, 222, 223</t>
  </si>
  <si>
    <t>201, 221, 224</t>
  </si>
  <si>
    <t>256, 267, 268, 276, 277, 287, 288</t>
  </si>
  <si>
    <t>264, 284, 285</t>
  </si>
  <si>
    <t>303, 323, 324</t>
  </si>
  <si>
    <t>253, 655</t>
  </si>
  <si>
    <t>-</t>
  </si>
  <si>
    <t>610, 666, 674, 677</t>
  </si>
  <si>
    <t>504 &amp; 505</t>
  </si>
  <si>
    <t>554 &amp; 555</t>
  </si>
  <si>
    <t>772, 773, 775, 800, 801</t>
  </si>
  <si>
    <t>705, 716, 720, 722, 724, 725, 733, 736, 746, 758, 770</t>
  </si>
  <si>
    <t>713, 739, 740, 744, 790</t>
  </si>
  <si>
    <t>702, 703, 706, 715, 717, 723, 726, 730, 734, 749, 750, 752, 754, 755, 756, 771</t>
  </si>
  <si>
    <t>707, 708, 712, 721, 731, 732, 735, 743, 745, 747, 751, 753, 791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</si>
</sst>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£&quot;#,##0.00;[Red]\-&quot;£&quot;#,##0.00"/>
    <numFmt numFmtId="164" formatCode="&quot;£&quot;#,##0"/>
    <numFmt numFmtId="165" formatCode="_(?,???,??0.000_);[Red]\(?,???,??0.000\);_(?,???,???.???_)"/>
    <numFmt numFmtId="166" formatCode="_(?,???,??0.00_);[Red]\(?,???,??0.00\);_(?,???,???.??_)"/>
    <numFmt numFmtId="167" formatCode="&quot;£&quot;#,##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20"/>
      <name val="Arial"/>
      <family val="2"/>
    </font>
    <font>
      <u/>
      <sz val="11"/>
      <color indexed="12"/>
      <name val="Arial"/>
      <family val="2"/>
    </font>
    <font>
      <sz val="11"/>
      <name val="Arial"/>
      <family val="2"/>
    </font>
    <font>
      <u/>
      <sz val="16"/>
      <color indexed="12"/>
      <name val="Arial"/>
      <family val="2"/>
    </font>
    <font>
      <b/>
      <sz val="16"/>
      <name val="Tw Cen MT"/>
      <family val="2"/>
    </font>
    <font>
      <b/>
      <sz val="16"/>
      <name val="Arial"/>
      <family val="2"/>
    </font>
    <font>
      <i/>
      <sz val="16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10"/>
      <name val="Tw Cen MT"/>
      <family val="2"/>
    </font>
    <font>
      <sz val="10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5" fillId="0" borderId="0" xfId="0" applyFont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166" fontId="8" fillId="5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7" fillId="0" borderId="3" xfId="0" applyFont="1" applyBorder="1" applyAlignment="1">
      <alignment vertical="center"/>
    </xf>
    <xf numFmtId="0" fontId="0" fillId="0" borderId="3" xfId="0" applyBorder="1"/>
    <xf numFmtId="0" fontId="9" fillId="0" borderId="4" xfId="0" applyFont="1" applyBorder="1" applyAlignment="1">
      <alignment vertical="center"/>
    </xf>
    <xf numFmtId="0" fontId="10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/>
    </xf>
    <xf numFmtId="0" fontId="10" fillId="2" borderId="1" xfId="0" quotePrefix="1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Border="1"/>
    <xf numFmtId="0" fontId="11" fillId="2" borderId="1" xfId="0" applyFont="1" applyFill="1" applyBorder="1" applyAlignment="1">
      <alignment vertical="center" wrapText="1"/>
    </xf>
    <xf numFmtId="8" fontId="13" fillId="0" borderId="1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Border="1"/>
    <xf numFmtId="0" fontId="1" fillId="0" borderId="5" xfId="0" applyFont="1" applyBorder="1"/>
    <xf numFmtId="0" fontId="6" fillId="0" borderId="0" xfId="0" applyFont="1" applyBorder="1" applyAlignment="1"/>
    <xf numFmtId="9" fontId="8" fillId="4" borderId="1" xfId="1" applyFont="1" applyFill="1" applyBorder="1" applyAlignment="1">
      <alignment horizontal="center" vertical="center"/>
    </xf>
    <xf numFmtId="9" fontId="8" fillId="5" borderId="1" xfId="1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7" fillId="0" borderId="0" xfId="0" applyFont="1"/>
    <xf numFmtId="0" fontId="17" fillId="0" borderId="11" xfId="0" applyFont="1" applyBorder="1"/>
    <xf numFmtId="0" fontId="16" fillId="2" borderId="1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17" fillId="0" borderId="11" xfId="0" applyFont="1" applyBorder="1" applyAlignment="1"/>
    <xf numFmtId="9" fontId="19" fillId="0" borderId="1" xfId="1" applyFont="1" applyBorder="1"/>
    <xf numFmtId="10" fontId="3" fillId="0" borderId="1" xfId="0" applyNumberFormat="1" applyFont="1" applyBorder="1" applyAlignment="1">
      <alignment horizontal="center"/>
    </xf>
    <xf numFmtId="9" fontId="19" fillId="0" borderId="1" xfId="1" applyNumberFormat="1" applyFont="1" applyBorder="1"/>
    <xf numFmtId="167" fontId="19" fillId="0" borderId="1" xfId="1" applyNumberFormat="1" applyFont="1" applyBorder="1"/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167" fontId="19" fillId="0" borderId="17" xfId="1" applyNumberFormat="1" applyFont="1" applyBorder="1"/>
    <xf numFmtId="167" fontId="19" fillId="0" borderId="18" xfId="1" applyNumberFormat="1" applyFont="1" applyBorder="1"/>
    <xf numFmtId="167" fontId="19" fillId="0" borderId="19" xfId="1" applyNumberFormat="1" applyFont="1" applyBorder="1"/>
    <xf numFmtId="167" fontId="19" fillId="0" borderId="20" xfId="1" applyNumberFormat="1" applyFont="1" applyBorder="1"/>
    <xf numFmtId="167" fontId="19" fillId="0" borderId="21" xfId="1" applyNumberFormat="1" applyFont="1" applyBorder="1"/>
    <xf numFmtId="0" fontId="4" fillId="0" borderId="13" xfId="0" applyFont="1" applyBorder="1" applyAlignment="1">
      <alignment vertical="center"/>
    </xf>
    <xf numFmtId="0" fontId="18" fillId="2" borderId="1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9" fontId="19" fillId="0" borderId="17" xfId="1" applyFont="1" applyBorder="1"/>
    <xf numFmtId="9" fontId="19" fillId="0" borderId="18" xfId="1" applyFont="1" applyBorder="1"/>
    <xf numFmtId="9" fontId="19" fillId="0" borderId="19" xfId="1" applyFont="1" applyBorder="1"/>
    <xf numFmtId="9" fontId="19" fillId="0" borderId="20" xfId="1" applyFont="1" applyBorder="1"/>
    <xf numFmtId="9" fontId="19" fillId="0" borderId="21" xfId="1" applyFont="1" applyBorder="1"/>
    <xf numFmtId="9" fontId="19" fillId="0" borderId="18" xfId="1" applyNumberFormat="1" applyFont="1" applyBorder="1"/>
    <xf numFmtId="0" fontId="17" fillId="0" borderId="22" xfId="0" applyFont="1" applyBorder="1"/>
    <xf numFmtId="9" fontId="19" fillId="0" borderId="17" xfId="1" applyNumberFormat="1" applyFont="1" applyBorder="1"/>
    <xf numFmtId="0" fontId="0" fillId="0" borderId="7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5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2:O44"/>
  <sheetViews>
    <sheetView showGridLines="0" tabSelected="1" zoomScaleNormal="100" workbookViewId="0">
      <selection activeCell="C22" sqref="C22"/>
    </sheetView>
  </sheetViews>
  <sheetFormatPr defaultRowHeight="15" x14ac:dyDescent="0.25"/>
  <cols>
    <col min="1" max="1" width="3.140625" customWidth="1"/>
    <col min="2" max="2" width="21.5703125" customWidth="1"/>
    <col min="3" max="7" width="12.85546875" customWidth="1"/>
    <col min="15" max="15" width="29.42578125" customWidth="1"/>
  </cols>
  <sheetData>
    <row r="2" spans="2:15" x14ac:dyDescent="0.25">
      <c r="B2" s="7" t="s">
        <v>37</v>
      </c>
    </row>
    <row r="3" spans="2:15" ht="15.75" thickBot="1" x14ac:dyDescent="0.3"/>
    <row r="4" spans="2:15" x14ac:dyDescent="0.25">
      <c r="B4" s="1"/>
      <c r="C4" s="4" t="s">
        <v>160</v>
      </c>
      <c r="D4" s="4" t="s">
        <v>14</v>
      </c>
      <c r="I4" s="34" t="s">
        <v>144</v>
      </c>
      <c r="J4" s="19"/>
      <c r="K4" s="19"/>
      <c r="L4" s="19"/>
      <c r="M4" s="19"/>
      <c r="N4" s="19"/>
      <c r="O4" s="28"/>
    </row>
    <row r="5" spans="2:15" x14ac:dyDescent="0.25">
      <c r="B5" s="1" t="s">
        <v>5</v>
      </c>
      <c r="C5" s="46">
        <v>-3.8999999999999998E-3</v>
      </c>
      <c r="D5" s="46">
        <v>4.6899999999999997E-2</v>
      </c>
      <c r="E5" t="s">
        <v>164</v>
      </c>
      <c r="I5" s="29"/>
      <c r="J5" s="8"/>
      <c r="K5" s="8"/>
      <c r="L5" s="8"/>
      <c r="M5" s="8"/>
      <c r="N5" s="8"/>
      <c r="O5" s="30"/>
    </row>
    <row r="6" spans="2:15" x14ac:dyDescent="0.25">
      <c r="I6" s="29" t="s">
        <v>145</v>
      </c>
      <c r="J6" s="8"/>
      <c r="K6" s="8"/>
      <c r="L6" s="8"/>
      <c r="M6" s="8"/>
      <c r="N6" s="8"/>
      <c r="O6" s="30"/>
    </row>
    <row r="7" spans="2:15" x14ac:dyDescent="0.25">
      <c r="I7" s="29" t="s">
        <v>163</v>
      </c>
      <c r="J7" s="8"/>
      <c r="K7" s="8"/>
      <c r="L7" s="8"/>
      <c r="M7" s="8"/>
      <c r="N7" s="8"/>
      <c r="O7" s="30"/>
    </row>
    <row r="8" spans="2:15" x14ac:dyDescent="0.25">
      <c r="B8" t="s">
        <v>15</v>
      </c>
      <c r="I8" s="29" t="s">
        <v>146</v>
      </c>
      <c r="J8" s="8"/>
      <c r="K8" s="8"/>
      <c r="L8" s="8"/>
      <c r="M8" s="8"/>
      <c r="N8" s="8"/>
      <c r="O8" s="30"/>
    </row>
    <row r="9" spans="2:15" x14ac:dyDescent="0.25">
      <c r="I9" s="29" t="s">
        <v>147</v>
      </c>
      <c r="J9" s="8"/>
      <c r="K9" s="8"/>
      <c r="L9" s="8"/>
      <c r="M9" s="8"/>
      <c r="N9" s="8"/>
      <c r="O9" s="30"/>
    </row>
    <row r="10" spans="2:15" x14ac:dyDescent="0.25">
      <c r="B10" s="1"/>
      <c r="C10" s="2" t="s">
        <v>4</v>
      </c>
      <c r="D10" s="2" t="s">
        <v>0</v>
      </c>
      <c r="E10" s="2" t="s">
        <v>1</v>
      </c>
      <c r="F10" s="2" t="s">
        <v>2</v>
      </c>
      <c r="G10" s="2" t="s">
        <v>3</v>
      </c>
      <c r="I10" s="31" t="s">
        <v>161</v>
      </c>
      <c r="J10" s="8"/>
      <c r="K10" s="8"/>
      <c r="L10" s="8"/>
      <c r="M10" s="8"/>
      <c r="N10" s="8"/>
      <c r="O10" s="30"/>
    </row>
    <row r="11" spans="2:15" ht="27.75" customHeight="1" x14ac:dyDescent="0.25">
      <c r="B11" s="1" t="s">
        <v>16</v>
      </c>
      <c r="C11" s="3" t="s">
        <v>17</v>
      </c>
      <c r="D11" s="3" t="s">
        <v>18</v>
      </c>
      <c r="E11" s="3" t="s">
        <v>19</v>
      </c>
      <c r="F11" s="3" t="s">
        <v>20</v>
      </c>
      <c r="G11" s="3" t="s">
        <v>21</v>
      </c>
      <c r="I11" s="67" t="s">
        <v>162</v>
      </c>
      <c r="J11" s="68"/>
      <c r="K11" s="68"/>
      <c r="L11" s="68"/>
      <c r="M11" s="68"/>
      <c r="N11" s="68"/>
      <c r="O11" s="69"/>
    </row>
    <row r="12" spans="2:15" x14ac:dyDescent="0.25">
      <c r="B12" s="1" t="s">
        <v>6</v>
      </c>
      <c r="C12" s="5">
        <v>46983000</v>
      </c>
      <c r="D12" s="5">
        <v>38841360.259999998</v>
      </c>
      <c r="E12" s="5">
        <v>41031057.502612844</v>
      </c>
      <c r="F12" s="6">
        <f>+C12*(1+$C$5)</f>
        <v>46799766.299999997</v>
      </c>
      <c r="G12" s="6">
        <f>+F12*(1+$D$5)</f>
        <v>48994675.339469992</v>
      </c>
      <c r="I12" s="29" t="s">
        <v>149</v>
      </c>
      <c r="J12" s="8"/>
      <c r="K12" s="8"/>
      <c r="L12" s="8"/>
      <c r="M12" s="8"/>
      <c r="N12" s="8"/>
      <c r="O12" s="30"/>
    </row>
    <row r="13" spans="2:15" x14ac:dyDescent="0.25">
      <c r="B13" s="1" t="s">
        <v>7</v>
      </c>
      <c r="C13" s="5">
        <v>14319000</v>
      </c>
      <c r="D13" s="5">
        <v>15583489.699999999</v>
      </c>
      <c r="E13" s="5">
        <v>16462015.173823753</v>
      </c>
      <c r="F13" s="6">
        <f t="shared" ref="F13:F19" si="0">+C13*(1+$C$5)</f>
        <v>14263155.9</v>
      </c>
      <c r="G13" s="6">
        <f t="shared" ref="G13:G19" si="1">+F13*(1+$D$5)</f>
        <v>14932097.91171</v>
      </c>
      <c r="I13" s="29" t="s">
        <v>147</v>
      </c>
      <c r="J13" s="8"/>
      <c r="K13" s="8"/>
      <c r="L13" s="8"/>
      <c r="M13" s="8"/>
      <c r="N13" s="8"/>
      <c r="O13" s="30"/>
    </row>
    <row r="14" spans="2:15" x14ac:dyDescent="0.25">
      <c r="B14" s="1" t="s">
        <v>8</v>
      </c>
      <c r="C14" s="5">
        <v>71925000</v>
      </c>
      <c r="D14" s="5">
        <v>82703843.439999998</v>
      </c>
      <c r="E14" s="5">
        <v>87366305.741057754</v>
      </c>
      <c r="F14" s="6">
        <f t="shared" si="0"/>
        <v>71644492.5</v>
      </c>
      <c r="G14" s="6">
        <f t="shared" si="1"/>
        <v>75004619.198249996</v>
      </c>
      <c r="I14" s="31" t="s">
        <v>148</v>
      </c>
      <c r="J14" s="8"/>
      <c r="K14" s="8"/>
      <c r="L14" s="8"/>
      <c r="M14" s="8"/>
      <c r="N14" s="8"/>
      <c r="O14" s="30"/>
    </row>
    <row r="15" spans="2:15" x14ac:dyDescent="0.25">
      <c r="B15" s="1" t="s">
        <v>9</v>
      </c>
      <c r="C15" s="5">
        <v>20996000</v>
      </c>
      <c r="D15" s="5">
        <v>22626208</v>
      </c>
      <c r="E15" s="5">
        <v>23901769.53895586</v>
      </c>
      <c r="F15" s="6">
        <f t="shared" si="0"/>
        <v>20914115.600000001</v>
      </c>
      <c r="G15" s="6">
        <f t="shared" si="1"/>
        <v>21894987.62164</v>
      </c>
      <c r="I15" s="29" t="s">
        <v>150</v>
      </c>
      <c r="J15" s="8"/>
      <c r="K15" s="8"/>
      <c r="L15" s="8"/>
      <c r="M15" s="8"/>
      <c r="N15" s="8"/>
      <c r="O15" s="30"/>
    </row>
    <row r="16" spans="2:15" x14ac:dyDescent="0.25">
      <c r="B16" s="1" t="s">
        <v>10</v>
      </c>
      <c r="C16" s="5">
        <v>0</v>
      </c>
      <c r="D16" s="5">
        <v>0</v>
      </c>
      <c r="E16" s="5">
        <v>0</v>
      </c>
      <c r="F16" s="6">
        <f t="shared" si="0"/>
        <v>0</v>
      </c>
      <c r="G16" s="6">
        <f t="shared" si="1"/>
        <v>0</v>
      </c>
      <c r="I16" s="29" t="s">
        <v>151</v>
      </c>
      <c r="J16" s="8"/>
      <c r="K16" s="8"/>
      <c r="L16" s="8"/>
      <c r="M16" s="8"/>
      <c r="N16" s="8"/>
      <c r="O16" s="30"/>
    </row>
    <row r="17" spans="2:15" x14ac:dyDescent="0.25">
      <c r="B17" s="1" t="s">
        <v>11</v>
      </c>
      <c r="C17" s="5">
        <v>103450000</v>
      </c>
      <c r="D17" s="5">
        <v>118563192.5</v>
      </c>
      <c r="E17" s="5">
        <v>125247239.96782228</v>
      </c>
      <c r="F17" s="6">
        <f t="shared" si="0"/>
        <v>103046545</v>
      </c>
      <c r="G17" s="6">
        <f t="shared" si="1"/>
        <v>107879427.96049999</v>
      </c>
      <c r="I17" s="29" t="s">
        <v>147</v>
      </c>
      <c r="J17" s="8"/>
      <c r="K17" s="8"/>
      <c r="L17" s="8"/>
      <c r="M17" s="8"/>
      <c r="N17" s="8"/>
      <c r="O17" s="30"/>
    </row>
    <row r="18" spans="2:15" ht="15.75" thickBot="1" x14ac:dyDescent="0.3">
      <c r="B18" s="1" t="s">
        <v>12</v>
      </c>
      <c r="C18" s="5">
        <v>52419520</v>
      </c>
      <c r="D18" s="5">
        <v>57330785.420000002</v>
      </c>
      <c r="E18" s="5">
        <v>60562831.411970168</v>
      </c>
      <c r="F18" s="6">
        <f t="shared" si="0"/>
        <v>52215083.872000001</v>
      </c>
      <c r="G18" s="6">
        <f t="shared" si="1"/>
        <v>54663971.305596799</v>
      </c>
      <c r="I18" s="32" t="s">
        <v>148</v>
      </c>
      <c r="J18" s="17"/>
      <c r="K18" s="17"/>
      <c r="L18" s="17"/>
      <c r="M18" s="17"/>
      <c r="N18" s="17"/>
      <c r="O18" s="33"/>
    </row>
    <row r="19" spans="2:15" x14ac:dyDescent="0.25">
      <c r="B19" s="1" t="s">
        <v>13</v>
      </c>
      <c r="C19" s="5">
        <v>60678600</v>
      </c>
      <c r="D19" s="5">
        <v>59949037.200000003</v>
      </c>
      <c r="E19" s="5">
        <v>71720842.822973058</v>
      </c>
      <c r="F19" s="6">
        <f t="shared" si="0"/>
        <v>60441953.460000001</v>
      </c>
      <c r="G19" s="6">
        <f t="shared" si="1"/>
        <v>63276681.077273995</v>
      </c>
    </row>
    <row r="22" spans="2:15" x14ac:dyDescent="0.25">
      <c r="B22" t="s">
        <v>22</v>
      </c>
    </row>
    <row r="24" spans="2:15" x14ac:dyDescent="0.25">
      <c r="B24" s="1"/>
      <c r="C24" s="2" t="s">
        <v>4</v>
      </c>
      <c r="D24" s="2" t="s">
        <v>0</v>
      </c>
      <c r="E24" s="2" t="s">
        <v>1</v>
      </c>
      <c r="F24" s="2" t="s">
        <v>2</v>
      </c>
      <c r="G24" s="2" t="s">
        <v>3</v>
      </c>
    </row>
    <row r="25" spans="2:15" ht="30" x14ac:dyDescent="0.25">
      <c r="B25" s="1" t="s">
        <v>16</v>
      </c>
      <c r="C25" s="3" t="s">
        <v>17</v>
      </c>
      <c r="D25" s="3" t="s">
        <v>18</v>
      </c>
      <c r="E25" s="3" t="s">
        <v>19</v>
      </c>
      <c r="F25" s="3" t="s">
        <v>20</v>
      </c>
      <c r="G25" s="3" t="s">
        <v>21</v>
      </c>
    </row>
    <row r="26" spans="2:15" x14ac:dyDescent="0.25">
      <c r="B26" s="1" t="s">
        <v>23</v>
      </c>
      <c r="C26" s="5">
        <v>380</v>
      </c>
      <c r="D26" s="5">
        <v>782</v>
      </c>
      <c r="E26" s="5">
        <v>801.55</v>
      </c>
      <c r="F26" s="6">
        <f t="shared" ref="F26:F33" si="2">+C26*(1+$C$5)</f>
        <v>378.51799999999997</v>
      </c>
      <c r="G26" s="6">
        <f t="shared" ref="G26:G33" si="3">+F26*(1+$D$5)</f>
        <v>396.27049419999997</v>
      </c>
    </row>
    <row r="27" spans="2:15" x14ac:dyDescent="0.25">
      <c r="B27" s="1" t="s">
        <v>24</v>
      </c>
      <c r="C27" s="5">
        <v>708</v>
      </c>
      <c r="D27" s="5">
        <v>704</v>
      </c>
      <c r="E27" s="5">
        <v>721.34374999999989</v>
      </c>
      <c r="F27" s="6">
        <f t="shared" si="2"/>
        <v>705.23879999999997</v>
      </c>
      <c r="G27" s="6">
        <f t="shared" si="3"/>
        <v>738.31449971999996</v>
      </c>
    </row>
    <row r="28" spans="2:15" x14ac:dyDescent="0.25">
      <c r="B28" s="1" t="s">
        <v>25</v>
      </c>
      <c r="C28" s="5">
        <v>3000</v>
      </c>
      <c r="D28" s="5">
        <v>2669.6800000000003</v>
      </c>
      <c r="E28" s="5">
        <v>2735.6224999999999</v>
      </c>
      <c r="F28" s="6">
        <f t="shared" si="2"/>
        <v>2988.3</v>
      </c>
      <c r="G28" s="6">
        <f t="shared" si="3"/>
        <v>3128.45127</v>
      </c>
    </row>
    <row r="29" spans="2:15" x14ac:dyDescent="0.25">
      <c r="B29" s="1" t="s">
        <v>26</v>
      </c>
      <c r="C29" s="5">
        <v>8830</v>
      </c>
      <c r="D29" s="5">
        <v>8830.1434128000019</v>
      </c>
      <c r="E29" s="5">
        <v>9145</v>
      </c>
      <c r="F29" s="6">
        <f t="shared" si="2"/>
        <v>8795.5630000000001</v>
      </c>
      <c r="G29" s="6">
        <f t="shared" si="3"/>
        <v>9208.074904699999</v>
      </c>
    </row>
    <row r="30" spans="2:15" x14ac:dyDescent="0.25">
      <c r="B30" s="1" t="s">
        <v>27</v>
      </c>
      <c r="C30" s="5">
        <v>0</v>
      </c>
      <c r="D30" s="5">
        <v>0</v>
      </c>
      <c r="E30" s="5">
        <v>0</v>
      </c>
      <c r="F30" s="6">
        <f t="shared" si="2"/>
        <v>0</v>
      </c>
      <c r="G30" s="6">
        <f t="shared" si="3"/>
        <v>0</v>
      </c>
    </row>
    <row r="31" spans="2:15" x14ac:dyDescent="0.25">
      <c r="B31" s="1" t="s">
        <v>28</v>
      </c>
      <c r="C31" s="5">
        <v>0</v>
      </c>
      <c r="D31" s="5">
        <v>0</v>
      </c>
      <c r="E31" s="5">
        <v>0</v>
      </c>
      <c r="F31" s="6">
        <f t="shared" si="2"/>
        <v>0</v>
      </c>
      <c r="G31" s="6">
        <f t="shared" si="3"/>
        <v>0</v>
      </c>
    </row>
    <row r="32" spans="2:15" x14ac:dyDescent="0.25">
      <c r="B32" s="1" t="s">
        <v>29</v>
      </c>
      <c r="C32" s="5">
        <v>0</v>
      </c>
      <c r="D32" s="5">
        <v>0</v>
      </c>
      <c r="E32" s="5">
        <v>0</v>
      </c>
      <c r="F32" s="6">
        <f t="shared" si="2"/>
        <v>0</v>
      </c>
      <c r="G32" s="6">
        <f t="shared" si="3"/>
        <v>0</v>
      </c>
    </row>
    <row r="33" spans="2:7" x14ac:dyDescent="0.25">
      <c r="B33" s="1" t="s">
        <v>30</v>
      </c>
      <c r="C33" s="5">
        <v>0</v>
      </c>
      <c r="D33" s="5">
        <v>0</v>
      </c>
      <c r="E33" s="5">
        <v>0</v>
      </c>
      <c r="F33" s="6">
        <f t="shared" si="2"/>
        <v>0</v>
      </c>
      <c r="G33" s="6">
        <f t="shared" si="3"/>
        <v>0</v>
      </c>
    </row>
    <row r="36" spans="2:7" x14ac:dyDescent="0.25">
      <c r="B36" t="s">
        <v>31</v>
      </c>
    </row>
    <row r="38" spans="2:7" x14ac:dyDescent="0.25">
      <c r="B38" s="1"/>
      <c r="C38" s="2" t="s">
        <v>4</v>
      </c>
      <c r="D38" s="2" t="s">
        <v>0</v>
      </c>
      <c r="E38" s="2" t="s">
        <v>1</v>
      </c>
      <c r="F38" s="2" t="s">
        <v>2</v>
      </c>
      <c r="G38" s="2" t="s">
        <v>3</v>
      </c>
    </row>
    <row r="39" spans="2:7" ht="30" x14ac:dyDescent="0.25">
      <c r="B39" s="1" t="s">
        <v>16</v>
      </c>
      <c r="C39" s="3" t="s">
        <v>17</v>
      </c>
      <c r="D39" s="3" t="s">
        <v>18</v>
      </c>
      <c r="E39" s="3" t="s">
        <v>19</v>
      </c>
      <c r="F39" s="3" t="s">
        <v>20</v>
      </c>
      <c r="G39" s="3" t="s">
        <v>21</v>
      </c>
    </row>
    <row r="40" spans="2:7" x14ac:dyDescent="0.25">
      <c r="B40" s="1" t="s">
        <v>32</v>
      </c>
      <c r="C40" s="5">
        <v>20000</v>
      </c>
      <c r="D40" s="5">
        <v>21840</v>
      </c>
      <c r="E40" s="5">
        <v>23253.360000000001</v>
      </c>
      <c r="F40" s="6">
        <f t="shared" ref="F40:F44" si="4">+C40*(1+$C$5)</f>
        <v>19922</v>
      </c>
      <c r="G40" s="6">
        <f t="shared" ref="G40:G44" si="5">+F40*(1+$D$5)</f>
        <v>20856.341799999998</v>
      </c>
    </row>
    <row r="41" spans="2:7" x14ac:dyDescent="0.25">
      <c r="B41" s="1" t="s">
        <v>33</v>
      </c>
      <c r="C41" s="5">
        <v>30000</v>
      </c>
      <c r="D41" s="5">
        <v>45000</v>
      </c>
      <c r="E41" s="5">
        <v>45000</v>
      </c>
      <c r="F41" s="6">
        <f t="shared" si="4"/>
        <v>29883</v>
      </c>
      <c r="G41" s="6">
        <f t="shared" si="5"/>
        <v>31284.512699999999</v>
      </c>
    </row>
    <row r="42" spans="2:7" x14ac:dyDescent="0.25">
      <c r="B42" s="1" t="s">
        <v>34</v>
      </c>
      <c r="C42" s="5">
        <v>3000</v>
      </c>
      <c r="D42" s="5">
        <v>30160</v>
      </c>
      <c r="E42" s="5">
        <v>24580.16</v>
      </c>
      <c r="F42" s="6">
        <f t="shared" si="4"/>
        <v>2988.3</v>
      </c>
      <c r="G42" s="6">
        <f t="shared" si="5"/>
        <v>3128.45127</v>
      </c>
    </row>
    <row r="43" spans="2:7" x14ac:dyDescent="0.25">
      <c r="B43" s="1" t="s">
        <v>35</v>
      </c>
      <c r="C43" s="5">
        <v>0</v>
      </c>
      <c r="D43" s="5">
        <v>0</v>
      </c>
      <c r="E43" s="5">
        <v>0</v>
      </c>
      <c r="F43" s="6">
        <f t="shared" si="4"/>
        <v>0</v>
      </c>
      <c r="G43" s="6">
        <f t="shared" si="5"/>
        <v>0</v>
      </c>
    </row>
    <row r="44" spans="2:7" x14ac:dyDescent="0.25">
      <c r="B44" s="1" t="s">
        <v>36</v>
      </c>
      <c r="C44" s="5">
        <v>0</v>
      </c>
      <c r="D44" s="5">
        <v>0</v>
      </c>
      <c r="E44" s="5">
        <v>0</v>
      </c>
      <c r="F44" s="6">
        <f t="shared" si="4"/>
        <v>0</v>
      </c>
      <c r="G44" s="6">
        <f t="shared" si="5"/>
        <v>0</v>
      </c>
    </row>
  </sheetData>
  <mergeCells count="1">
    <mergeCell ref="I11:O11"/>
  </mergeCells>
  <pageMargins left="0.7" right="0.7" top="0.75" bottom="0.75" header="0.3" footer="0.3"/>
  <pageSetup paperSize="9"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2:G86"/>
  <sheetViews>
    <sheetView showGridLines="0" zoomScale="50" zoomScaleNormal="50" workbookViewId="0">
      <selection activeCell="I12" sqref="I12"/>
    </sheetView>
  </sheetViews>
  <sheetFormatPr defaultRowHeight="15" x14ac:dyDescent="0.25"/>
  <cols>
    <col min="2" max="2" width="88" customWidth="1"/>
    <col min="3" max="7" width="20.7109375" customWidth="1"/>
  </cols>
  <sheetData>
    <row r="2" spans="2:7" ht="20.25" x14ac:dyDescent="0.3">
      <c r="B2" s="20"/>
      <c r="C2" s="21" t="s">
        <v>139</v>
      </c>
      <c r="D2" s="21" t="s">
        <v>140</v>
      </c>
      <c r="E2" s="21" t="s">
        <v>141</v>
      </c>
      <c r="F2" s="21" t="s">
        <v>142</v>
      </c>
      <c r="G2" s="21" t="s">
        <v>143</v>
      </c>
    </row>
    <row r="3" spans="2:7" ht="95.25" customHeight="1" x14ac:dyDescent="0.25">
      <c r="B3" s="22" t="s">
        <v>112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 x14ac:dyDescent="0.3">
      <c r="B4" s="24" t="s">
        <v>113</v>
      </c>
      <c r="C4" s="25"/>
      <c r="D4" s="25"/>
      <c r="E4" s="25"/>
      <c r="F4" s="25"/>
      <c r="G4" s="25"/>
    </row>
    <row r="5" spans="2:7" ht="30" customHeight="1" x14ac:dyDescent="0.3">
      <c r="B5" s="26" t="s">
        <v>48</v>
      </c>
      <c r="C5" s="27">
        <v>93.315443436122052</v>
      </c>
      <c r="D5" s="27">
        <v>93.280249680630334</v>
      </c>
      <c r="E5" s="27">
        <v>93.24374968063033</v>
      </c>
      <c r="F5" s="27">
        <v>93.285349680630333</v>
      </c>
      <c r="G5" s="27">
        <v>93.315443436122052</v>
      </c>
    </row>
    <row r="6" spans="2:7" ht="30" customHeight="1" x14ac:dyDescent="0.3">
      <c r="B6" s="26" t="s">
        <v>75</v>
      </c>
      <c r="C6" s="27">
        <v>57.592261685443532</v>
      </c>
      <c r="D6" s="27">
        <v>57.570774902506521</v>
      </c>
      <c r="E6" s="27">
        <v>57.547002503589852</v>
      </c>
      <c r="F6" s="27">
        <v>57.574096525368851</v>
      </c>
      <c r="G6" s="27">
        <v>57.592261685443532</v>
      </c>
    </row>
    <row r="7" spans="2:7" ht="30" customHeight="1" x14ac:dyDescent="0.3">
      <c r="B7" s="26" t="s">
        <v>88</v>
      </c>
      <c r="C7" s="27">
        <v>27.0380466841955</v>
      </c>
      <c r="D7" s="27">
        <v>27.02838672466287</v>
      </c>
      <c r="E7" s="27">
        <v>27.014951241494341</v>
      </c>
      <c r="F7" s="27">
        <v>27.030264011352166</v>
      </c>
      <c r="G7" s="27">
        <v>27.0380466841955</v>
      </c>
    </row>
    <row r="8" spans="2:7" ht="30" customHeight="1" x14ac:dyDescent="0.3">
      <c r="B8" s="24" t="s">
        <v>114</v>
      </c>
      <c r="C8" s="27"/>
      <c r="D8" s="27"/>
      <c r="E8" s="27"/>
      <c r="F8" s="27"/>
      <c r="G8" s="27"/>
    </row>
    <row r="9" spans="2:7" ht="30" customHeight="1" x14ac:dyDescent="0.3">
      <c r="B9" s="26" t="s">
        <v>49</v>
      </c>
      <c r="C9" s="27">
        <v>100.67119656551071</v>
      </c>
      <c r="D9" s="27">
        <v>100.67119656551071</v>
      </c>
      <c r="E9" s="27">
        <v>100.63469656551072</v>
      </c>
      <c r="F9" s="27">
        <v>100.64643072842422</v>
      </c>
      <c r="G9" s="27">
        <v>100.67119656551071</v>
      </c>
    </row>
    <row r="10" spans="2:7" ht="30" customHeight="1" x14ac:dyDescent="0.3">
      <c r="B10" s="26" t="s">
        <v>76</v>
      </c>
      <c r="C10" s="27" t="s">
        <v>116</v>
      </c>
      <c r="D10" s="27" t="s">
        <v>116</v>
      </c>
      <c r="E10" s="27" t="s">
        <v>116</v>
      </c>
      <c r="F10" s="27" t="s">
        <v>116</v>
      </c>
      <c r="G10" s="27" t="s">
        <v>116</v>
      </c>
    </row>
    <row r="11" spans="2:7" ht="30" customHeight="1" x14ac:dyDescent="0.3">
      <c r="B11" s="26" t="s">
        <v>89</v>
      </c>
      <c r="C11" s="27">
        <v>21.178350251344376</v>
      </c>
      <c r="D11" s="27">
        <v>21.178350251344376</v>
      </c>
      <c r="E11" s="27">
        <v>21.164914768175851</v>
      </c>
      <c r="F11" s="27">
        <v>21.172194228589643</v>
      </c>
      <c r="G11" s="27">
        <v>21.178350251344376</v>
      </c>
    </row>
    <row r="12" spans="2:7" ht="30" customHeight="1" x14ac:dyDescent="0.3">
      <c r="B12" s="24" t="s">
        <v>115</v>
      </c>
      <c r="C12" s="27"/>
      <c r="D12" s="27"/>
      <c r="E12" s="27"/>
      <c r="F12" s="27"/>
      <c r="G12" s="27"/>
    </row>
    <row r="13" spans="2:7" ht="30" customHeight="1" x14ac:dyDescent="0.3">
      <c r="B13" s="26" t="s">
        <v>50</v>
      </c>
      <c r="C13" s="27">
        <v>17.843981176362234</v>
      </c>
      <c r="D13" s="27">
        <v>17.843981176362234</v>
      </c>
      <c r="E13" s="27">
        <v>17.843981176362234</v>
      </c>
      <c r="F13" s="27">
        <v>17.843981176362234</v>
      </c>
      <c r="G13" s="27">
        <v>17.843981176362234</v>
      </c>
    </row>
    <row r="14" spans="2:7" ht="30" customHeight="1" x14ac:dyDescent="0.3">
      <c r="B14" s="26" t="s">
        <v>77</v>
      </c>
      <c r="C14" s="27" t="s">
        <v>116</v>
      </c>
      <c r="D14" s="27" t="s">
        <v>116</v>
      </c>
      <c r="E14" s="27" t="s">
        <v>116</v>
      </c>
      <c r="F14" s="27" t="s">
        <v>116</v>
      </c>
      <c r="G14" s="27" t="s">
        <v>116</v>
      </c>
    </row>
    <row r="15" spans="2:7" ht="30" customHeight="1" x14ac:dyDescent="0.3">
      <c r="B15" s="26" t="s">
        <v>90</v>
      </c>
      <c r="C15" s="27" t="s">
        <v>116</v>
      </c>
      <c r="D15" s="27" t="s">
        <v>116</v>
      </c>
      <c r="E15" s="27" t="s">
        <v>116</v>
      </c>
      <c r="F15" s="27" t="s">
        <v>116</v>
      </c>
      <c r="G15" s="27" t="s">
        <v>116</v>
      </c>
    </row>
    <row r="16" spans="2:7" ht="30" customHeight="1" x14ac:dyDescent="0.3">
      <c r="B16" s="24" t="s">
        <v>117</v>
      </c>
      <c r="C16" s="27"/>
      <c r="D16" s="27"/>
      <c r="E16" s="27"/>
      <c r="F16" s="27"/>
      <c r="G16" s="27"/>
    </row>
    <row r="17" spans="2:7" ht="30" customHeight="1" x14ac:dyDescent="0.3">
      <c r="B17" s="26" t="s">
        <v>51</v>
      </c>
      <c r="C17" s="27">
        <v>279.92693598792857</v>
      </c>
      <c r="D17" s="27">
        <v>279.92693598792857</v>
      </c>
      <c r="E17" s="27">
        <v>279.92693598792857</v>
      </c>
      <c r="F17" s="27">
        <v>279.92863598792854</v>
      </c>
      <c r="G17" s="27">
        <v>279.92693598792857</v>
      </c>
    </row>
    <row r="18" spans="2:7" ht="30" customHeight="1" x14ac:dyDescent="0.3">
      <c r="B18" s="26" t="s">
        <v>78</v>
      </c>
      <c r="C18" s="27">
        <v>84.034533440193769</v>
      </c>
      <c r="D18" s="27">
        <v>84.034533440193769</v>
      </c>
      <c r="E18" s="27">
        <v>84.034533440193769</v>
      </c>
      <c r="F18" s="27">
        <v>84.035640647814546</v>
      </c>
      <c r="G18" s="27">
        <v>84.034533440193769</v>
      </c>
    </row>
    <row r="19" spans="2:7" ht="30" customHeight="1" x14ac:dyDescent="0.3">
      <c r="B19" s="26" t="s">
        <v>91</v>
      </c>
      <c r="C19" s="27">
        <v>117.78477951726765</v>
      </c>
      <c r="D19" s="27">
        <v>117.78477951726765</v>
      </c>
      <c r="E19" s="27">
        <v>117.78477951726765</v>
      </c>
      <c r="F19" s="27">
        <v>117.78540527949743</v>
      </c>
      <c r="G19" s="27">
        <v>117.78477951726765</v>
      </c>
    </row>
    <row r="20" spans="2:7" ht="30" customHeight="1" x14ac:dyDescent="0.3">
      <c r="B20" s="24" t="s">
        <v>118</v>
      </c>
      <c r="C20" s="27"/>
      <c r="D20" s="27"/>
      <c r="E20" s="27"/>
      <c r="F20" s="27"/>
      <c r="G20" s="27"/>
    </row>
    <row r="21" spans="2:7" ht="30" customHeight="1" x14ac:dyDescent="0.3">
      <c r="B21" s="26" t="s">
        <v>52</v>
      </c>
      <c r="C21" s="27">
        <v>401.82347311497767</v>
      </c>
      <c r="D21" s="27">
        <v>401.82347311497767</v>
      </c>
      <c r="E21" s="27">
        <v>401.82347311497767</v>
      </c>
      <c r="F21" s="27">
        <v>401.68814858909155</v>
      </c>
      <c r="G21" s="27">
        <v>401.82347311497767</v>
      </c>
    </row>
    <row r="22" spans="2:7" ht="30" customHeight="1" x14ac:dyDescent="0.3">
      <c r="B22" s="26" t="s">
        <v>79</v>
      </c>
      <c r="C22" s="27" t="s">
        <v>116</v>
      </c>
      <c r="D22" s="27" t="s">
        <v>116</v>
      </c>
      <c r="E22" s="27" t="s">
        <v>116</v>
      </c>
      <c r="F22" s="27" t="s">
        <v>116</v>
      </c>
      <c r="G22" s="27" t="s">
        <v>116</v>
      </c>
    </row>
    <row r="23" spans="2:7" ht="30" customHeight="1" x14ac:dyDescent="0.3">
      <c r="B23" s="26" t="s">
        <v>92</v>
      </c>
      <c r="C23" s="27">
        <v>181.88048705790627</v>
      </c>
      <c r="D23" s="27">
        <v>181.88048705790627</v>
      </c>
      <c r="E23" s="27">
        <v>181.88048705790627</v>
      </c>
      <c r="F23" s="27">
        <v>181.82084314169049</v>
      </c>
      <c r="G23" s="27">
        <v>181.88048705790627</v>
      </c>
    </row>
    <row r="24" spans="2:7" ht="30" customHeight="1" x14ac:dyDescent="0.3">
      <c r="B24" s="24" t="s">
        <v>119</v>
      </c>
      <c r="C24" s="27"/>
      <c r="D24" s="27"/>
      <c r="E24" s="27"/>
      <c r="F24" s="27"/>
      <c r="G24" s="27"/>
    </row>
    <row r="25" spans="2:7" ht="30" customHeight="1" x14ac:dyDescent="0.3">
      <c r="B25" s="26" t="s">
        <v>53</v>
      </c>
      <c r="C25" s="27">
        <v>48.972897412425205</v>
      </c>
      <c r="D25" s="27">
        <v>48.972897412425205</v>
      </c>
      <c r="E25" s="27">
        <v>48.972897412425205</v>
      </c>
      <c r="F25" s="27">
        <v>48.972897412425205</v>
      </c>
      <c r="G25" s="27">
        <v>48.972897412425205</v>
      </c>
    </row>
    <row r="26" spans="2:7" ht="30" customHeight="1" x14ac:dyDescent="0.3">
      <c r="B26" s="26" t="s">
        <v>80</v>
      </c>
      <c r="C26" s="27" t="s">
        <v>116</v>
      </c>
      <c r="D26" s="27" t="s">
        <v>116</v>
      </c>
      <c r="E26" s="27" t="s">
        <v>116</v>
      </c>
      <c r="F26" s="27" t="s">
        <v>116</v>
      </c>
      <c r="G26" s="27" t="s">
        <v>116</v>
      </c>
    </row>
    <row r="27" spans="2:7" ht="30" customHeight="1" x14ac:dyDescent="0.3">
      <c r="B27" s="26" t="s">
        <v>93</v>
      </c>
      <c r="C27" s="27" t="s">
        <v>116</v>
      </c>
      <c r="D27" s="27" t="s">
        <v>116</v>
      </c>
      <c r="E27" s="27" t="s">
        <v>116</v>
      </c>
      <c r="F27" s="27" t="s">
        <v>116</v>
      </c>
      <c r="G27" s="27" t="s">
        <v>116</v>
      </c>
    </row>
    <row r="28" spans="2:7" ht="30" customHeight="1" x14ac:dyDescent="0.3">
      <c r="B28" s="24" t="s">
        <v>120</v>
      </c>
      <c r="C28" s="27"/>
      <c r="D28" s="27"/>
      <c r="E28" s="27"/>
      <c r="F28" s="27"/>
      <c r="G28" s="27"/>
    </row>
    <row r="29" spans="2:7" ht="30" customHeight="1" x14ac:dyDescent="0.3">
      <c r="B29" s="26" t="s">
        <v>54</v>
      </c>
      <c r="C29" s="27">
        <v>1456.7611315224997</v>
      </c>
      <c r="D29" s="27">
        <v>1456.0055398786928</v>
      </c>
      <c r="E29" s="27">
        <v>1456.0055398786928</v>
      </c>
      <c r="F29" s="27">
        <v>1456.0788398786931</v>
      </c>
      <c r="G29" s="27">
        <v>1456.7611315224997</v>
      </c>
    </row>
    <row r="30" spans="2:7" ht="30" customHeight="1" x14ac:dyDescent="0.3">
      <c r="B30" s="26" t="s">
        <v>81</v>
      </c>
      <c r="C30" s="27" t="s">
        <v>116</v>
      </c>
      <c r="D30" s="27" t="s">
        <v>116</v>
      </c>
      <c r="E30" s="27" t="s">
        <v>116</v>
      </c>
      <c r="F30" s="27" t="s">
        <v>116</v>
      </c>
      <c r="G30" s="27" t="s">
        <v>116</v>
      </c>
    </row>
    <row r="31" spans="2:7" ht="30" customHeight="1" x14ac:dyDescent="0.3">
      <c r="B31" s="26" t="s">
        <v>94</v>
      </c>
      <c r="C31" s="27" t="s">
        <v>116</v>
      </c>
      <c r="D31" s="27" t="s">
        <v>116</v>
      </c>
      <c r="E31" s="27" t="s">
        <v>116</v>
      </c>
      <c r="F31" s="27" t="s">
        <v>116</v>
      </c>
      <c r="G31" s="27" t="s">
        <v>116</v>
      </c>
    </row>
    <row r="32" spans="2:7" ht="30" customHeight="1" x14ac:dyDescent="0.3">
      <c r="B32" s="24" t="s">
        <v>121</v>
      </c>
      <c r="C32" s="27"/>
      <c r="D32" s="27"/>
      <c r="E32" s="27"/>
      <c r="F32" s="27"/>
      <c r="G32" s="27"/>
    </row>
    <row r="33" spans="2:7" ht="30" customHeight="1" x14ac:dyDescent="0.3">
      <c r="B33" s="26" t="s">
        <v>56</v>
      </c>
      <c r="C33" s="27">
        <v>2292.8224859648053</v>
      </c>
      <c r="D33" s="27">
        <v>2292.6764859648056</v>
      </c>
      <c r="E33" s="27">
        <v>2292.6399859648054</v>
      </c>
      <c r="F33" s="27">
        <v>2292.7500153414289</v>
      </c>
      <c r="G33" s="27">
        <v>2292.7859859648051</v>
      </c>
    </row>
    <row r="34" spans="2:7" ht="30" customHeight="1" x14ac:dyDescent="0.3">
      <c r="B34" s="24" t="s">
        <v>122</v>
      </c>
      <c r="C34" s="27"/>
      <c r="D34" s="27"/>
      <c r="E34" s="27"/>
      <c r="F34" s="27"/>
      <c r="G34" s="27"/>
    </row>
    <row r="35" spans="2:7" ht="30" customHeight="1" x14ac:dyDescent="0.3">
      <c r="B35" s="26" t="s">
        <v>57</v>
      </c>
      <c r="C35" s="27">
        <v>3042.2861089410089</v>
      </c>
      <c r="D35" s="27">
        <v>3070.2086089410091</v>
      </c>
      <c r="E35" s="27">
        <v>3091.8896089410086</v>
      </c>
      <c r="F35" s="27">
        <v>3042.6270534049704</v>
      </c>
      <c r="G35" s="27">
        <v>3055.3896089410086</v>
      </c>
    </row>
    <row r="36" spans="2:7" ht="30" customHeight="1" x14ac:dyDescent="0.3">
      <c r="B36" s="24" t="s">
        <v>123</v>
      </c>
      <c r="C36" s="27"/>
      <c r="D36" s="27"/>
      <c r="E36" s="27"/>
      <c r="F36" s="27"/>
      <c r="G36" s="27"/>
    </row>
    <row r="37" spans="2:7" ht="30" customHeight="1" x14ac:dyDescent="0.3">
      <c r="B37" s="26" t="s">
        <v>58</v>
      </c>
      <c r="C37" s="27">
        <v>9200.6719730749846</v>
      </c>
      <c r="D37" s="27">
        <v>9200.6354730749845</v>
      </c>
      <c r="E37" s="27">
        <v>9200.6354730749845</v>
      </c>
      <c r="F37" s="27">
        <v>9194.6629930889612</v>
      </c>
      <c r="G37" s="27">
        <v>9200.6719730749846</v>
      </c>
    </row>
    <row r="38" spans="2:7" ht="30" customHeight="1" x14ac:dyDescent="0.3">
      <c r="B38" s="26" t="s">
        <v>82</v>
      </c>
      <c r="C38" s="27" t="s">
        <v>116</v>
      </c>
      <c r="D38" s="27" t="s">
        <v>116</v>
      </c>
      <c r="E38" s="27" t="s">
        <v>116</v>
      </c>
      <c r="F38" s="27" t="s">
        <v>116</v>
      </c>
      <c r="G38" s="27" t="s">
        <v>116</v>
      </c>
    </row>
    <row r="39" spans="2:7" ht="30" customHeight="1" x14ac:dyDescent="0.3">
      <c r="B39" s="26" t="s">
        <v>95</v>
      </c>
      <c r="C39" s="27">
        <v>16597.161557843094</v>
      </c>
      <c r="D39" s="27">
        <v>16597.148122359926</v>
      </c>
      <c r="E39" s="27">
        <v>16597.148122359926</v>
      </c>
      <c r="F39" s="27">
        <v>16596.795564399999</v>
      </c>
      <c r="G39" s="27">
        <v>16597.161557843094</v>
      </c>
    </row>
    <row r="40" spans="2:7" ht="30" customHeight="1" x14ac:dyDescent="0.3">
      <c r="B40" s="24" t="s">
        <v>124</v>
      </c>
      <c r="C40" s="27"/>
      <c r="D40" s="27"/>
      <c r="E40" s="27"/>
      <c r="F40" s="27"/>
      <c r="G40" s="27"/>
    </row>
    <row r="41" spans="2:7" ht="30" customHeight="1" x14ac:dyDescent="0.3">
      <c r="B41" s="26" t="s">
        <v>59</v>
      </c>
      <c r="C41" s="27">
        <v>17646.775962507112</v>
      </c>
      <c r="D41" s="27">
        <v>17645.406909151534</v>
      </c>
      <c r="E41" s="27">
        <v>17645.370409151532</v>
      </c>
      <c r="F41" s="27">
        <v>17665.260415921621</v>
      </c>
      <c r="G41" s="27">
        <v>17646.73946250711</v>
      </c>
    </row>
    <row r="42" spans="2:7" ht="30" customHeight="1" x14ac:dyDescent="0.3">
      <c r="B42" s="26" t="s">
        <v>96</v>
      </c>
      <c r="C42" s="27" t="s">
        <v>116</v>
      </c>
      <c r="D42" s="27" t="s">
        <v>116</v>
      </c>
      <c r="E42" s="27" t="s">
        <v>116</v>
      </c>
      <c r="F42" s="27" t="s">
        <v>116</v>
      </c>
      <c r="G42" s="27" t="s">
        <v>116</v>
      </c>
    </row>
    <row r="43" spans="2:7" ht="30" customHeight="1" x14ac:dyDescent="0.3">
      <c r="B43" s="24" t="s">
        <v>125</v>
      </c>
      <c r="C43" s="27"/>
      <c r="D43" s="27"/>
      <c r="E43" s="27"/>
      <c r="F43" s="27"/>
      <c r="G43" s="27"/>
    </row>
    <row r="44" spans="2:7" ht="30" customHeight="1" x14ac:dyDescent="0.3">
      <c r="B44" s="26" t="s">
        <v>60</v>
      </c>
      <c r="C44" s="27">
        <v>46114.018884701611</v>
      </c>
      <c r="D44" s="27">
        <v>46137.499690771438</v>
      </c>
      <c r="E44" s="27">
        <v>46159.180690771442</v>
      </c>
      <c r="F44" s="27">
        <v>46134.516698549487</v>
      </c>
      <c r="G44" s="27">
        <v>46127.158884701617</v>
      </c>
    </row>
    <row r="45" spans="2:7" ht="30" customHeight="1" x14ac:dyDescent="0.3">
      <c r="B45" s="26" t="s">
        <v>97</v>
      </c>
      <c r="C45" s="27" t="s">
        <v>116</v>
      </c>
      <c r="D45" s="27" t="s">
        <v>116</v>
      </c>
      <c r="E45" s="27" t="s">
        <v>116</v>
      </c>
      <c r="F45" s="27" t="s">
        <v>116</v>
      </c>
      <c r="G45" s="27" t="s">
        <v>116</v>
      </c>
    </row>
    <row r="46" spans="2:7" ht="30" customHeight="1" x14ac:dyDescent="0.3">
      <c r="B46" s="24" t="s">
        <v>126</v>
      </c>
      <c r="C46" s="27"/>
      <c r="D46" s="27"/>
      <c r="E46" s="27"/>
      <c r="F46" s="27"/>
      <c r="G46" s="27"/>
    </row>
    <row r="47" spans="2:7" ht="30" customHeight="1" x14ac:dyDescent="0.3">
      <c r="B47" s="26" t="s">
        <v>61</v>
      </c>
      <c r="C47" s="27">
        <v>26079.929113108432</v>
      </c>
      <c r="D47" s="27">
        <v>26274.468234537002</v>
      </c>
      <c r="E47" s="27">
        <v>26274.322234537005</v>
      </c>
      <c r="F47" s="27">
        <v>26088.348365572805</v>
      </c>
      <c r="G47" s="27">
        <v>26099.639113108431</v>
      </c>
    </row>
    <row r="48" spans="2:7" ht="30" customHeight="1" x14ac:dyDescent="0.3">
      <c r="B48" s="24" t="s">
        <v>127</v>
      </c>
      <c r="C48" s="27"/>
      <c r="D48" s="27"/>
      <c r="E48" s="27"/>
      <c r="F48" s="27"/>
      <c r="G48" s="27"/>
    </row>
    <row r="49" spans="2:7" ht="30" customHeight="1" x14ac:dyDescent="0.3">
      <c r="B49" s="26" t="s">
        <v>62</v>
      </c>
      <c r="C49" s="27">
        <v>4125.8518193105574</v>
      </c>
      <c r="D49" s="27">
        <v>4125.8518193105574</v>
      </c>
      <c r="E49" s="27">
        <v>4125.8518193105574</v>
      </c>
      <c r="F49" s="27">
        <v>4123.8758366384745</v>
      </c>
      <c r="G49" s="27">
        <v>4125.8518193105574</v>
      </c>
    </row>
    <row r="50" spans="2:7" ht="30" customHeight="1" x14ac:dyDescent="0.3">
      <c r="B50" s="26" t="s">
        <v>83</v>
      </c>
      <c r="C50" s="27">
        <v>54.892563753356711</v>
      </c>
      <c r="D50" s="27">
        <v>54.892563753356711</v>
      </c>
      <c r="E50" s="27">
        <v>54.892563753356711</v>
      </c>
      <c r="F50" s="27">
        <v>54.866274211329241</v>
      </c>
      <c r="G50" s="27">
        <v>54.892563753356711</v>
      </c>
    </row>
    <row r="51" spans="2:7" ht="30" customHeight="1" x14ac:dyDescent="0.3">
      <c r="B51" s="26" t="s">
        <v>98</v>
      </c>
      <c r="C51" s="27">
        <v>231.5945056876526</v>
      </c>
      <c r="D51" s="27">
        <v>231.5945056876526</v>
      </c>
      <c r="E51" s="27">
        <v>231.5945056876526</v>
      </c>
      <c r="F51" s="27">
        <v>231.48358877879835</v>
      </c>
      <c r="G51" s="27">
        <v>231.5945056876526</v>
      </c>
    </row>
    <row r="52" spans="2:7" ht="30" customHeight="1" x14ac:dyDescent="0.3">
      <c r="B52" s="24" t="s">
        <v>128</v>
      </c>
      <c r="C52" s="27"/>
      <c r="D52" s="27"/>
      <c r="E52" s="27"/>
      <c r="F52" s="27"/>
      <c r="G52" s="27"/>
    </row>
    <row r="53" spans="2:7" ht="30" customHeight="1" x14ac:dyDescent="0.3">
      <c r="B53" s="26" t="s">
        <v>64</v>
      </c>
      <c r="C53" s="27">
        <v>45078.450102188814</v>
      </c>
      <c r="D53" s="27">
        <v>45075.158066555043</v>
      </c>
      <c r="E53" s="27">
        <v>45071.679064233293</v>
      </c>
      <c r="F53" s="27">
        <v>45060.275957693921</v>
      </c>
      <c r="G53" s="27">
        <v>45078.450102188814</v>
      </c>
    </row>
    <row r="54" spans="2:7" ht="30" customHeight="1" x14ac:dyDescent="0.3">
      <c r="B54" s="26" t="s">
        <v>84</v>
      </c>
      <c r="C54" s="27" t="s">
        <v>116</v>
      </c>
      <c r="D54" s="27" t="s">
        <v>116</v>
      </c>
      <c r="E54" s="27" t="s">
        <v>116</v>
      </c>
      <c r="F54" s="27" t="s">
        <v>116</v>
      </c>
      <c r="G54" s="27" t="s">
        <v>116</v>
      </c>
    </row>
    <row r="55" spans="2:7" ht="30" customHeight="1" x14ac:dyDescent="0.3">
      <c r="B55" s="26" t="s">
        <v>99</v>
      </c>
      <c r="C55" s="27" t="s">
        <v>116</v>
      </c>
      <c r="D55" s="27" t="s">
        <v>116</v>
      </c>
      <c r="E55" s="27" t="s">
        <v>116</v>
      </c>
      <c r="F55" s="27" t="s">
        <v>116</v>
      </c>
      <c r="G55" s="27" t="s">
        <v>116</v>
      </c>
    </row>
    <row r="56" spans="2:7" ht="30" customHeight="1" x14ac:dyDescent="0.3">
      <c r="B56" s="24" t="s">
        <v>129</v>
      </c>
      <c r="C56" s="27"/>
      <c r="D56" s="27"/>
      <c r="E56" s="27"/>
      <c r="F56" s="27"/>
      <c r="G56" s="27"/>
    </row>
    <row r="57" spans="2:7" ht="30" customHeight="1" x14ac:dyDescent="0.3">
      <c r="B57" s="26" t="s">
        <v>65</v>
      </c>
      <c r="C57" s="27">
        <v>-55.191662985074629</v>
      </c>
      <c r="D57" s="27">
        <v>-55.191662985074629</v>
      </c>
      <c r="E57" s="27">
        <v>-55.191662985074629</v>
      </c>
      <c r="F57" s="27">
        <v>-55.012759701492534</v>
      </c>
      <c r="G57" s="27">
        <v>-55.191662985074629</v>
      </c>
    </row>
    <row r="58" spans="2:7" ht="30" customHeight="1" x14ac:dyDescent="0.3">
      <c r="B58" s="26" t="s">
        <v>85</v>
      </c>
      <c r="C58" s="27" t="s">
        <v>116</v>
      </c>
      <c r="D58" s="27" t="s">
        <v>116</v>
      </c>
      <c r="E58" s="27" t="s">
        <v>116</v>
      </c>
      <c r="F58" s="27" t="s">
        <v>116</v>
      </c>
      <c r="G58" s="27" t="s">
        <v>116</v>
      </c>
    </row>
    <row r="59" spans="2:7" ht="30" customHeight="1" x14ac:dyDescent="0.3">
      <c r="B59" s="26" t="s">
        <v>100</v>
      </c>
      <c r="C59" s="27" t="s">
        <v>116</v>
      </c>
      <c r="D59" s="27" t="s">
        <v>116</v>
      </c>
      <c r="E59" s="27" t="s">
        <v>116</v>
      </c>
      <c r="F59" s="27" t="s">
        <v>116</v>
      </c>
      <c r="G59" s="27" t="s">
        <v>116</v>
      </c>
    </row>
    <row r="60" spans="2:7" ht="30" customHeight="1" x14ac:dyDescent="0.3">
      <c r="B60" s="24" t="s">
        <v>130</v>
      </c>
      <c r="C60" s="27"/>
      <c r="D60" s="27"/>
      <c r="E60" s="27"/>
      <c r="F60" s="27"/>
      <c r="G60" s="27"/>
    </row>
    <row r="61" spans="2:7" ht="30" customHeight="1" x14ac:dyDescent="0.3">
      <c r="B61" s="26" t="s">
        <v>66</v>
      </c>
      <c r="C61" s="27" t="s">
        <v>116</v>
      </c>
      <c r="D61" s="27" t="s">
        <v>116</v>
      </c>
      <c r="E61" s="27" t="s">
        <v>116</v>
      </c>
      <c r="F61" s="27" t="s">
        <v>116</v>
      </c>
      <c r="G61" s="27" t="s">
        <v>116</v>
      </c>
    </row>
    <row r="62" spans="2:7" ht="30" customHeight="1" x14ac:dyDescent="0.3">
      <c r="B62" s="26" t="s">
        <v>101</v>
      </c>
      <c r="C62" s="27" t="s">
        <v>116</v>
      </c>
      <c r="D62" s="27" t="s">
        <v>116</v>
      </c>
      <c r="E62" s="27" t="s">
        <v>116</v>
      </c>
      <c r="F62" s="27" t="s">
        <v>116</v>
      </c>
      <c r="G62" s="27" t="s">
        <v>116</v>
      </c>
    </row>
    <row r="63" spans="2:7" ht="30" customHeight="1" x14ac:dyDescent="0.3">
      <c r="B63" s="24" t="s">
        <v>131</v>
      </c>
      <c r="C63" s="27"/>
      <c r="D63" s="27"/>
      <c r="E63" s="27"/>
      <c r="F63" s="27"/>
      <c r="G63" s="27"/>
    </row>
    <row r="64" spans="2:7" ht="30" customHeight="1" x14ac:dyDescent="0.3">
      <c r="B64" s="26" t="s">
        <v>67</v>
      </c>
      <c r="C64" s="27">
        <v>-14480.794890888887</v>
      </c>
      <c r="D64" s="27">
        <v>-14480.794890888887</v>
      </c>
      <c r="E64" s="27">
        <v>-14480.794890888887</v>
      </c>
      <c r="F64" s="27">
        <v>-14433.855523333332</v>
      </c>
      <c r="G64" s="27">
        <v>-14480.794890888887</v>
      </c>
    </row>
    <row r="65" spans="2:7" ht="30" customHeight="1" x14ac:dyDescent="0.3">
      <c r="B65" s="26" t="s">
        <v>86</v>
      </c>
      <c r="C65" s="27" t="s">
        <v>116</v>
      </c>
      <c r="D65" s="27" t="s">
        <v>116</v>
      </c>
      <c r="E65" s="27" t="s">
        <v>116</v>
      </c>
      <c r="F65" s="27" t="s">
        <v>116</v>
      </c>
      <c r="G65" s="27" t="s">
        <v>116</v>
      </c>
    </row>
    <row r="66" spans="2:7" ht="30" customHeight="1" x14ac:dyDescent="0.3">
      <c r="B66" s="26" t="s">
        <v>102</v>
      </c>
      <c r="C66" s="27" t="s">
        <v>116</v>
      </c>
      <c r="D66" s="27" t="s">
        <v>116</v>
      </c>
      <c r="E66" s="27" t="s">
        <v>116</v>
      </c>
      <c r="F66" s="27" t="s">
        <v>116</v>
      </c>
      <c r="G66" s="27" t="s">
        <v>116</v>
      </c>
    </row>
    <row r="67" spans="2:7" ht="30" customHeight="1" x14ac:dyDescent="0.3">
      <c r="B67" s="24" t="s">
        <v>132</v>
      </c>
      <c r="C67" s="27"/>
      <c r="D67" s="27"/>
      <c r="E67" s="27"/>
      <c r="F67" s="27"/>
      <c r="G67" s="27"/>
    </row>
    <row r="68" spans="2:7" ht="30" customHeight="1" x14ac:dyDescent="0.3">
      <c r="B68" s="26" t="s">
        <v>68</v>
      </c>
      <c r="C68" s="27">
        <v>-17944.73886311111</v>
      </c>
      <c r="D68" s="27">
        <v>-17944.73886311111</v>
      </c>
      <c r="E68" s="27">
        <v>-17944.73886311111</v>
      </c>
      <c r="F68" s="27">
        <v>-17911.43353688889</v>
      </c>
      <c r="G68" s="27">
        <v>-17944.73886311111</v>
      </c>
    </row>
    <row r="69" spans="2:7" ht="30" customHeight="1" x14ac:dyDescent="0.3">
      <c r="B69" s="26" t="s">
        <v>87</v>
      </c>
      <c r="C69" s="27" t="s">
        <v>116</v>
      </c>
      <c r="D69" s="27" t="s">
        <v>116</v>
      </c>
      <c r="E69" s="27" t="s">
        <v>116</v>
      </c>
      <c r="F69" s="27" t="s">
        <v>116</v>
      </c>
      <c r="G69" s="27" t="s">
        <v>116</v>
      </c>
    </row>
    <row r="70" spans="2:7" ht="30" customHeight="1" x14ac:dyDescent="0.3">
      <c r="B70" s="26" t="s">
        <v>103</v>
      </c>
      <c r="C70" s="27" t="s">
        <v>116</v>
      </c>
      <c r="D70" s="27" t="s">
        <v>116</v>
      </c>
      <c r="E70" s="27" t="s">
        <v>116</v>
      </c>
      <c r="F70" s="27" t="s">
        <v>116</v>
      </c>
      <c r="G70" s="27" t="s">
        <v>116</v>
      </c>
    </row>
    <row r="71" spans="2:7" ht="30" customHeight="1" x14ac:dyDescent="0.3">
      <c r="B71" s="24" t="s">
        <v>133</v>
      </c>
      <c r="C71" s="27"/>
      <c r="D71" s="27"/>
      <c r="E71" s="27"/>
      <c r="F71" s="27"/>
      <c r="G71" s="27"/>
    </row>
    <row r="72" spans="2:7" ht="30" customHeight="1" x14ac:dyDescent="0.3">
      <c r="B72" s="26" t="s">
        <v>69</v>
      </c>
      <c r="C72" s="27" t="s">
        <v>116</v>
      </c>
      <c r="D72" s="27" t="s">
        <v>116</v>
      </c>
      <c r="E72" s="27" t="s">
        <v>116</v>
      </c>
      <c r="F72" s="27" t="s">
        <v>116</v>
      </c>
      <c r="G72" s="27" t="s">
        <v>116</v>
      </c>
    </row>
    <row r="73" spans="2:7" ht="30" customHeight="1" x14ac:dyDescent="0.3">
      <c r="B73" s="26" t="s">
        <v>104</v>
      </c>
      <c r="C73" s="27" t="s">
        <v>116</v>
      </c>
      <c r="D73" s="27" t="s">
        <v>116</v>
      </c>
      <c r="E73" s="27" t="s">
        <v>116</v>
      </c>
      <c r="F73" s="27" t="s">
        <v>116</v>
      </c>
      <c r="G73" s="27" t="s">
        <v>116</v>
      </c>
    </row>
    <row r="74" spans="2:7" ht="30" customHeight="1" x14ac:dyDescent="0.3">
      <c r="B74" s="24" t="s">
        <v>134</v>
      </c>
      <c r="C74" s="27"/>
      <c r="D74" s="27"/>
      <c r="E74" s="27"/>
      <c r="F74" s="27"/>
      <c r="G74" s="27"/>
    </row>
    <row r="75" spans="2:7" ht="30" customHeight="1" x14ac:dyDescent="0.3">
      <c r="B75" s="26" t="s">
        <v>70</v>
      </c>
      <c r="C75" s="27" t="s">
        <v>116</v>
      </c>
      <c r="D75" s="27" t="s">
        <v>116</v>
      </c>
      <c r="E75" s="27" t="s">
        <v>116</v>
      </c>
      <c r="F75" s="27" t="s">
        <v>116</v>
      </c>
      <c r="G75" s="27" t="s">
        <v>116</v>
      </c>
    </row>
    <row r="76" spans="2:7" ht="30" customHeight="1" x14ac:dyDescent="0.3">
      <c r="B76" s="26" t="s">
        <v>105</v>
      </c>
      <c r="C76" s="27" t="s">
        <v>116</v>
      </c>
      <c r="D76" s="27" t="s">
        <v>116</v>
      </c>
      <c r="E76" s="27" t="s">
        <v>116</v>
      </c>
      <c r="F76" s="27" t="s">
        <v>116</v>
      </c>
      <c r="G76" s="27" t="s">
        <v>116</v>
      </c>
    </row>
    <row r="77" spans="2:7" ht="30" customHeight="1" x14ac:dyDescent="0.3">
      <c r="B77" s="24" t="s">
        <v>135</v>
      </c>
      <c r="C77" s="27"/>
      <c r="D77" s="27"/>
      <c r="E77" s="27"/>
      <c r="F77" s="27"/>
      <c r="G77" s="27"/>
    </row>
    <row r="78" spans="2:7" ht="30" customHeight="1" x14ac:dyDescent="0.3">
      <c r="B78" s="26" t="s">
        <v>71</v>
      </c>
      <c r="C78" s="27">
        <v>-21721.607597999995</v>
      </c>
      <c r="D78" s="27">
        <v>-21303.427097999996</v>
      </c>
      <c r="E78" s="27">
        <v>-21389.421097999999</v>
      </c>
      <c r="F78" s="27">
        <v>-21660.417861599995</v>
      </c>
      <c r="G78" s="27">
        <v>-21719.636597999997</v>
      </c>
    </row>
    <row r="79" spans="2:7" ht="30" customHeight="1" x14ac:dyDescent="0.3">
      <c r="B79" s="26" t="s">
        <v>106</v>
      </c>
      <c r="C79" s="27" t="s">
        <v>116</v>
      </c>
      <c r="D79" s="27" t="s">
        <v>116</v>
      </c>
      <c r="E79" s="27" t="s">
        <v>116</v>
      </c>
      <c r="F79" s="27" t="s">
        <v>116</v>
      </c>
      <c r="G79" s="27" t="s">
        <v>116</v>
      </c>
    </row>
    <row r="80" spans="2:7" ht="30" customHeight="1" x14ac:dyDescent="0.3">
      <c r="B80" s="24" t="s">
        <v>136</v>
      </c>
      <c r="C80" s="27"/>
      <c r="D80" s="27"/>
      <c r="E80" s="27"/>
      <c r="F80" s="27"/>
      <c r="G80" s="27"/>
    </row>
    <row r="81" spans="2:7" ht="30" customHeight="1" x14ac:dyDescent="0.3">
      <c r="B81" s="26" t="s">
        <v>72</v>
      </c>
      <c r="C81" s="27">
        <v>-29472.936222374996</v>
      </c>
      <c r="D81" s="27">
        <v>-29054.755722374997</v>
      </c>
      <c r="E81" s="27">
        <v>-29140.749722374996</v>
      </c>
      <c r="F81" s="27">
        <v>-29376.212421624994</v>
      </c>
      <c r="G81" s="27">
        <v>-29470.965222374998</v>
      </c>
    </row>
    <row r="82" spans="2:7" ht="30" customHeight="1" x14ac:dyDescent="0.3">
      <c r="B82" s="26" t="s">
        <v>107</v>
      </c>
      <c r="C82" s="27" t="s">
        <v>116</v>
      </c>
      <c r="D82" s="27" t="s">
        <v>116</v>
      </c>
      <c r="E82" s="27" t="s">
        <v>116</v>
      </c>
      <c r="F82" s="27" t="s">
        <v>116</v>
      </c>
      <c r="G82" s="27" t="s">
        <v>116</v>
      </c>
    </row>
    <row r="83" spans="2:7" ht="30" customHeight="1" x14ac:dyDescent="0.3">
      <c r="B83" s="24" t="s">
        <v>137</v>
      </c>
      <c r="C83" s="27"/>
      <c r="D83" s="27"/>
      <c r="E83" s="27"/>
      <c r="F83" s="27"/>
      <c r="G83" s="27"/>
    </row>
    <row r="84" spans="2:7" ht="30" customHeight="1" x14ac:dyDescent="0.3">
      <c r="B84" s="26" t="s">
        <v>73</v>
      </c>
      <c r="C84" s="27">
        <v>-3171.5531419999998</v>
      </c>
      <c r="D84" s="27">
        <v>-2753.3726419999998</v>
      </c>
      <c r="E84" s="27">
        <v>-2839.366642</v>
      </c>
      <c r="F84" s="27">
        <v>-3166.3171439999996</v>
      </c>
      <c r="G84" s="27">
        <v>-3169.5821419999997</v>
      </c>
    </row>
    <row r="85" spans="2:7" ht="30" customHeight="1" x14ac:dyDescent="0.3">
      <c r="B85" s="24" t="s">
        <v>138</v>
      </c>
      <c r="C85" s="27"/>
      <c r="D85" s="27"/>
      <c r="E85" s="27"/>
      <c r="F85" s="27"/>
      <c r="G85" s="27"/>
    </row>
    <row r="86" spans="2:7" ht="30" customHeight="1" x14ac:dyDescent="0.3">
      <c r="B86" s="26" t="s">
        <v>74</v>
      </c>
      <c r="C86" s="27">
        <v>-29535.587039999999</v>
      </c>
      <c r="D86" s="27">
        <v>-29117.40654</v>
      </c>
      <c r="E86" s="27">
        <v>-29203.400539999999</v>
      </c>
      <c r="F86" s="27">
        <v>-29442.099329999997</v>
      </c>
      <c r="G86" s="27">
        <v>-29533.616040000001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Q154"/>
  <sheetViews>
    <sheetView showGridLines="0" zoomScale="80" zoomScaleNormal="80" workbookViewId="0">
      <selection activeCell="L166" sqref="L166"/>
    </sheetView>
  </sheetViews>
  <sheetFormatPr defaultRowHeight="15" x14ac:dyDescent="0.2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 x14ac:dyDescent="0.5">
      <c r="B2" s="70" t="s">
        <v>158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 x14ac:dyDescent="0.25">
      <c r="J4" s="38"/>
    </row>
    <row r="5" spans="2:17" ht="26.25" x14ac:dyDescent="0.4">
      <c r="B5" s="35" t="s">
        <v>152</v>
      </c>
      <c r="C5" s="35"/>
      <c r="D5" s="35"/>
      <c r="E5" s="35"/>
      <c r="F5" s="8"/>
      <c r="G5" s="8"/>
      <c r="H5" s="8"/>
      <c r="J5" s="38"/>
      <c r="K5" s="35" t="s">
        <v>156</v>
      </c>
    </row>
    <row r="6" spans="2:17" x14ac:dyDescent="0.25">
      <c r="B6" s="9"/>
      <c r="C6" s="8"/>
      <c r="D6" s="8"/>
      <c r="E6" s="8"/>
      <c r="F6" s="8"/>
      <c r="G6" s="8"/>
      <c r="H6" s="8"/>
      <c r="J6" s="38"/>
    </row>
    <row r="7" spans="2:17" x14ac:dyDescent="0.25">
      <c r="B7" s="9"/>
      <c r="C7" s="8"/>
      <c r="D7" s="8"/>
      <c r="E7" s="8"/>
      <c r="F7" s="8"/>
      <c r="G7" s="8"/>
      <c r="H7" s="8"/>
      <c r="J7" s="38"/>
    </row>
    <row r="8" spans="2:17" ht="51" x14ac:dyDescent="0.25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 x14ac:dyDescent="0.25">
      <c r="B9" s="11" t="s">
        <v>48</v>
      </c>
      <c r="C9" s="36">
        <f>('500MW model - tariffs'!E73-'500MW model - tariffs'!E6)/'500MW model - tariffs'!E6</f>
        <v>6.8150840527033728E-3</v>
      </c>
      <c r="D9" s="36"/>
      <c r="E9" s="36"/>
      <c r="F9" s="37">
        <f>('500MW model - tariffs'!H73-'500MW model - tariffs'!H6)/'500MW model - tariffs'!H6</f>
        <v>-4.0816326530612179E-2</v>
      </c>
      <c r="G9" s="37"/>
      <c r="H9" s="36"/>
      <c r="J9" s="38"/>
      <c r="K9" s="11" t="s">
        <v>48</v>
      </c>
      <c r="L9" s="36">
        <f>('500MW model - tariffs'!E207-'500MW model - tariffs'!E6)/'500MW model - tariffs'!E6</f>
        <v>-4.5433893684683772E-4</v>
      </c>
      <c r="M9" s="36"/>
      <c r="N9" s="36"/>
      <c r="O9" s="37">
        <f>('500MW model - tariffs'!H207-'500MW model - tariffs'!H6)/'500MW model - tariffs'!H6</f>
        <v>0</v>
      </c>
      <c r="P9" s="37"/>
      <c r="Q9" s="36"/>
    </row>
    <row r="10" spans="2:17" ht="27.75" customHeight="1" x14ac:dyDescent="0.25">
      <c r="B10" s="11" t="s">
        <v>49</v>
      </c>
      <c r="C10" s="36">
        <f>('500MW model - tariffs'!E74-'500MW model - tariffs'!E7)/'500MW model - tariffs'!E7</f>
        <v>2.6465028355387968E-3</v>
      </c>
      <c r="D10" s="36">
        <f>('500MW model - tariffs'!F74-'500MW model - tariffs'!F7)/'500MW model - tariffs'!F7</f>
        <v>8.1081081081081155E-2</v>
      </c>
      <c r="E10" s="36"/>
      <c r="F10" s="37">
        <f>('500MW model - tariffs'!H74-'500MW model - tariffs'!H7)/'500MW model - tariffs'!H7</f>
        <v>-4.0816326530612179E-2</v>
      </c>
      <c r="G10" s="37"/>
      <c r="H10" s="36"/>
      <c r="J10" s="38"/>
      <c r="K10" s="11" t="s">
        <v>49</v>
      </c>
      <c r="L10" s="36">
        <f>('500MW model - tariffs'!E208-'500MW model - tariffs'!E7)/'500MW model - tariffs'!E7</f>
        <v>0</v>
      </c>
      <c r="M10" s="36">
        <f>('500MW model - tariffs'!F208-'500MW model - tariffs'!F7)/'500MW model - tariffs'!F7</f>
        <v>-6.7567567567567632E-3</v>
      </c>
      <c r="N10" s="36"/>
      <c r="O10" s="37">
        <f>('500MW model - tariffs'!H208-'500MW model - tariffs'!H7)/'500MW model - tariffs'!H7</f>
        <v>0</v>
      </c>
      <c r="P10" s="37"/>
      <c r="Q10" s="36"/>
    </row>
    <row r="11" spans="2:17" ht="27.75" customHeight="1" x14ac:dyDescent="0.25">
      <c r="B11" s="11" t="s">
        <v>50</v>
      </c>
      <c r="C11" s="36">
        <f>('500MW model - tariffs'!E75-'500MW model - tariffs'!E8)/'500MW model - tariffs'!E8</f>
        <v>3.5256410256410291E-2</v>
      </c>
      <c r="D11" s="36"/>
      <c r="E11" s="36"/>
      <c r="F11" s="37"/>
      <c r="G11" s="37"/>
      <c r="H11" s="36"/>
      <c r="J11" s="38"/>
      <c r="K11" s="11" t="s">
        <v>50</v>
      </c>
      <c r="L11" s="36">
        <f>('500MW model - tariffs'!E209-'500MW model - tariffs'!E8)/'500MW model - tariffs'!E8</f>
        <v>0</v>
      </c>
      <c r="M11" s="36"/>
      <c r="N11" s="36"/>
      <c r="O11" s="37"/>
      <c r="P11" s="37"/>
      <c r="Q11" s="36"/>
    </row>
    <row r="12" spans="2:17" ht="27.75" customHeight="1" x14ac:dyDescent="0.25">
      <c r="B12" s="11" t="s">
        <v>51</v>
      </c>
      <c r="C12" s="36">
        <f>('500MW model - tariffs'!E76-'500MW model - tariffs'!E9)/'500MW model - tariffs'!E9</f>
        <v>7.0754716981130568E-3</v>
      </c>
      <c r="D12" s="36"/>
      <c r="E12" s="36"/>
      <c r="F12" s="37">
        <f>('500MW model - tariffs'!H76-'500MW model - tariffs'!H9)/'500MW model - tariffs'!H9</f>
        <v>-4.2079207920792061E-2</v>
      </c>
      <c r="G12" s="37"/>
      <c r="H12" s="36"/>
      <c r="J12" s="38"/>
      <c r="K12" s="11" t="s">
        <v>51</v>
      </c>
      <c r="L12" s="36">
        <f>('500MW model - tariffs'!E210-'500MW model - tariffs'!E9)/'500MW model - tariffs'!E9</f>
        <v>-4.7169811320749519E-4</v>
      </c>
      <c r="M12" s="36"/>
      <c r="N12" s="36"/>
      <c r="O12" s="37">
        <f>('500MW model - tariffs'!H210-'500MW model - tariffs'!H9)/'500MW model - tariffs'!H9</f>
        <v>0</v>
      </c>
      <c r="P12" s="37"/>
      <c r="Q12" s="36"/>
    </row>
    <row r="13" spans="2:17" ht="27.75" customHeight="1" x14ac:dyDescent="0.25">
      <c r="B13" s="11" t="s">
        <v>52</v>
      </c>
      <c r="C13" s="36">
        <f>('500MW model - tariffs'!E77-'500MW model - tariffs'!E10)/'500MW model - tariffs'!E10</f>
        <v>5.7099352874001238E-3</v>
      </c>
      <c r="D13" s="36">
        <f>('500MW model - tariffs'!F77-'500MW model - tariffs'!F10)/'500MW model - tariffs'!F10</f>
        <v>4.3956043956043786E-2</v>
      </c>
      <c r="E13" s="36"/>
      <c r="F13" s="37">
        <f>('500MW model - tariffs'!H77-'500MW model - tariffs'!H10)/'500MW model - tariffs'!H10</f>
        <v>-4.2079207920792061E-2</v>
      </c>
      <c r="G13" s="37"/>
      <c r="H13" s="36"/>
      <c r="J13" s="38"/>
      <c r="K13" s="11" t="s">
        <v>52</v>
      </c>
      <c r="L13" s="36">
        <f>('500MW model - tariffs'!E211-'500MW model - tariffs'!E10)/'500MW model - tariffs'!E10</f>
        <v>-7.6132470498659305E-4</v>
      </c>
      <c r="M13" s="36">
        <f>('500MW model - tariffs'!F211-'500MW model - tariffs'!F10)/'500MW model - tariffs'!F10</f>
        <v>-3.663003663003666E-3</v>
      </c>
      <c r="N13" s="36"/>
      <c r="O13" s="37">
        <f>('500MW model - tariffs'!H211-'500MW model - tariffs'!H10)/'500MW model - tariffs'!H10</f>
        <v>0</v>
      </c>
      <c r="P13" s="37"/>
      <c r="Q13" s="36"/>
    </row>
    <row r="14" spans="2:17" ht="27.75" customHeight="1" x14ac:dyDescent="0.25">
      <c r="B14" s="11" t="s">
        <v>53</v>
      </c>
      <c r="C14" s="36">
        <f>('500MW model - tariffs'!E78-'500MW model - tariffs'!E11)/'500MW model - tariffs'!E11</f>
        <v>2.185792349726778E-2</v>
      </c>
      <c r="D14" s="36"/>
      <c r="E14" s="36"/>
      <c r="F14" s="37"/>
      <c r="G14" s="37"/>
      <c r="H14" s="36"/>
      <c r="J14" s="38"/>
      <c r="K14" s="11" t="s">
        <v>53</v>
      </c>
      <c r="L14" s="36">
        <f>('500MW model - tariffs'!E212-'500MW model - tariffs'!E11)/'500MW model - tariffs'!E11</f>
        <v>-2.7322404371584725E-3</v>
      </c>
      <c r="M14" s="36"/>
      <c r="N14" s="36"/>
      <c r="O14" s="37"/>
      <c r="P14" s="37"/>
      <c r="Q14" s="36"/>
    </row>
    <row r="15" spans="2:17" ht="27.75" customHeight="1" x14ac:dyDescent="0.25">
      <c r="B15" s="11" t="s">
        <v>54</v>
      </c>
      <c r="C15" s="36">
        <f>('500MW model - tariffs'!E79-'500MW model - tariffs'!E12)/'500MW model - tariffs'!E12</f>
        <v>6.5656565656566279E-3</v>
      </c>
      <c r="D15" s="36">
        <f>('500MW model - tariffs'!F79-'500MW model - tariffs'!F12)/'500MW model - tariffs'!F12</f>
        <v>8.6330935251798427E-2</v>
      </c>
      <c r="E15" s="36"/>
      <c r="F15" s="37">
        <f>('500MW model - tariffs'!H79-'500MW model - tariffs'!H12)/'500MW model - tariffs'!H12</f>
        <v>-4.3399638336347232E-2</v>
      </c>
      <c r="G15" s="37"/>
      <c r="H15" s="36"/>
      <c r="J15" s="38"/>
      <c r="K15" s="11" t="s">
        <v>54</v>
      </c>
      <c r="L15" s="36">
        <f>('500MW model - tariffs'!E213-'500MW model - tariffs'!E12)/'500MW model - tariffs'!E12</f>
        <v>-5.0505050505044943E-4</v>
      </c>
      <c r="M15" s="36">
        <f>('500MW model - tariffs'!F213-'500MW model - tariffs'!F12)/'500MW model - tariffs'!F12</f>
        <v>0</v>
      </c>
      <c r="N15" s="36"/>
      <c r="O15" s="37">
        <f>('500MW model - tariffs'!H213-'500MW model - tariffs'!H12)/'500MW model - tariffs'!H12</f>
        <v>-1.8083182640145886E-3</v>
      </c>
      <c r="P15" s="37"/>
      <c r="Q15" s="36"/>
    </row>
    <row r="16" spans="2:17" ht="27.75" customHeight="1" x14ac:dyDescent="0.25">
      <c r="B16" s="11" t="s">
        <v>56</v>
      </c>
      <c r="C16" s="36">
        <f>('500MW model - tariffs'!E80-'500MW model - tariffs'!E13)/'500MW model - tariffs'!E13</f>
        <v>3.4822983168891499E-3</v>
      </c>
      <c r="D16" s="36">
        <f>('500MW model - tariffs'!F80-'500MW model - tariffs'!F13)/'500MW model - tariffs'!F13</f>
        <v>7.3529411764705732E-2</v>
      </c>
      <c r="E16" s="36"/>
      <c r="F16" s="37">
        <f>('500MW model - tariffs'!H80-'500MW model - tariffs'!H13)/'500MW model - tariffs'!H13</f>
        <v>-1.4551907719609588E-2</v>
      </c>
      <c r="G16" s="37"/>
      <c r="H16" s="36"/>
      <c r="J16" s="38"/>
      <c r="K16" s="11" t="s">
        <v>56</v>
      </c>
      <c r="L16" s="36">
        <f>('500MW model - tariffs'!E214-'500MW model - tariffs'!E13)/'500MW model - tariffs'!E13</f>
        <v>-5.8038305281492275E-4</v>
      </c>
      <c r="M16" s="36">
        <f>('500MW model - tariffs'!F214-'500MW model - tariffs'!F13)/'500MW model - tariffs'!F13</f>
        <v>-7.3529411764705942E-3</v>
      </c>
      <c r="N16" s="36"/>
      <c r="O16" s="37">
        <f>('500MW model - tariffs'!H214-'500MW model - tariffs'!H13)/'500MW model - tariffs'!H13</f>
        <v>-7.0984915705411085E-4</v>
      </c>
      <c r="P16" s="37"/>
      <c r="Q16" s="36"/>
    </row>
    <row r="17" spans="2:17" ht="27.75" customHeight="1" x14ac:dyDescent="0.25">
      <c r="B17" s="11" t="s">
        <v>57</v>
      </c>
      <c r="C17" s="36">
        <f>('500MW model - tariffs'!E81-'500MW model - tariffs'!E14)/'500MW model - tariffs'!E14</f>
        <v>-2.8629856850715771E-2</v>
      </c>
      <c r="D17" s="36">
        <f>('500MW model - tariffs'!F81-'500MW model - tariffs'!F14)/'500MW model - tariffs'!F14</f>
        <v>2.7397260273972629E-2</v>
      </c>
      <c r="E17" s="36"/>
      <c r="F17" s="37">
        <f>('500MW model - tariffs'!H81-'500MW model - tariffs'!H14)/'500MW model - tariffs'!H14</f>
        <v>2.0327868852459009E-2</v>
      </c>
      <c r="G17" s="37"/>
      <c r="H17" s="36"/>
      <c r="J17" s="38"/>
      <c r="K17" s="11" t="s">
        <v>57</v>
      </c>
      <c r="L17" s="36">
        <f>('500MW model - tariffs'!E215-'500MW model - tariffs'!E14)/'500MW model - tariffs'!E14</f>
        <v>6.8166325835029981E-4</v>
      </c>
      <c r="M17" s="36">
        <f>('500MW model - tariffs'!F215-'500MW model - tariffs'!F14)/'500MW model - tariffs'!F14</f>
        <v>0</v>
      </c>
      <c r="N17" s="36"/>
      <c r="O17" s="37">
        <f>('500MW model - tariffs'!H215-'500MW model - tariffs'!H14)/'500MW model - tariffs'!H14</f>
        <v>-2.404371584699441E-3</v>
      </c>
      <c r="P17" s="37"/>
      <c r="Q17" s="36"/>
    </row>
    <row r="18" spans="2:17" ht="27.75" customHeight="1" x14ac:dyDescent="0.25">
      <c r="B18" s="11" t="s">
        <v>58</v>
      </c>
      <c r="C18" s="36">
        <f>('500MW model - tariffs'!E82-'500MW model - tariffs'!E15)/'500MW model - tariffs'!E15</f>
        <v>-1.1033099297893692E-2</v>
      </c>
      <c r="D18" s="36">
        <f>('500MW model - tariffs'!F82-'500MW model - tariffs'!F15)/'500MW model - tariffs'!F15</f>
        <v>1.7892644135188884E-2</v>
      </c>
      <c r="E18" s="36">
        <f>('500MW model - tariffs'!G82-'500MW model - tariffs'!G15)/'500MW model - tariffs'!G15</f>
        <v>8.4210526315789402E-2</v>
      </c>
      <c r="F18" s="37">
        <f>('500MW model - tariffs'!H82-'500MW model - tariffs'!H15)/'500MW model - tariffs'!H15</f>
        <v>-4.1963578780681007E-2</v>
      </c>
      <c r="G18" s="37">
        <f>('500MW model - tariffs'!I82-'500MW model - tariffs'!I15)/'500MW model - tariffs'!I15</f>
        <v>3.3333333333333368E-2</v>
      </c>
      <c r="H18" s="36">
        <f>('500MW model - tariffs'!J82-'500MW model - tariffs'!J15)/'500MW model - tariffs'!J15</f>
        <v>7.1428571428569501E-3</v>
      </c>
      <c r="J18" s="38"/>
      <c r="K18" s="11" t="s">
        <v>58</v>
      </c>
      <c r="L18" s="36">
        <f>('500MW model - tariffs'!E216-'500MW model - tariffs'!E15)/'500MW model - tariffs'!E15</f>
        <v>1.6298896690070087E-3</v>
      </c>
      <c r="M18" s="36">
        <f>('500MW model - tariffs'!F216-'500MW model - tariffs'!F15)/'500MW model - tariffs'!F15</f>
        <v>-3.9761431411530854E-3</v>
      </c>
      <c r="N18" s="36">
        <f>('500MW model - tariffs'!G216-'500MW model - tariffs'!G15)/'500MW model - tariffs'!G15</f>
        <v>-1.0526315789473693E-2</v>
      </c>
      <c r="O18" s="37">
        <f>('500MW model - tariffs'!H216-'500MW model - tariffs'!H15)/'500MW model - tariffs'!H15</f>
        <v>7.9176563737132113E-4</v>
      </c>
      <c r="P18" s="37">
        <f>('500MW model - tariffs'!I216-'500MW model - tariffs'!I15)/'500MW model - tariffs'!I15</f>
        <v>-8.3333333333333419E-3</v>
      </c>
      <c r="Q18" s="36">
        <f>('500MW model - tariffs'!J216-'500MW model - tariffs'!J15)/'500MW model - tariffs'!J15</f>
        <v>0</v>
      </c>
    </row>
    <row r="19" spans="2:17" ht="27.75" customHeight="1" x14ac:dyDescent="0.25">
      <c r="B19" s="11" t="s">
        <v>59</v>
      </c>
      <c r="C19" s="36">
        <f>('500MW model - tariffs'!E83-'500MW model - tariffs'!E16)/'500MW model - tariffs'!E16</f>
        <v>-2.2381985892566472E-2</v>
      </c>
      <c r="D19" s="36">
        <f>('500MW model - tariffs'!F83-'500MW model - tariffs'!F16)/'500MW model - tariffs'!F16</f>
        <v>-7.3260073260073329E-3</v>
      </c>
      <c r="E19" s="36">
        <f>('500MW model - tariffs'!G83-'500MW model - tariffs'!G16)/'500MW model - tariffs'!G16</f>
        <v>7.5757575757575607E-2</v>
      </c>
      <c r="F19" s="37">
        <f>('500MW model - tariffs'!H83-'500MW model - tariffs'!H16)/'500MW model - tariffs'!H16</f>
        <v>-4.1696280502250604E-2</v>
      </c>
      <c r="G19" s="37">
        <f>('500MW model - tariffs'!I83-'500MW model - tariffs'!I16)/'500MW model - tariffs'!I16</f>
        <v>0.11764705882352938</v>
      </c>
      <c r="H19" s="36">
        <f>('500MW model - tariffs'!J83-'500MW model - tariffs'!J16)/'500MW model - tariffs'!J16</f>
        <v>-1.2711864406779556E-2</v>
      </c>
      <c r="J19" s="38"/>
      <c r="K19" s="11" t="s">
        <v>59</v>
      </c>
      <c r="L19" s="36">
        <f>('500MW model - tariffs'!E217-'500MW model - tariffs'!E16)/'500MW model - tariffs'!E16</f>
        <v>2.3060227889311379E-3</v>
      </c>
      <c r="M19" s="36">
        <f>('500MW model - tariffs'!F217-'500MW model - tariffs'!F16)/'500MW model - tariffs'!F16</f>
        <v>-3.6630036630036665E-3</v>
      </c>
      <c r="N19" s="36">
        <f>('500MW model - tariffs'!G217-'500MW model - tariffs'!G16)/'500MW model - tariffs'!G16</f>
        <v>0</v>
      </c>
      <c r="O19" s="37">
        <f>('500MW model - tariffs'!H217-'500MW model - tariffs'!H16)/'500MW model - tariffs'!H16</f>
        <v>1.1845534233593262E-3</v>
      </c>
      <c r="P19" s="37">
        <f>('500MW model - tariffs'!I217-'500MW model - tariffs'!I16)/'500MW model - tariffs'!I16</f>
        <v>0</v>
      </c>
      <c r="Q19" s="36">
        <f>('500MW model - tariffs'!J217-'500MW model - tariffs'!J16)/'500MW model - tariffs'!J16</f>
        <v>0</v>
      </c>
    </row>
    <row r="20" spans="2:17" ht="27.75" customHeight="1" x14ac:dyDescent="0.25">
      <c r="B20" s="11" t="s">
        <v>60</v>
      </c>
      <c r="C20" s="36">
        <f>('500MW model - tariffs'!E84-'500MW model - tariffs'!E17)/'500MW model - tariffs'!E17</f>
        <v>-2.9988465974625209E-2</v>
      </c>
      <c r="D20" s="36">
        <f>('500MW model - tariffs'!F84-'500MW model - tariffs'!F17)/'500MW model - tariffs'!F17</f>
        <v>-2.833333333333336E-2</v>
      </c>
      <c r="E20" s="36">
        <f>('500MW model - tariffs'!G84-'500MW model - tariffs'!G17)/'500MW model - tariffs'!G17</f>
        <v>4.8780487804877919E-2</v>
      </c>
      <c r="F20" s="37">
        <f>('500MW model - tariffs'!H84-'500MW model - tariffs'!H17)/'500MW model - tariffs'!H17</f>
        <v>-4.1647256125966634E-2</v>
      </c>
      <c r="G20" s="37">
        <f>('500MW model - tariffs'!I84-'500MW model - tariffs'!I17)/'500MW model - tariffs'!I17</f>
        <v>0.11111111111111106</v>
      </c>
      <c r="H20" s="36">
        <f>('500MW model - tariffs'!J84-'500MW model - tariffs'!J17)/'500MW model - tariffs'!J17</f>
        <v>-2.234636871508382E-2</v>
      </c>
      <c r="J20" s="38"/>
      <c r="K20" s="11" t="s">
        <v>60</v>
      </c>
      <c r="L20" s="36">
        <f>('500MW model - tariffs'!E218-'500MW model - tariffs'!E17)/'500MW model - tariffs'!E17</f>
        <v>2.801120448179329E-3</v>
      </c>
      <c r="M20" s="36">
        <f>('500MW model - tariffs'!F218-'500MW model - tariffs'!F17)/'500MW model - tariffs'!F17</f>
        <v>-3.3333333333333366E-3</v>
      </c>
      <c r="N20" s="36">
        <f>('500MW model - tariffs'!G218-'500MW model - tariffs'!G17)/'500MW model - tariffs'!G17</f>
        <v>-2.4390243902439046E-2</v>
      </c>
      <c r="O20" s="37">
        <f>('500MW model - tariffs'!H218-'500MW model - tariffs'!H17)/'500MW model - tariffs'!H17</f>
        <v>1.3043883350414662E-3</v>
      </c>
      <c r="P20" s="37">
        <f>('500MW model - tariffs'!I218-'500MW model - tariffs'!I17)/'500MW model - tariffs'!I17</f>
        <v>0</v>
      </c>
      <c r="Q20" s="36">
        <f>('500MW model - tariffs'!J218-'500MW model - tariffs'!J17)/'500MW model - tariffs'!J17</f>
        <v>5.5865921787709551E-3</v>
      </c>
    </row>
    <row r="21" spans="2:17" ht="27.75" customHeight="1" x14ac:dyDescent="0.25">
      <c r="B21" s="11" t="s">
        <v>61</v>
      </c>
      <c r="C21" s="36">
        <f>('500MW model - tariffs'!E85-'500MW model - tariffs'!E18)/'500MW model - tariffs'!E18</f>
        <v>-4.7203122096264719E-2</v>
      </c>
      <c r="D21" s="36">
        <f>('500MW model - tariffs'!F85-'500MW model - tariffs'!F18)/'500MW model - tariffs'!F18</f>
        <v>-9.6153846153846104E-2</v>
      </c>
      <c r="E21" s="36">
        <f>('500MW model - tariffs'!G85-'500MW model - tariffs'!G18)/'500MW model - tariffs'!G18</f>
        <v>-0.14285714285714285</v>
      </c>
      <c r="F21" s="37">
        <f>('500MW model - tariffs'!H85-'500MW model - tariffs'!H18)/'500MW model - tariffs'!H18</f>
        <v>-4.1598459316321557E-2</v>
      </c>
      <c r="G21" s="37">
        <f>('500MW model - tariffs'!I85-'500MW model - tariffs'!I18)/'500MW model - tariffs'!I18</f>
        <v>0.13084112149532701</v>
      </c>
      <c r="H21" s="36">
        <f>('500MW model - tariffs'!J85-'500MW model - tariffs'!J18)/'500MW model - tariffs'!J18</f>
        <v>-5.8441558441558496E-2</v>
      </c>
      <c r="J21" s="38"/>
      <c r="K21" s="11" t="s">
        <v>61</v>
      </c>
      <c r="L21" s="36">
        <f>('500MW model - tariffs'!E219-'500MW model - tariffs'!E18)/'500MW model - tariffs'!E18</f>
        <v>3.7167812674223327E-3</v>
      </c>
      <c r="M21" s="36">
        <f>('500MW model - tariffs'!F219-'500MW model - tariffs'!F18)/'500MW model - tariffs'!F18</f>
        <v>-2.4038461538461561E-3</v>
      </c>
      <c r="N21" s="36">
        <f>('500MW model - tariffs'!G219-'500MW model - tariffs'!G18)/'500MW model - tariffs'!G18</f>
        <v>0</v>
      </c>
      <c r="O21" s="37">
        <f>('500MW model - tariffs'!H219-'500MW model - tariffs'!H18)/'500MW model - tariffs'!H18</f>
        <v>1.2999518536350998E-3</v>
      </c>
      <c r="P21" s="37">
        <f>('500MW model - tariffs'!I219-'500MW model - tariffs'!I18)/'500MW model - tariffs'!I18</f>
        <v>-4.6728971962617903E-3</v>
      </c>
      <c r="Q21" s="36">
        <f>('500MW model - tariffs'!J219-'500MW model - tariffs'!J18)/'500MW model - tariffs'!J18</f>
        <v>0</v>
      </c>
    </row>
    <row r="22" spans="2:17" ht="27.75" customHeight="1" x14ac:dyDescent="0.25">
      <c r="B22" s="11" t="s">
        <v>62</v>
      </c>
      <c r="C22" s="36">
        <f>('500MW model - tariffs'!E86-'500MW model - tariffs'!E19)/'500MW model - tariffs'!E19</f>
        <v>5.3268765133172502E-3</v>
      </c>
      <c r="D22" s="36"/>
      <c r="E22" s="36"/>
      <c r="F22" s="37"/>
      <c r="G22" s="37"/>
      <c r="H22" s="36"/>
      <c r="J22" s="38"/>
      <c r="K22" s="11" t="s">
        <v>62</v>
      </c>
      <c r="L22" s="36">
        <f>('500MW model - tariffs'!E220-'500MW model - tariffs'!E19)/'500MW model - tariffs'!E19</f>
        <v>-4.8426150121060041E-4</v>
      </c>
      <c r="M22" s="36"/>
      <c r="N22" s="36"/>
      <c r="O22" s="37"/>
      <c r="P22" s="37"/>
      <c r="Q22" s="36"/>
    </row>
    <row r="23" spans="2:17" ht="27.75" customHeight="1" x14ac:dyDescent="0.25">
      <c r="B23" s="11" t="s">
        <v>64</v>
      </c>
      <c r="C23" s="36">
        <f>('500MW model - tariffs'!E87-'500MW model - tariffs'!E20)/'500MW model - tariffs'!E20</f>
        <v>-7.3435504469988111E-3</v>
      </c>
      <c r="D23" s="36">
        <f>('500MW model - tariffs'!F87-'500MW model - tariffs'!F20)/'500MW model - tariffs'!F20</f>
        <v>2.2376543209876476E-2</v>
      </c>
      <c r="E23" s="36">
        <f>('500MW model - tariffs'!G87-'500MW model - tariffs'!G20)/'500MW model - tariffs'!G20</f>
        <v>7.5187969924811887E-2</v>
      </c>
      <c r="F23" s="37"/>
      <c r="G23" s="37"/>
      <c r="H23" s="36"/>
      <c r="J23" s="38"/>
      <c r="K23" s="11" t="s">
        <v>64</v>
      </c>
      <c r="L23" s="36">
        <f>('500MW model - tariffs'!E221-'500MW model - tariffs'!E20)/'500MW model - tariffs'!E20</f>
        <v>1.2771392081735501E-3</v>
      </c>
      <c r="M23" s="36">
        <f>('500MW model - tariffs'!F221-'500MW model - tariffs'!F20)/'500MW model - tariffs'!F20</f>
        <v>-3.8580246913581138E-3</v>
      </c>
      <c r="N23" s="36">
        <f>('500MW model - tariffs'!G221-'500MW model - tariffs'!G20)/'500MW model - tariffs'!G20</f>
        <v>-7.5187969924812095E-3</v>
      </c>
      <c r="O23" s="37"/>
      <c r="P23" s="37"/>
      <c r="Q23" s="36"/>
    </row>
    <row r="24" spans="2:17" x14ac:dyDescent="0.25">
      <c r="J24" s="38"/>
    </row>
    <row r="25" spans="2:17" ht="26.25" x14ac:dyDescent="0.4">
      <c r="B25" s="35" t="s">
        <v>153</v>
      </c>
      <c r="J25" s="38"/>
      <c r="K25" s="35" t="s">
        <v>157</v>
      </c>
    </row>
    <row r="26" spans="2:17" x14ac:dyDescent="0.25">
      <c r="J26" s="38"/>
    </row>
    <row r="27" spans="2:17" ht="51" x14ac:dyDescent="0.25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 x14ac:dyDescent="0.25">
      <c r="B28" s="11" t="s">
        <v>48</v>
      </c>
      <c r="C28" s="36">
        <f>('500MW model - tariffs'!E140-'500MW model - tariffs'!E6)/'500MW model - tariffs'!E6</f>
        <v>7.7237619263970485E-3</v>
      </c>
      <c r="D28" s="36"/>
      <c r="E28" s="36"/>
      <c r="F28" s="37">
        <f>('500MW model - tariffs'!H140-'500MW model - tariffs'!H6)/'500MW model - tariffs'!H6</f>
        <v>-5.6689342403628114E-2</v>
      </c>
      <c r="G28" s="37"/>
      <c r="H28" s="36"/>
      <c r="J28" s="38"/>
      <c r="K28" s="11" t="s">
        <v>48</v>
      </c>
      <c r="L28" s="36">
        <f>('500MW model - tariffs'!E274-'500MW model - tariffs'!E6)/'500MW model - tariffs'!E6</f>
        <v>2.2716946842343904E-3</v>
      </c>
      <c r="M28" s="36"/>
      <c r="N28" s="36"/>
      <c r="O28" s="37">
        <f>('500MW model - tariffs'!H274-'500MW model - tariffs'!H6)/'500MW model - tariffs'!H6</f>
        <v>-1.8140589569161012E-2</v>
      </c>
      <c r="P28" s="37"/>
      <c r="Q28" s="36"/>
    </row>
    <row r="29" spans="2:17" ht="27" customHeight="1" x14ac:dyDescent="0.25">
      <c r="B29" s="11" t="s">
        <v>49</v>
      </c>
      <c r="C29" s="36">
        <f>('500MW model - tariffs'!E141-'500MW model - tariffs'!E7)/'500MW model - tariffs'!E7</f>
        <v>-3.7807183364835153E-4</v>
      </c>
      <c r="D29" s="36">
        <f>('500MW model - tariffs'!F141-'500MW model - tariffs'!F7)/'500MW model - tariffs'!F7</f>
        <v>0.12837837837837851</v>
      </c>
      <c r="E29" s="36"/>
      <c r="F29" s="37">
        <f>('500MW model - tariffs'!H141-'500MW model - tariffs'!H7)/'500MW model - tariffs'!H7</f>
        <v>-5.6689342403628114E-2</v>
      </c>
      <c r="G29" s="37"/>
      <c r="H29" s="36"/>
      <c r="J29" s="38"/>
      <c r="K29" s="11" t="s">
        <v>49</v>
      </c>
      <c r="L29" s="36">
        <f>('500MW model - tariffs'!E275-'500MW model - tariffs'!E7)/'500MW model - tariffs'!E7</f>
        <v>-3.7807183364835153E-4</v>
      </c>
      <c r="M29" s="36">
        <f>('500MW model - tariffs'!F275-'500MW model - tariffs'!F7)/'500MW model - tariffs'!F7</f>
        <v>3.3783783783783813E-2</v>
      </c>
      <c r="N29" s="36"/>
      <c r="O29" s="37">
        <f>('500MW model - tariffs'!H275-'500MW model - tariffs'!H7)/'500MW model - tariffs'!H7</f>
        <v>-1.8140589569161012E-2</v>
      </c>
      <c r="P29" s="37"/>
      <c r="Q29" s="36"/>
    </row>
    <row r="30" spans="2:17" ht="27" customHeight="1" x14ac:dyDescent="0.25">
      <c r="B30" s="11" t="s">
        <v>50</v>
      </c>
      <c r="C30" s="36">
        <f>('500MW model - tariffs'!E142-'500MW model - tariffs'!E8)/'500MW model - tariffs'!E8</f>
        <v>5.7692307692307744E-2</v>
      </c>
      <c r="D30" s="36"/>
      <c r="E30" s="36"/>
      <c r="F30" s="37"/>
      <c r="G30" s="37"/>
      <c r="H30" s="36"/>
      <c r="J30" s="38"/>
      <c r="K30" s="11" t="s">
        <v>50</v>
      </c>
      <c r="L30" s="36">
        <f>('500MW model - tariffs'!E276-'500MW model - tariffs'!E8)/'500MW model - tariffs'!E8</f>
        <v>2.2435897435897457E-2</v>
      </c>
      <c r="M30" s="36"/>
      <c r="N30" s="36"/>
      <c r="O30" s="37"/>
      <c r="P30" s="37"/>
      <c r="Q30" s="36"/>
    </row>
    <row r="31" spans="2:17" ht="27" customHeight="1" x14ac:dyDescent="0.25">
      <c r="B31" s="11" t="s">
        <v>51</v>
      </c>
      <c r="C31" s="36">
        <f>('500MW model - tariffs'!E143-'500MW model - tariffs'!E9)/'500MW model - tariffs'!E9</f>
        <v>8.0188679245282567E-3</v>
      </c>
      <c r="D31" s="36"/>
      <c r="E31" s="36"/>
      <c r="F31" s="37">
        <f>('500MW model - tariffs'!H143-'500MW model - tariffs'!H9)/'500MW model - tariffs'!H9</f>
        <v>-5.1980198019801971E-2</v>
      </c>
      <c r="G31" s="37"/>
      <c r="H31" s="36"/>
      <c r="J31" s="38"/>
      <c r="K31" s="11" t="s">
        <v>51</v>
      </c>
      <c r="L31" s="36">
        <f>('500MW model - tariffs'!E277-'500MW model - tariffs'!E9)/'500MW model - tariffs'!E9</f>
        <v>2.8301886792451805E-3</v>
      </c>
      <c r="M31" s="36"/>
      <c r="N31" s="36"/>
      <c r="O31" s="37">
        <f>('500MW model - tariffs'!H277-'500MW model - tariffs'!H9)/'500MW model - tariffs'!H9</f>
        <v>-1.7326732673267287E-2</v>
      </c>
      <c r="P31" s="37"/>
      <c r="Q31" s="36"/>
    </row>
    <row r="32" spans="2:17" ht="27" customHeight="1" x14ac:dyDescent="0.25">
      <c r="B32" s="11" t="s">
        <v>52</v>
      </c>
      <c r="C32" s="36">
        <f>('500MW model - tariffs'!E144-'500MW model - tariffs'!E10)/'500MW model - tariffs'!E10</f>
        <v>7.2325846973734786E-3</v>
      </c>
      <c r="D32" s="36">
        <f>('500MW model - tariffs'!F144-'500MW model - tariffs'!F10)/'500MW model - tariffs'!F10</f>
        <v>6.9597069597069447E-2</v>
      </c>
      <c r="E32" s="36"/>
      <c r="F32" s="37">
        <f>('500MW model - tariffs'!H144-'500MW model - tariffs'!H10)/'500MW model - tariffs'!H10</f>
        <v>-5.1980198019801971E-2</v>
      </c>
      <c r="G32" s="37"/>
      <c r="H32" s="36"/>
      <c r="J32" s="38"/>
      <c r="K32" s="11" t="s">
        <v>52</v>
      </c>
      <c r="L32" s="36">
        <f>('500MW model - tariffs'!E278-'500MW model - tariffs'!E10)/'500MW model - tariffs'!E10</f>
        <v>3.04529881994671E-3</v>
      </c>
      <c r="M32" s="36">
        <f>('500MW model - tariffs'!F278-'500MW model - tariffs'!F10)/'500MW model - tariffs'!F10</f>
        <v>1.831501831501833E-2</v>
      </c>
      <c r="N32" s="36"/>
      <c r="O32" s="37">
        <f>('500MW model - tariffs'!H278-'500MW model - tariffs'!H10)/'500MW model - tariffs'!H10</f>
        <v>-1.7326732673267287E-2</v>
      </c>
      <c r="P32" s="37"/>
      <c r="Q32" s="36"/>
    </row>
    <row r="33" spans="2:17" ht="27" customHeight="1" x14ac:dyDescent="0.25">
      <c r="B33" s="11" t="s">
        <v>53</v>
      </c>
      <c r="C33" s="36">
        <f>('500MW model - tariffs'!E145-'500MW model - tariffs'!E11)/'500MW model - tariffs'!E11</f>
        <v>3.2786885245901669E-2</v>
      </c>
      <c r="D33" s="36"/>
      <c r="E33" s="36"/>
      <c r="F33" s="37"/>
      <c r="G33" s="37"/>
      <c r="H33" s="36"/>
      <c r="J33" s="38"/>
      <c r="K33" s="11" t="s">
        <v>53</v>
      </c>
      <c r="L33" s="36">
        <f>('500MW model - tariffs'!E279-'500MW model - tariffs'!E11)/'500MW model - tariffs'!E11</f>
        <v>8.1967213114754172E-3</v>
      </c>
      <c r="M33" s="36"/>
      <c r="N33" s="36"/>
      <c r="O33" s="37"/>
      <c r="P33" s="37"/>
      <c r="Q33" s="36"/>
    </row>
    <row r="34" spans="2:17" ht="27" customHeight="1" x14ac:dyDescent="0.25">
      <c r="B34" s="11" t="s">
        <v>54</v>
      </c>
      <c r="C34" s="36">
        <f>('500MW model - tariffs'!E146-'500MW model - tariffs'!E12)/'500MW model - tariffs'!E12</f>
        <v>8.0808080808080877E-3</v>
      </c>
      <c r="D34" s="36">
        <f>('500MW model - tariffs'!F146-'500MW model - tariffs'!F12)/'500MW model - tariffs'!F12</f>
        <v>0.12949640287769776</v>
      </c>
      <c r="E34" s="36"/>
      <c r="F34" s="37">
        <f>('500MW model - tariffs'!H146-'500MW model - tariffs'!H12)/'500MW model - tariffs'!H12</f>
        <v>-6.7811934900543457E-3</v>
      </c>
      <c r="G34" s="37"/>
      <c r="H34" s="36"/>
      <c r="J34" s="38"/>
      <c r="K34" s="11" t="s">
        <v>54</v>
      </c>
      <c r="L34" s="36">
        <f>('500MW model - tariffs'!E280-'500MW model - tariffs'!E12)/'500MW model - tariffs'!E12</f>
        <v>3.0303030303030329E-3</v>
      </c>
      <c r="M34" s="36">
        <f>('500MW model - tariffs'!F280-'500MW model - tariffs'!F12)/'500MW model - tariffs'!F12</f>
        <v>3.5971223021582566E-2</v>
      </c>
      <c r="N34" s="36"/>
      <c r="O34" s="37">
        <f>('500MW model - tariffs'!H280-'500MW model - tariffs'!H12)/'500MW model - tariffs'!H12</f>
        <v>-6.329113924050658E-3</v>
      </c>
      <c r="P34" s="37"/>
      <c r="Q34" s="36"/>
    </row>
    <row r="35" spans="2:17" ht="27" customHeight="1" x14ac:dyDescent="0.25">
      <c r="B35" s="11" t="s">
        <v>56</v>
      </c>
      <c r="C35" s="36">
        <f>('500MW model - tariffs'!E147-'500MW model - tariffs'!E13)/'500MW model - tariffs'!E13</f>
        <v>3.4822983168891499E-3</v>
      </c>
      <c r="D35" s="36">
        <f>('500MW model - tariffs'!F147-'500MW model - tariffs'!F13)/'500MW model - tariffs'!F13</f>
        <v>0.1176470588235293</v>
      </c>
      <c r="E35" s="36"/>
      <c r="F35" s="37">
        <f>('500MW model - tariffs'!H147-'500MW model - tariffs'!H13)/'500MW model - tariffs'!H13</f>
        <v>-4.0816326530612318E-2</v>
      </c>
      <c r="G35" s="37"/>
      <c r="H35" s="36"/>
      <c r="J35" s="38"/>
      <c r="K35" s="11" t="s">
        <v>56</v>
      </c>
      <c r="L35" s="36">
        <f>('500MW model - tariffs'!E281-'500MW model - tariffs'!E13)/'500MW model - tariffs'!E13</f>
        <v>1.7411491584445105E-3</v>
      </c>
      <c r="M35" s="36">
        <f>('500MW model - tariffs'!F281-'500MW model - tariffs'!F13)/'500MW model - tariffs'!F13</f>
        <v>3.6764705882352769E-2</v>
      </c>
      <c r="N35" s="36"/>
      <c r="O35" s="37">
        <f>('500MW model - tariffs'!H281-'500MW model - tariffs'!H13)/'500MW model - tariffs'!H13</f>
        <v>-1.3132209405501366E-2</v>
      </c>
      <c r="P35" s="37"/>
      <c r="Q35" s="36"/>
    </row>
    <row r="36" spans="2:17" ht="27" customHeight="1" x14ac:dyDescent="0.25">
      <c r="B36" s="11" t="s">
        <v>57</v>
      </c>
      <c r="C36" s="36">
        <f>('500MW model - tariffs'!E148-'500MW model - tariffs'!E14)/'500MW model - tariffs'!E14</f>
        <v>-4.1581458759372983E-2</v>
      </c>
      <c r="D36" s="36">
        <f>('500MW model - tariffs'!F148-'500MW model - tariffs'!F14)/'500MW model - tariffs'!F14</f>
        <v>6.8493150684931572E-2</v>
      </c>
      <c r="E36" s="36"/>
      <c r="F36" s="37">
        <f>('500MW model - tariffs'!H148-'500MW model - tariffs'!H14)/'500MW model - tariffs'!H14</f>
        <v>1.0546448087431732E-2</v>
      </c>
      <c r="G36" s="37"/>
      <c r="H36" s="36"/>
      <c r="J36" s="38"/>
      <c r="K36" s="11" t="s">
        <v>57</v>
      </c>
      <c r="L36" s="36">
        <f>('500MW model - tariffs'!E282-'500MW model - tariffs'!E14)/'500MW model - tariffs'!E14</f>
        <v>-7.4982958418542056E-3</v>
      </c>
      <c r="M36" s="36">
        <f>('500MW model - tariffs'!F282-'500MW model - tariffs'!F14)/'500MW model - tariffs'!F14</f>
        <v>4.1095890410958943E-2</v>
      </c>
      <c r="N36" s="36"/>
      <c r="O36" s="37">
        <f>('500MW model - tariffs'!H282-'500MW model - tariffs'!H14)/'500MW model - tariffs'!H14</f>
        <v>-2.6775956284153502E-3</v>
      </c>
      <c r="P36" s="37"/>
      <c r="Q36" s="36"/>
    </row>
    <row r="37" spans="2:17" ht="27" customHeight="1" x14ac:dyDescent="0.25">
      <c r="B37" s="11" t="s">
        <v>58</v>
      </c>
      <c r="C37" s="36">
        <f>('500MW model - tariffs'!E149-'500MW model - tariffs'!E15)/'500MW model - tariffs'!E15</f>
        <v>-2.8711133400200612E-2</v>
      </c>
      <c r="D37" s="36">
        <f>('500MW model - tariffs'!F149-'500MW model - tariffs'!F15)/'500MW model - tariffs'!F15</f>
        <v>5.0695825049701722E-2</v>
      </c>
      <c r="E37" s="36">
        <f>('500MW model - tariffs'!G149-'500MW model - tariffs'!G15)/'500MW model - tariffs'!G15</f>
        <v>0.12631578947368419</v>
      </c>
      <c r="F37" s="37">
        <f>('500MW model - tariffs'!H149-'500MW model - tariffs'!H15)/'500MW model - tariffs'!H15</f>
        <v>-8.6302454473475981E-2</v>
      </c>
      <c r="G37" s="37">
        <f>('500MW model - tariffs'!I149-'500MW model - tariffs'!I15)/'500MW model - tariffs'!I15</f>
        <v>0.11666666666666678</v>
      </c>
      <c r="H37" s="36">
        <f>('500MW model - tariffs'!J149-'500MW model - tariffs'!J15)/'500MW model - tariffs'!J15</f>
        <v>7.1428571428569501E-3</v>
      </c>
      <c r="J37" s="38"/>
      <c r="K37" s="11" t="s">
        <v>58</v>
      </c>
      <c r="L37" s="36">
        <f>('500MW model - tariffs'!E283-'500MW model - tariffs'!E15)/'500MW model - tariffs'!E15</f>
        <v>-1.1534603811434258E-2</v>
      </c>
      <c r="M37" s="36">
        <f>('500MW model - tariffs'!F283-'500MW model - tariffs'!F15)/'500MW model - tariffs'!F15</f>
        <v>2.5844930417495051E-2</v>
      </c>
      <c r="N37" s="36">
        <f>('500MW model - tariffs'!G283-'500MW model - tariffs'!G15)/'500MW model - tariffs'!G15</f>
        <v>3.1578947368421081E-2</v>
      </c>
      <c r="O37" s="37">
        <f>('500MW model - tariffs'!H283-'500MW model - tariffs'!H15)/'500MW model - tariffs'!H15</f>
        <v>-2.6920031670625622E-2</v>
      </c>
      <c r="P37" s="37">
        <f>('500MW model - tariffs'!I283-'500MW model - tariffs'!I15)/'500MW model - tariffs'!I15</f>
        <v>2.5000000000000022E-2</v>
      </c>
      <c r="Q37" s="36">
        <f>('500MW model - tariffs'!J283-'500MW model - tariffs'!J15)/'500MW model - tariffs'!J15</f>
        <v>3.5714285714285744E-3</v>
      </c>
    </row>
    <row r="38" spans="2:17" ht="27" customHeight="1" x14ac:dyDescent="0.25">
      <c r="B38" s="11" t="s">
        <v>59</v>
      </c>
      <c r="C38" s="36">
        <f>('500MW model - tariffs'!E150-'500MW model - tariffs'!E16)/'500MW model - tariffs'!E16</f>
        <v>-4.530656538252844E-2</v>
      </c>
      <c r="D38" s="36">
        <f>('500MW model - tariffs'!F150-'500MW model - tariffs'!F16)/'500MW model - tariffs'!F16</f>
        <v>2.3199023199023221E-2</v>
      </c>
      <c r="E38" s="36">
        <f>('500MW model - tariffs'!G150-'500MW model - tariffs'!G16)/'500MW model - tariffs'!G16</f>
        <v>0.1212121212121211</v>
      </c>
      <c r="F38" s="37">
        <f>('500MW model - tariffs'!H150-'500MW model - tariffs'!H16)/'500MW model - tariffs'!H16</f>
        <v>-8.6235489220563857E-2</v>
      </c>
      <c r="G38" s="37">
        <f>('500MW model - tariffs'!I150-'500MW model - tariffs'!I16)/'500MW model - tariffs'!I16</f>
        <v>0.15882352941176472</v>
      </c>
      <c r="H38" s="36">
        <f>('500MW model - tariffs'!J150-'500MW model - tariffs'!J16)/'500MW model - tariffs'!J16</f>
        <v>-1.6949152542372781E-2</v>
      </c>
      <c r="J38" s="38"/>
      <c r="K38" s="11" t="s">
        <v>59</v>
      </c>
      <c r="L38" s="36">
        <f>('500MW model - tariffs'!E284-'500MW model - tariffs'!E16)/'500MW model - tariffs'!E16</f>
        <v>-1.5056972327726501E-2</v>
      </c>
      <c r="M38" s="36">
        <f>('500MW model - tariffs'!F284-'500MW model - tariffs'!F16)/'500MW model - tariffs'!F16</f>
        <v>2.5641025641025664E-2</v>
      </c>
      <c r="N38" s="36">
        <f>('500MW model - tariffs'!G284-'500MW model - tariffs'!G16)/'500MW model - tariffs'!G16</f>
        <v>4.5454545454545491E-2</v>
      </c>
      <c r="O38" s="37">
        <f>('500MW model - tariffs'!H284-'500MW model - tariffs'!H16)/'500MW model - tariffs'!H16</f>
        <v>-2.6297085998578523E-2</v>
      </c>
      <c r="P38" s="37">
        <f>('500MW model - tariffs'!I284-'500MW model - tariffs'!I16)/'500MW model - tariffs'!I16</f>
        <v>3.5294117647058858E-2</v>
      </c>
      <c r="Q38" s="36">
        <f>('500MW model - tariffs'!J284-'500MW model - tariffs'!J16)/'500MW model - tariffs'!J16</f>
        <v>-4.2372881355932247E-3</v>
      </c>
    </row>
    <row r="39" spans="2:17" ht="27" customHeight="1" x14ac:dyDescent="0.25">
      <c r="B39" s="11" t="s">
        <v>60</v>
      </c>
      <c r="C39" s="36">
        <f>('500MW model - tariffs'!E151-'500MW model - tariffs'!E17)/'500MW model - tariffs'!E17</f>
        <v>-5.7505355083209787E-2</v>
      </c>
      <c r="D39" s="36">
        <f>('500MW model - tariffs'!F151-'500MW model - tariffs'!F17)/'500MW model - tariffs'!F17</f>
        <v>-3.3333333333333366E-3</v>
      </c>
      <c r="E39" s="36">
        <f>('500MW model - tariffs'!G151-'500MW model - tariffs'!G17)/'500MW model - tariffs'!G17</f>
        <v>9.7560975609756018E-2</v>
      </c>
      <c r="F39" s="37">
        <f>('500MW model - tariffs'!H151-'500MW model - tariffs'!H17)/'500MW model - tariffs'!H17</f>
        <v>-8.618280070809653E-2</v>
      </c>
      <c r="G39" s="37">
        <f>('500MW model - tariffs'!I151-'500MW model - tariffs'!I17)/'500MW model - tariffs'!I17</f>
        <v>0.15032679738562091</v>
      </c>
      <c r="H39" s="36">
        <f>('500MW model - tariffs'!J151-'500MW model - tariffs'!J17)/'500MW model - tariffs'!J17</f>
        <v>-3.3519553072625732E-2</v>
      </c>
      <c r="J39" s="38"/>
      <c r="K39" s="11" t="s">
        <v>60</v>
      </c>
      <c r="L39" s="36">
        <f>('500MW model - tariffs'!E285-'500MW model - tariffs'!E17)/'500MW model - tariffs'!E17</f>
        <v>-1.8289668808699911E-2</v>
      </c>
      <c r="M39" s="36">
        <f>('500MW model - tariffs'!F285-'500MW model - tariffs'!F17)/'500MW model - tariffs'!F17</f>
        <v>2.1666666666666688E-2</v>
      </c>
      <c r="N39" s="36">
        <f>('500MW model - tariffs'!G285-'500MW model - tariffs'!G17)/'500MW model - tariffs'!G17</f>
        <v>2.4390243902439046E-2</v>
      </c>
      <c r="O39" s="37">
        <f>('500MW model - tariffs'!H285-'500MW model - tariffs'!H17)/'500MW model - tariffs'!H17</f>
        <v>-2.6460449082269667E-2</v>
      </c>
      <c r="P39" s="37">
        <f>('500MW model - tariffs'!I285-'500MW model - tariffs'!I17)/'500MW model - tariffs'!I17</f>
        <v>3.2679738562091533E-2</v>
      </c>
      <c r="Q39" s="36">
        <f>('500MW model - tariffs'!J285-'500MW model - tariffs'!J17)/'500MW model - tariffs'!J17</f>
        <v>-5.5865921787709551E-3</v>
      </c>
    </row>
    <row r="40" spans="2:17" ht="27" customHeight="1" x14ac:dyDescent="0.25">
      <c r="B40" s="11" t="s">
        <v>61</v>
      </c>
      <c r="C40" s="36">
        <f>('500MW model - tariffs'!E152-'500MW model - tariffs'!E18)/'500MW model - tariffs'!E18</f>
        <v>-8.2698383200148717E-2</v>
      </c>
      <c r="D40" s="36">
        <f>('500MW model - tariffs'!F152-'500MW model - tariffs'!F18)/'500MW model - tariffs'!F18</f>
        <v>-8.1730769230769176E-2</v>
      </c>
      <c r="E40" s="36">
        <f>('500MW model - tariffs'!G152-'500MW model - tariffs'!G18)/'500MW model - tariffs'!G18</f>
        <v>-7.1428571428571494E-2</v>
      </c>
      <c r="F40" s="37">
        <f>('500MW model - tariffs'!H152-'500MW model - tariffs'!H18)/'500MW model - tariffs'!H18</f>
        <v>-8.6133846894559399E-2</v>
      </c>
      <c r="G40" s="37">
        <f>('500MW model - tariffs'!I152-'500MW model - tariffs'!I18)/'500MW model - tariffs'!I18</f>
        <v>0.17757009345794386</v>
      </c>
      <c r="H40" s="36">
        <f>('500MW model - tariffs'!J152-'500MW model - tariffs'!J18)/'500MW model - tariffs'!J18</f>
        <v>-8.4415584415584485E-2</v>
      </c>
      <c r="J40" s="38"/>
      <c r="K40" s="11" t="s">
        <v>61</v>
      </c>
      <c r="L40" s="36">
        <f>('500MW model - tariffs'!E286-'500MW model - tariffs'!E18)/'500MW model - tariffs'!E18</f>
        <v>-2.3787400111503459E-2</v>
      </c>
      <c r="M40" s="36">
        <f>('500MW model - tariffs'!F286-'500MW model - tariffs'!F18)/'500MW model - tariffs'!F18</f>
        <v>1.6826923076923093E-2</v>
      </c>
      <c r="N40" s="36">
        <f>('500MW model - tariffs'!G286-'500MW model - tariffs'!G18)/'500MW model - tariffs'!G18</f>
        <v>7.1428571428571369E-2</v>
      </c>
      <c r="O40" s="37">
        <f>('500MW model - tariffs'!H286-'500MW model - tariffs'!H18)/'500MW model - tariffs'!H18</f>
        <v>-2.6384207992296533E-2</v>
      </c>
      <c r="P40" s="37">
        <f>('500MW model - tariffs'!I286-'500MW model - tariffs'!I18)/'500MW model - tariffs'!I18</f>
        <v>3.738317757009349E-2</v>
      </c>
      <c r="Q40" s="36">
        <f>('500MW model - tariffs'!J286-'500MW model - tariffs'!J18)/'500MW model - tariffs'!J18</f>
        <v>-1.9480519480519497E-2</v>
      </c>
    </row>
    <row r="41" spans="2:17" ht="27" customHeight="1" x14ac:dyDescent="0.25">
      <c r="B41" s="11" t="s">
        <v>62</v>
      </c>
      <c r="C41" s="36">
        <f>('500MW model - tariffs'!E153-'500MW model - tariffs'!E19)/'500MW model - tariffs'!E19</f>
        <v>1.1138014527845101E-2</v>
      </c>
      <c r="D41" s="36"/>
      <c r="E41" s="36"/>
      <c r="F41" s="37"/>
      <c r="G41" s="37"/>
      <c r="H41" s="36"/>
      <c r="J41" s="38"/>
      <c r="K41" s="11" t="s">
        <v>62</v>
      </c>
      <c r="L41" s="36">
        <f>('500MW model - tariffs'!E287-'500MW model - tariffs'!E19)/'500MW model - tariffs'!E19</f>
        <v>3.389830508474633E-3</v>
      </c>
      <c r="M41" s="36"/>
      <c r="N41" s="36"/>
      <c r="O41" s="37"/>
      <c r="P41" s="37"/>
      <c r="Q41" s="36"/>
    </row>
    <row r="42" spans="2:17" ht="27" customHeight="1" x14ac:dyDescent="0.25">
      <c r="B42" s="11" t="s">
        <v>64</v>
      </c>
      <c r="C42" s="36">
        <f>('500MW model - tariffs'!E154-'500MW model - tariffs'!E20)/'500MW model - tariffs'!E20</f>
        <v>-1.9263516389953269E-2</v>
      </c>
      <c r="D42" s="36">
        <f>('500MW model - tariffs'!F154-'500MW model - tariffs'!F20)/'500MW model - tariffs'!F20</f>
        <v>6.0570987654321E-2</v>
      </c>
      <c r="E42" s="36">
        <f>('500MW model - tariffs'!G154-'500MW model - tariffs'!G20)/'500MW model - tariffs'!G20</f>
        <v>0.12781954887218036</v>
      </c>
      <c r="F42" s="37"/>
      <c r="G42" s="37"/>
      <c r="H42" s="36"/>
      <c r="J42" s="38"/>
      <c r="K42" s="11" t="s">
        <v>64</v>
      </c>
      <c r="L42" s="36">
        <f>('500MW model - tariffs'!E288-'500MW model - tariffs'!E20)/'500MW model - tariffs'!E20</f>
        <v>-9.0996168582377027E-3</v>
      </c>
      <c r="M42" s="36">
        <f>('500MW model - tariffs'!F288-'500MW model - tariffs'!F20)/'500MW model - tariffs'!F20</f>
        <v>2.6234567901234591E-2</v>
      </c>
      <c r="N42" s="36">
        <f>('500MW model - tariffs'!G288-'500MW model - tariffs'!G20)/'500MW model - tariffs'!G20</f>
        <v>3.3834586466165439E-2</v>
      </c>
      <c r="O42" s="37"/>
      <c r="P42" s="37"/>
      <c r="Q42" s="36"/>
    </row>
    <row r="43" spans="2:17" x14ac:dyDescent="0.25">
      <c r="J43" s="38"/>
    </row>
    <row r="44" spans="2:17" ht="26.25" x14ac:dyDescent="0.4">
      <c r="B44" s="35" t="s">
        <v>155</v>
      </c>
      <c r="J44" s="38"/>
      <c r="K44" s="35" t="s">
        <v>154</v>
      </c>
    </row>
    <row r="45" spans="2:17" x14ac:dyDescent="0.25">
      <c r="J45" s="38"/>
    </row>
    <row r="46" spans="2:17" ht="51" x14ac:dyDescent="0.25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 x14ac:dyDescent="0.25">
      <c r="B47" s="11" t="s">
        <v>48</v>
      </c>
      <c r="C47" s="36">
        <f>('500MW model - tariffs'!E140-'500MW model - tariffs'!E73)/'500MW model - tariffs'!E73</f>
        <v>9.0252707581217487E-4</v>
      </c>
      <c r="D47" s="36"/>
      <c r="E47" s="36"/>
      <c r="F47" s="37">
        <f>('500MW model - tariffs'!H140-'500MW model - tariffs'!H73)/'500MW model - tariffs'!H73</f>
        <v>-1.6548463356974061E-2</v>
      </c>
      <c r="G47" s="37"/>
      <c r="H47" s="36"/>
      <c r="J47" s="38"/>
      <c r="K47" s="11" t="s">
        <v>48</v>
      </c>
      <c r="L47" s="36">
        <f>('500MW model - tariffs'!E274-'500MW model - tariffs'!E207)/'500MW model - tariffs'!E207</f>
        <v>2.7272727272726286E-3</v>
      </c>
      <c r="M47" s="36"/>
      <c r="N47" s="36"/>
      <c r="O47" s="37">
        <f>('500MW model - tariffs'!H274-'500MW model - tariffs'!H207)/'500MW model - tariffs'!H207</f>
        <v>-1.8140589569161012E-2</v>
      </c>
      <c r="P47" s="37"/>
      <c r="Q47" s="36"/>
    </row>
    <row r="48" spans="2:17" ht="27" customHeight="1" x14ac:dyDescent="0.25">
      <c r="B48" s="11" t="s">
        <v>49</v>
      </c>
      <c r="C48" s="36">
        <f>('500MW model - tariffs'!E141-'500MW model - tariffs'!E74)/'500MW model - tariffs'!E74</f>
        <v>-3.0165912518853723E-3</v>
      </c>
      <c r="D48" s="36">
        <f>('500MW model - tariffs'!F141-'500MW model - tariffs'!F74)/'500MW model - tariffs'!F74</f>
        <v>4.3750000000000039E-2</v>
      </c>
      <c r="E48" s="36"/>
      <c r="F48" s="37">
        <f>('500MW model - tariffs'!H141-'500MW model - tariffs'!H74)/'500MW model - tariffs'!H74</f>
        <v>-1.6548463356974061E-2</v>
      </c>
      <c r="G48" s="37"/>
      <c r="H48" s="36"/>
      <c r="J48" s="38"/>
      <c r="K48" s="11" t="s">
        <v>49</v>
      </c>
      <c r="L48" s="36">
        <f>('500MW model - tariffs'!E275-'500MW model - tariffs'!E208)/'500MW model - tariffs'!E208</f>
        <v>-3.7807183364835153E-4</v>
      </c>
      <c r="M48" s="36">
        <f>('500MW model - tariffs'!F275-'500MW model - tariffs'!F208)/'500MW model - tariffs'!F208</f>
        <v>4.0816326530612283E-2</v>
      </c>
      <c r="N48" s="36"/>
      <c r="O48" s="37">
        <f>('500MW model - tariffs'!H275-'500MW model - tariffs'!H208)/'500MW model - tariffs'!H208</f>
        <v>-1.8140589569161012E-2</v>
      </c>
      <c r="P48" s="37"/>
      <c r="Q48" s="36"/>
    </row>
    <row r="49" spans="2:17" ht="27" customHeight="1" x14ac:dyDescent="0.25">
      <c r="B49" s="11" t="s">
        <v>50</v>
      </c>
      <c r="C49" s="36">
        <f>('500MW model - tariffs'!E142-'500MW model - tariffs'!E75)/'500MW model - tariffs'!E75</f>
        <v>2.1671826625387015E-2</v>
      </c>
      <c r="D49" s="36"/>
      <c r="E49" s="36"/>
      <c r="F49" s="37"/>
      <c r="G49" s="37"/>
      <c r="H49" s="36"/>
      <c r="J49" s="38"/>
      <c r="K49" s="11" t="s">
        <v>50</v>
      </c>
      <c r="L49" s="36">
        <f>('500MW model - tariffs'!E276-'500MW model - tariffs'!E209)/'500MW model - tariffs'!E209</f>
        <v>2.2435897435897457E-2</v>
      </c>
      <c r="M49" s="36"/>
      <c r="N49" s="36"/>
      <c r="O49" s="37"/>
      <c r="P49" s="37"/>
      <c r="Q49" s="36"/>
    </row>
    <row r="50" spans="2:17" ht="27" customHeight="1" x14ac:dyDescent="0.25">
      <c r="B50" s="11" t="s">
        <v>51</v>
      </c>
      <c r="C50" s="36">
        <f>('500MW model - tariffs'!E143-'500MW model - tariffs'!E76)/'500MW model - tariffs'!E76</f>
        <v>9.3676814988300893E-4</v>
      </c>
      <c r="D50" s="36"/>
      <c r="E50" s="36"/>
      <c r="F50" s="37">
        <f>('500MW model - tariffs'!H143-'500MW model - tariffs'!H76)/'500MW model - tariffs'!H76</f>
        <v>-1.0335917312661508E-2</v>
      </c>
      <c r="G50" s="37"/>
      <c r="H50" s="36"/>
      <c r="J50" s="38"/>
      <c r="K50" s="11" t="s">
        <v>51</v>
      </c>
      <c r="L50" s="36">
        <f>('500MW model - tariffs'!E277-'500MW model - tariffs'!E210)/'500MW model - tariffs'!E210</f>
        <v>3.3034450212362778E-3</v>
      </c>
      <c r="M50" s="36"/>
      <c r="N50" s="36"/>
      <c r="O50" s="37">
        <f>('500MW model - tariffs'!H277-'500MW model - tariffs'!H210)/'500MW model - tariffs'!H210</f>
        <v>-1.7326732673267287E-2</v>
      </c>
      <c r="P50" s="37"/>
      <c r="Q50" s="36"/>
    </row>
    <row r="51" spans="2:17" ht="27" customHeight="1" x14ac:dyDescent="0.25">
      <c r="B51" s="11" t="s">
        <v>52</v>
      </c>
      <c r="C51" s="36">
        <f>('500MW model - tariffs'!E144-'500MW model - tariffs'!E77)/'500MW model - tariffs'!E77</f>
        <v>1.5140045420136273E-3</v>
      </c>
      <c r="D51" s="36">
        <f>('500MW model - tariffs'!F144-'500MW model - tariffs'!F77)/'500MW model - tariffs'!F77</f>
        <v>2.4561403508771954E-2</v>
      </c>
      <c r="E51" s="36"/>
      <c r="F51" s="37">
        <f>('500MW model - tariffs'!H144-'500MW model - tariffs'!H77)/'500MW model - tariffs'!H77</f>
        <v>-1.0335917312661508E-2</v>
      </c>
      <c r="G51" s="37"/>
      <c r="H51" s="36"/>
      <c r="J51" s="38"/>
      <c r="K51" s="11" t="s">
        <v>52</v>
      </c>
      <c r="L51" s="36">
        <f>('500MW model - tariffs'!E278-'500MW model - tariffs'!E211)/'500MW model - tariffs'!E211</f>
        <v>3.8095238095237284E-3</v>
      </c>
      <c r="M51" s="36">
        <f>('500MW model - tariffs'!F278-'500MW model - tariffs'!F211)/'500MW model - tariffs'!F211</f>
        <v>2.2058823529411783E-2</v>
      </c>
      <c r="N51" s="36"/>
      <c r="O51" s="37">
        <f>('500MW model - tariffs'!H278-'500MW model - tariffs'!H211)/'500MW model - tariffs'!H211</f>
        <v>-1.7326732673267287E-2</v>
      </c>
      <c r="P51" s="37"/>
      <c r="Q51" s="36"/>
    </row>
    <row r="52" spans="2:17" ht="27" customHeight="1" x14ac:dyDescent="0.25">
      <c r="B52" s="11" t="s">
        <v>53</v>
      </c>
      <c r="C52" s="36">
        <f>('500MW model - tariffs'!E145-'500MW model - tariffs'!E78)/'500MW model - tariffs'!E78</f>
        <v>1.0695187165775411E-2</v>
      </c>
      <c r="D52" s="36"/>
      <c r="E52" s="36"/>
      <c r="F52" s="37"/>
      <c r="G52" s="37"/>
      <c r="H52" s="36"/>
      <c r="J52" s="38"/>
      <c r="K52" s="11" t="s">
        <v>53</v>
      </c>
      <c r="L52" s="36">
        <f>('500MW model - tariffs'!E279-'500MW model - tariffs'!E212)/'500MW model - tariffs'!E212</f>
        <v>1.0958904109589052E-2</v>
      </c>
      <c r="M52" s="36"/>
      <c r="N52" s="36"/>
      <c r="O52" s="37"/>
      <c r="P52" s="37"/>
      <c r="Q52" s="36"/>
    </row>
    <row r="53" spans="2:17" ht="27" customHeight="1" x14ac:dyDescent="0.25">
      <c r="B53" s="11" t="s">
        <v>54</v>
      </c>
      <c r="C53" s="36">
        <f>('500MW model - tariffs'!E146-'500MW model - tariffs'!E79)/'500MW model - tariffs'!E79</f>
        <v>1.5052684395383299E-3</v>
      </c>
      <c r="D53" s="36">
        <f>('500MW model - tariffs'!F146-'500MW model - tariffs'!F79)/'500MW model - tariffs'!F79</f>
        <v>3.9735099337748381E-2</v>
      </c>
      <c r="E53" s="36"/>
      <c r="F53" s="37">
        <f>('500MW model - tariffs'!H146-'500MW model - tariffs'!H79)/'500MW model - tariffs'!H79</f>
        <v>3.8279773156899753E-2</v>
      </c>
      <c r="G53" s="37"/>
      <c r="H53" s="36"/>
      <c r="J53" s="38"/>
      <c r="K53" s="11" t="s">
        <v>54</v>
      </c>
      <c r="L53" s="36">
        <f>('500MW model - tariffs'!E280-'500MW model - tariffs'!E213)/'500MW model - tariffs'!E213</f>
        <v>3.5371399696816045E-3</v>
      </c>
      <c r="M53" s="36">
        <f>('500MW model - tariffs'!F280-'500MW model - tariffs'!F213)/'500MW model - tariffs'!F213</f>
        <v>3.5971223021582566E-2</v>
      </c>
      <c r="N53" s="36"/>
      <c r="O53" s="37">
        <f>('500MW model - tariffs'!H280-'500MW model - tariffs'!H213)/'500MW model - tariffs'!H213</f>
        <v>-4.5289855072462807E-3</v>
      </c>
      <c r="P53" s="37"/>
      <c r="Q53" s="36"/>
    </row>
    <row r="54" spans="2:17" ht="27" customHeight="1" x14ac:dyDescent="0.25">
      <c r="B54" s="11" t="s">
        <v>56</v>
      </c>
      <c r="C54" s="36">
        <f>('500MW model - tariffs'!E147-'500MW model - tariffs'!E80)/'500MW model - tariffs'!E80</f>
        <v>0</v>
      </c>
      <c r="D54" s="36">
        <f>('500MW model - tariffs'!F147-'500MW model - tariffs'!F80)/'500MW model - tariffs'!F80</f>
        <v>4.1095890410958943E-2</v>
      </c>
      <c r="E54" s="36"/>
      <c r="F54" s="37">
        <f>('500MW model - tariffs'!H147-'500MW model - tariffs'!H80)/'500MW model - tariffs'!H80</f>
        <v>-2.6652260039618295E-2</v>
      </c>
      <c r="G54" s="37"/>
      <c r="H54" s="36"/>
      <c r="J54" s="38"/>
      <c r="K54" s="11" t="s">
        <v>56</v>
      </c>
      <c r="L54" s="36">
        <f>('500MW model - tariffs'!E281-'500MW model - tariffs'!E214)/'500MW model - tariffs'!E214</f>
        <v>2.3228803716608616E-3</v>
      </c>
      <c r="M54" s="36">
        <f>('500MW model - tariffs'!F281-'500MW model - tariffs'!F214)/'500MW model - tariffs'!F214</f>
        <v>4.4444444444444273E-2</v>
      </c>
      <c r="N54" s="36"/>
      <c r="O54" s="37">
        <f>('500MW model - tariffs'!H281-'500MW model - tariffs'!H214)/'500MW model - tariffs'!H214</f>
        <v>-1.2431184514295913E-2</v>
      </c>
      <c r="P54" s="37"/>
      <c r="Q54" s="36"/>
    </row>
    <row r="55" spans="2:17" ht="27" customHeight="1" x14ac:dyDescent="0.25">
      <c r="B55" s="11" t="s">
        <v>57</v>
      </c>
      <c r="C55" s="36">
        <f>('500MW model - tariffs'!E148-'500MW model - tariffs'!E81)/'500MW model - tariffs'!E81</f>
        <v>-1.3333333333333423E-2</v>
      </c>
      <c r="D55" s="36">
        <f>('500MW model - tariffs'!F148-'500MW model - tariffs'!F81)/'500MW model - tariffs'!F81</f>
        <v>4.0000000000000036E-2</v>
      </c>
      <c r="E55" s="36"/>
      <c r="F55" s="37">
        <f>('500MW model - tariffs'!H148-'500MW model - tariffs'!H81)/'500MW model - tariffs'!H81</f>
        <v>-9.5865467009425449E-3</v>
      </c>
      <c r="G55" s="37"/>
      <c r="H55" s="36"/>
      <c r="J55" s="38"/>
      <c r="K55" s="11" t="s">
        <v>57</v>
      </c>
      <c r="L55" s="36">
        <f>('500MW model - tariffs'!E282-'500MW model - tariffs'!E215)/'500MW model - tariffs'!E215</f>
        <v>-8.1743869209809344E-3</v>
      </c>
      <c r="M55" s="36">
        <f>('500MW model - tariffs'!F282-'500MW model - tariffs'!F215)/'500MW model - tariffs'!F215</f>
        <v>4.1095890410958943E-2</v>
      </c>
      <c r="N55" s="36"/>
      <c r="O55" s="37">
        <f>('500MW model - tariffs'!H282-'500MW model - tariffs'!H215)/'500MW model - tariffs'!H215</f>
        <v>-2.7388255915869507E-4</v>
      </c>
      <c r="P55" s="37"/>
      <c r="Q55" s="36"/>
    </row>
    <row r="56" spans="2:17" ht="27" customHeight="1" x14ac:dyDescent="0.25">
      <c r="B56" s="11" t="s">
        <v>58</v>
      </c>
      <c r="C56" s="36">
        <f>('500MW model - tariffs'!E149-'500MW model - tariffs'!E82)/'500MW model - tariffs'!E82</f>
        <v>-1.7875253549695741E-2</v>
      </c>
      <c r="D56" s="36">
        <f>('500MW model - tariffs'!F149-'500MW model - tariffs'!F82)/'500MW model - tariffs'!F82</f>
        <v>3.2226562499999917E-2</v>
      </c>
      <c r="E56" s="36">
        <f>('500MW model - tariffs'!G149-'500MW model - tariffs'!G82)/'500MW model - tariffs'!G82</f>
        <v>3.8834951456310718E-2</v>
      </c>
      <c r="F56" s="37">
        <f>('500MW model - tariffs'!H149-'500MW model - tariffs'!H82)/'500MW model - tariffs'!H82</f>
        <v>-4.6280991735537236E-2</v>
      </c>
      <c r="G56" s="37">
        <f>('500MW model - tariffs'!I149-'500MW model - tariffs'!I82)/'500MW model - tariffs'!I82</f>
        <v>8.0645161290322648E-2</v>
      </c>
      <c r="H56" s="36">
        <f>('500MW model - tariffs'!J149-'500MW model - tariffs'!J82)/'500MW model - tariffs'!J82</f>
        <v>0</v>
      </c>
      <c r="J56" s="38"/>
      <c r="K56" s="11" t="s">
        <v>58</v>
      </c>
      <c r="L56" s="36">
        <f>('500MW model - tariffs'!E283-'500MW model - tariffs'!E216)/'500MW model - tariffs'!E216</f>
        <v>-1.314307172361992E-2</v>
      </c>
      <c r="M56" s="36">
        <f>('500MW model - tariffs'!F283-'500MW model - tariffs'!F216)/'500MW model - tariffs'!F216</f>
        <v>2.994011976047907E-2</v>
      </c>
      <c r="N56" s="36">
        <f>('500MW model - tariffs'!G283-'500MW model - tariffs'!G216)/'500MW model - tariffs'!G216</f>
        <v>4.2553191489361743E-2</v>
      </c>
      <c r="O56" s="37">
        <f>('500MW model - tariffs'!H283-'500MW model - tariffs'!H216)/'500MW model - tariffs'!H216</f>
        <v>-2.7689873417721632E-2</v>
      </c>
      <c r="P56" s="37">
        <f>('500MW model - tariffs'!I283-'500MW model - tariffs'!I216)/'500MW model - tariffs'!I216</f>
        <v>3.3613445378151294E-2</v>
      </c>
      <c r="Q56" s="36">
        <f>('500MW model - tariffs'!J283-'500MW model - tariffs'!J216)/'500MW model - tariffs'!J216</f>
        <v>3.5714285714285744E-3</v>
      </c>
    </row>
    <row r="57" spans="2:17" ht="27" customHeight="1" x14ac:dyDescent="0.25">
      <c r="B57" s="11" t="s">
        <v>59</v>
      </c>
      <c r="C57" s="36">
        <f>('500MW model - tariffs'!E150-'500MW model - tariffs'!E83)/'500MW model - tariffs'!E83</f>
        <v>-2.3449424170944859E-2</v>
      </c>
      <c r="D57" s="36">
        <f>('500MW model - tariffs'!F150-'500MW model - tariffs'!F83)/'500MW model - tariffs'!F83</f>
        <v>3.0750307503075062E-2</v>
      </c>
      <c r="E57" s="36">
        <f>('500MW model - tariffs'!G150-'500MW model - tariffs'!G83)/'500MW model - tariffs'!G83</f>
        <v>4.2253521126760604E-2</v>
      </c>
      <c r="F57" s="37">
        <f>('500MW model - tariffs'!H150-'500MW model - tariffs'!H83)/'500MW model - tariffs'!H83</f>
        <v>-4.6477132262051975E-2</v>
      </c>
      <c r="G57" s="37">
        <f>('500MW model - tariffs'!I150-'500MW model - tariffs'!I83)/'500MW model - tariffs'!I83</f>
        <v>3.6842105263157926E-2</v>
      </c>
      <c r="H57" s="36">
        <f>('500MW model - tariffs'!J150-'500MW model - tariffs'!J83)/'500MW model - tariffs'!J83</f>
        <v>-4.2918454935622352E-3</v>
      </c>
      <c r="J57" s="38"/>
      <c r="K57" s="11" t="s">
        <v>59</v>
      </c>
      <c r="L57" s="36">
        <f>('500MW model - tariffs'!E284-'500MW model - tariffs'!E217)/'500MW model - tariffs'!E217</f>
        <v>-1.7323047773717702E-2</v>
      </c>
      <c r="M57" s="36">
        <f>('500MW model - tariffs'!F284-'500MW model - tariffs'!F217)/'500MW model - tariffs'!F217</f>
        <v>2.941176470588238E-2</v>
      </c>
      <c r="N57" s="36">
        <f>('500MW model - tariffs'!G284-'500MW model - tariffs'!G217)/'500MW model - tariffs'!G217</f>
        <v>4.5454545454545491E-2</v>
      </c>
      <c r="O57" s="37">
        <f>('500MW model - tariffs'!H284-'500MW model - tariffs'!H217)/'500MW model - tariffs'!H217</f>
        <v>-2.7449124467581559E-2</v>
      </c>
      <c r="P57" s="37">
        <f>('500MW model - tariffs'!I284-'500MW model - tariffs'!I217)/'500MW model - tariffs'!I217</f>
        <v>3.5294117647058858E-2</v>
      </c>
      <c r="Q57" s="36">
        <f>('500MW model - tariffs'!J284-'500MW model - tariffs'!J217)/'500MW model - tariffs'!J217</f>
        <v>-4.2372881355932247E-3</v>
      </c>
    </row>
    <row r="58" spans="2:17" ht="27" customHeight="1" x14ac:dyDescent="0.25">
      <c r="B58" s="11" t="s">
        <v>60</v>
      </c>
      <c r="C58" s="36">
        <f>('500MW model - tariffs'!E151-'500MW model - tariffs'!E84)/'500MW model - tariffs'!E84</f>
        <v>-2.8367589604212644E-2</v>
      </c>
      <c r="D58" s="36">
        <f>('500MW model - tariffs'!F151-'500MW model - tariffs'!F84)/'500MW model - tariffs'!F84</f>
        <v>2.5728987993138962E-2</v>
      </c>
      <c r="E58" s="36">
        <f>('500MW model - tariffs'!G151-'500MW model - tariffs'!G84)/'500MW model - tariffs'!G84</f>
        <v>4.6511627906976792E-2</v>
      </c>
      <c r="F58" s="37">
        <f>('500MW model - tariffs'!H151-'500MW model - tariffs'!H84)/'500MW model - tariffs'!H84</f>
        <v>-4.6470931363017706E-2</v>
      </c>
      <c r="G58" s="37">
        <f>('500MW model - tariffs'!I151-'500MW model - tariffs'!I84)/'500MW model - tariffs'!I84</f>
        <v>3.5294117647058858E-2</v>
      </c>
      <c r="H58" s="36">
        <f>('500MW model - tariffs'!J151-'500MW model - tariffs'!J84)/'500MW model - tariffs'!J84</f>
        <v>-1.1428571428571439E-2</v>
      </c>
      <c r="J58" s="38"/>
      <c r="K58" s="11" t="s">
        <v>60</v>
      </c>
      <c r="L58" s="36">
        <f>('500MW model - tariffs'!E285-'500MW model - tariffs'!E218)/'500MW model - tariffs'!E218</f>
        <v>-2.1031876437725947E-2</v>
      </c>
      <c r="M58" s="36">
        <f>('500MW model - tariffs'!F285-'500MW model - tariffs'!F218)/'500MW model - tariffs'!F218</f>
        <v>2.5083612040133804E-2</v>
      </c>
      <c r="N58" s="36">
        <f>('500MW model - tariffs'!G285-'500MW model - tariffs'!G218)/'500MW model - tariffs'!G218</f>
        <v>5.0000000000000044E-2</v>
      </c>
      <c r="O58" s="37">
        <f>('500MW model - tariffs'!H285-'500MW model - tariffs'!H218)/'500MW model - tariffs'!H218</f>
        <v>-2.7728668465618351E-2</v>
      </c>
      <c r="P58" s="37">
        <f>('500MW model - tariffs'!I285-'500MW model - tariffs'!I218)/'500MW model - tariffs'!I218</f>
        <v>3.2679738562091533E-2</v>
      </c>
      <c r="Q58" s="36">
        <f>('500MW model - tariffs'!J285-'500MW model - tariffs'!J218)/'500MW model - tariffs'!J218</f>
        <v>-1.1111111111111122E-2</v>
      </c>
    </row>
    <row r="59" spans="2:17" ht="27" customHeight="1" x14ac:dyDescent="0.25">
      <c r="B59" s="11" t="s">
        <v>61</v>
      </c>
      <c r="C59" s="36">
        <f>('500MW model - tariffs'!E152-'500MW model - tariffs'!E85)/'500MW model - tariffs'!E85</f>
        <v>-3.725375463233857E-2</v>
      </c>
      <c r="D59" s="36">
        <f>('500MW model - tariffs'!F152-'500MW model - tariffs'!F85)/'500MW model - tariffs'!F85</f>
        <v>1.5957446808510651E-2</v>
      </c>
      <c r="E59" s="36">
        <f>('500MW model - tariffs'!G152-'500MW model - tariffs'!G85)/'500MW model - tariffs'!G85</f>
        <v>8.3333333333333259E-2</v>
      </c>
      <c r="F59" s="37">
        <f>('500MW model - tariffs'!H152-'500MW model - tariffs'!H85)/'500MW model - tariffs'!H85</f>
        <v>-4.6468401486988845E-2</v>
      </c>
      <c r="G59" s="37">
        <f>('500MW model - tariffs'!I152-'500MW model - tariffs'!I85)/'500MW model - tariffs'!I85</f>
        <v>4.1322314049586813E-2</v>
      </c>
      <c r="H59" s="36">
        <f>('500MW model - tariffs'!J152-'500MW model - tariffs'!J85)/'500MW model - tariffs'!J85</f>
        <v>-2.7586206896551752E-2</v>
      </c>
      <c r="J59" s="38"/>
      <c r="K59" s="11" t="s">
        <v>61</v>
      </c>
      <c r="L59" s="36">
        <f>('500MW model - tariffs'!E286-'500MW model - tariffs'!E219)/'500MW model - tariffs'!E219</f>
        <v>-2.7402332901314514E-2</v>
      </c>
      <c r="M59" s="36">
        <f>('500MW model - tariffs'!F286-'500MW model - tariffs'!F219)/'500MW model - tariffs'!F219</f>
        <v>1.9277108433734959E-2</v>
      </c>
      <c r="N59" s="36">
        <f>('500MW model - tariffs'!G286-'500MW model - tariffs'!G219)/'500MW model - tariffs'!G219</f>
        <v>7.1428571428571369E-2</v>
      </c>
      <c r="O59" s="37">
        <f>('500MW model - tariffs'!H286-'500MW model - tariffs'!H219)/'500MW model - tariffs'!H219</f>
        <v>-2.7648218493051883E-2</v>
      </c>
      <c r="P59" s="37">
        <f>('500MW model - tariffs'!I286-'500MW model - tariffs'!I219)/'500MW model - tariffs'!I219</f>
        <v>4.2253521126760708E-2</v>
      </c>
      <c r="Q59" s="36">
        <f>('500MW model - tariffs'!J286-'500MW model - tariffs'!J219)/'500MW model - tariffs'!J219</f>
        <v>-1.9480519480519497E-2</v>
      </c>
    </row>
    <row r="60" spans="2:17" ht="27" customHeight="1" x14ac:dyDescent="0.25">
      <c r="B60" s="11" t="s">
        <v>62</v>
      </c>
      <c r="C60" s="36">
        <f>('500MW model - tariffs'!E153-'500MW model - tariffs'!E86)/'500MW model - tariffs'!E86</f>
        <v>5.7803468208092535E-3</v>
      </c>
      <c r="D60" s="36"/>
      <c r="E60" s="36"/>
      <c r="F60" s="37"/>
      <c r="G60" s="37"/>
      <c r="H60" s="36"/>
      <c r="J60" s="38"/>
      <c r="K60" s="11" t="s">
        <v>62</v>
      </c>
      <c r="L60" s="36">
        <f>('500MW model - tariffs'!E287-'500MW model - tariffs'!E220)/'500MW model - tariffs'!E220</f>
        <v>3.8759689922480654E-3</v>
      </c>
      <c r="M60" s="36"/>
      <c r="N60" s="36"/>
      <c r="O60" s="37"/>
      <c r="P60" s="37"/>
      <c r="Q60" s="36"/>
    </row>
    <row r="61" spans="2:17" ht="27" customHeight="1" x14ac:dyDescent="0.25">
      <c r="B61" s="11" t="s">
        <v>64</v>
      </c>
      <c r="C61" s="36">
        <f>('500MW model - tariffs'!E154-'500MW model - tariffs'!E87)/'500MW model - tariffs'!E87</f>
        <v>-1.2008148386405071E-2</v>
      </c>
      <c r="D61" s="36">
        <f>('500MW model - tariffs'!F154-'500MW model - tariffs'!F87)/'500MW model - tariffs'!F87</f>
        <v>3.7358490566037815E-2</v>
      </c>
      <c r="E61" s="36">
        <f>('500MW model - tariffs'!G154-'500MW model - tariffs'!G87)/'500MW model - tariffs'!G87</f>
        <v>4.8951048951049E-2</v>
      </c>
      <c r="F61" s="37"/>
      <c r="G61" s="37"/>
      <c r="H61" s="36"/>
      <c r="J61" s="38"/>
      <c r="K61" s="11" t="s">
        <v>64</v>
      </c>
      <c r="L61" s="36">
        <f>('500MW model - tariffs'!E288-'500MW model - tariffs'!E221)/'500MW model - tariffs'!E221</f>
        <v>-1.036352040816328E-2</v>
      </c>
      <c r="M61" s="36">
        <f>('500MW model - tariffs'!F288-'500MW model - tariffs'!F221)/'500MW model - tariffs'!F221</f>
        <v>3.0209140201394383E-2</v>
      </c>
      <c r="N61" s="36">
        <f>('500MW model - tariffs'!G288-'500MW model - tariffs'!G221)/'500MW model - tariffs'!G221</f>
        <v>4.1666666666666699E-2</v>
      </c>
      <c r="O61" s="37"/>
      <c r="P61" s="37"/>
      <c r="Q61" s="36"/>
    </row>
    <row r="63" spans="2:17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 x14ac:dyDescent="0.5">
      <c r="B65" s="70" t="s">
        <v>159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 x14ac:dyDescent="0.3">
      <c r="B68" s="9"/>
      <c r="C68" s="8"/>
      <c r="D68" s="8"/>
      <c r="E68" s="8"/>
      <c r="F68" s="8"/>
      <c r="G68" s="8"/>
      <c r="H68" s="8"/>
    </row>
    <row r="69" spans="2:17" x14ac:dyDescent="0.25">
      <c r="B69" s="9"/>
      <c r="C69" s="71" t="s">
        <v>165</v>
      </c>
      <c r="D69" s="72"/>
      <c r="E69" s="73"/>
      <c r="F69" s="71" t="s">
        <v>166</v>
      </c>
      <c r="G69" s="72"/>
      <c r="H69" s="73"/>
      <c r="J69" s="38"/>
      <c r="L69" s="71" t="s">
        <v>165</v>
      </c>
      <c r="M69" s="72"/>
      <c r="N69" s="73"/>
      <c r="O69" s="71" t="s">
        <v>166</v>
      </c>
      <c r="P69" s="72"/>
      <c r="Q69" s="73"/>
    </row>
    <row r="70" spans="2:17" ht="25.5" x14ac:dyDescent="0.25">
      <c r="B70" s="56" t="s">
        <v>112</v>
      </c>
      <c r="C70" s="49" t="s">
        <v>152</v>
      </c>
      <c r="D70" s="42" t="s">
        <v>153</v>
      </c>
      <c r="E70" s="50" t="s">
        <v>155</v>
      </c>
      <c r="F70" s="49" t="s">
        <v>152</v>
      </c>
      <c r="G70" s="42" t="s">
        <v>153</v>
      </c>
      <c r="H70" s="50" t="s">
        <v>155</v>
      </c>
      <c r="I70" s="43"/>
      <c r="J70" s="44"/>
      <c r="K70" s="56" t="s">
        <v>112</v>
      </c>
      <c r="L70" s="49" t="s">
        <v>156</v>
      </c>
      <c r="M70" s="42" t="s">
        <v>157</v>
      </c>
      <c r="N70" s="50" t="s">
        <v>154</v>
      </c>
      <c r="O70" s="49" t="s">
        <v>156</v>
      </c>
      <c r="P70" s="42" t="s">
        <v>157</v>
      </c>
      <c r="Q70" s="50" t="s">
        <v>154</v>
      </c>
    </row>
    <row r="71" spans="2:17" ht="27.75" customHeight="1" x14ac:dyDescent="0.25">
      <c r="B71" s="57" t="s">
        <v>113</v>
      </c>
      <c r="C71" s="59" t="str">
        <f>IF('500MW model - typical bill'!C4,(('500MW model - typical bill'!D4-'500MW model - typical bill'!C4)/'500MW model - typical bill'!C4),"")</f>
        <v/>
      </c>
      <c r="D71" s="45" t="str">
        <f>IF('500MW model - typical bill'!C4,(('500MW model - typical bill'!E4-'500MW model - typical bill'!C4)/'500MW model - typical bill'!C4),"")</f>
        <v/>
      </c>
      <c r="E71" s="60" t="str">
        <f>IF('500MW model - typical bill'!C4,(('500MW model - typical bill'!E4-'500MW model - typical bill'!D4)/'500MW model - typical bill'!D4),"")</f>
        <v/>
      </c>
      <c r="F71" s="51" t="str">
        <f>IF('500MW model - typical bill'!C4,('500MW model - typical bill'!D4-'500MW model - typical bill'!C4),"")</f>
        <v/>
      </c>
      <c r="G71" s="48" t="str">
        <f>IF('500MW model - typical bill'!C4,(('500MW model - typical bill'!E4-'500MW model - typical bill'!C4)),"")</f>
        <v/>
      </c>
      <c r="H71" s="52" t="str">
        <f>IF('500MW model - typical bill'!C4,(('500MW model - typical bill'!E4-'500MW model - typical bill'!D4)),"")</f>
        <v/>
      </c>
      <c r="I71" s="40"/>
      <c r="J71" s="41"/>
      <c r="K71" s="57" t="s">
        <v>113</v>
      </c>
      <c r="L71" s="59" t="str">
        <f>IF('500MW model - typical bill'!C4,(('500MW model - typical bill'!F4-'500MW model - typical bill'!C4)/'500MW model - typical bill'!C4),"")</f>
        <v/>
      </c>
      <c r="M71" s="45" t="str">
        <f>IF('500MW model - typical bill'!C4,(('500MW model - typical bill'!G4-'500MW model - typical bill'!C4)/'500MW model - typical bill'!C4),"")</f>
        <v/>
      </c>
      <c r="N71" s="60" t="str">
        <f>IF('500MW model - typical bill'!C4,(('500MW model - typical bill'!G4-'500MW model - typical bill'!F4)/'500MW model - typical bill'!F4),"")</f>
        <v/>
      </c>
      <c r="O71" s="51" t="str">
        <f>IF('500MW model - typical bill'!C4,(('500MW model - typical bill'!F4-'500MW model - typical bill'!C4)),"")</f>
        <v/>
      </c>
      <c r="P71" s="48" t="str">
        <f>IF('500MW model - typical bill'!C4,(('500MW model - typical bill'!G4-'500MW model - typical bill'!C4)),"")</f>
        <v/>
      </c>
      <c r="Q71" s="52" t="str">
        <f>IF('500MW model - typical bill'!C4,(('500MW model - typical bill'!G4-'500MW model - typical bill'!F4)),"")</f>
        <v/>
      </c>
    </row>
    <row r="72" spans="2:17" ht="27.75" customHeight="1" x14ac:dyDescent="0.25">
      <c r="B72" s="58" t="s">
        <v>48</v>
      </c>
      <c r="C72" s="59">
        <f>IF('500MW model - typical bill'!C5,(('500MW model - typical bill'!D5-'500MW model - typical bill'!C5)/'500MW model - typical bill'!C5),"")</f>
        <v>-1.3798256542580038E-3</v>
      </c>
      <c r="D72" s="45">
        <f>IF('500MW model - typical bill'!C5,(('500MW model - typical bill'!E5-'500MW model - typical bill'!C5)/'500MW model - typical bill'!C5),"")</f>
        <v>-3.3584119472138086E-3</v>
      </c>
      <c r="E72" s="60">
        <f>IF('500MW model - typical bill'!C5,(('500MW model - typical bill'!E5-'500MW model - typical bill'!D5)/'500MW model - typical bill'!D5),"")</f>
        <v>-1.9813201693547793E-3</v>
      </c>
      <c r="F72" s="51">
        <f>IF('500MW model - typical bill'!C5,('500MW model - typical bill'!D5-'500MW model - typical bill'!C5),"")</f>
        <v>-0.12909366762420404</v>
      </c>
      <c r="G72" s="48">
        <f>IF('500MW model - typical bill'!C5,(('500MW model - typical bill'!E5-'500MW model - typical bill'!C5)),"")</f>
        <v>-0.31420615664079321</v>
      </c>
      <c r="H72" s="52">
        <f>IF('500MW model - typical bill'!C5,(('500MW model - typical bill'!E5-'500MW model - typical bill'!D5)),"")</f>
        <v>-0.18511248901658917</v>
      </c>
      <c r="I72" s="40"/>
      <c r="J72" s="41"/>
      <c r="K72" s="58" t="s">
        <v>48</v>
      </c>
      <c r="L72" s="59">
        <f>IF('500MW model - typical bill'!C5,(('500MW model - typical bill'!F5-'500MW model - typical bill'!C5)/'500MW model - typical bill'!C5),"")</f>
        <v>9.5194945513481173E-5</v>
      </c>
      <c r="M72" s="45">
        <f>IF('500MW model - typical bill'!C5,(('500MW model - typical bill'!G5-'500MW model - typical bill'!C5)/'500MW model - typical bill'!C5),"")</f>
        <v>-1.2402069017329357E-3</v>
      </c>
      <c r="N72" s="64">
        <f>IF('500MW model - typical bill'!C5,(('500MW model - typical bill'!G5-'500MW model - typical bill'!F5)/'500MW model - typical bill'!F5),"")</f>
        <v>-1.3352747358406931E-3</v>
      </c>
      <c r="O72" s="51">
        <f>IF('500MW model - typical bill'!C5,(('500MW model - typical bill'!F5-'500MW model - typical bill'!C5)),"")</f>
        <v>8.9062445082817021E-3</v>
      </c>
      <c r="P72" s="48">
        <f>IF('500MW model - typical bill'!C5,(('500MW model - typical bill'!G5-'500MW model - typical bill'!C5)),"")</f>
        <v>-0.11603122254140885</v>
      </c>
      <c r="Q72" s="52">
        <f>IF('500MW model - typical bill'!C5,(('500MW model - typical bill'!G5-'500MW model - typical bill'!F5)),"")</f>
        <v>-0.12493746704969055</v>
      </c>
    </row>
    <row r="73" spans="2:17" ht="27.75" customHeight="1" x14ac:dyDescent="0.25">
      <c r="B73" s="58" t="s">
        <v>75</v>
      </c>
      <c r="C73" s="59">
        <f>IF('500MW model - typical bill'!C6,(('500MW model - typical bill'!D6-'500MW model - typical bill'!C6)/'500MW model - typical bill'!C6),"")</f>
        <v>-1.8277722326381929E-3</v>
      </c>
      <c r="D73" s="45">
        <f>IF('500MW model - typical bill'!C6,(('500MW model - typical bill'!E6-'500MW model - typical bill'!C6)/'500MW model - typical bill'!C6),"")</f>
        <v>-3.9641808995527156E-3</v>
      </c>
      <c r="E73" s="60">
        <f>IF('500MW model - typical bill'!C6,(('500MW model - typical bill'!E6-'500MW model - typical bill'!D6)/'500MW model - typical bill'!D6),"")</f>
        <v>-2.1403206856326633E-3</v>
      </c>
      <c r="F73" s="51">
        <f>IF('500MW model - typical bill'!C6,('500MW model - typical bill'!D6-'500MW model - typical bill'!C6),"")</f>
        <v>-0.10560143644494246</v>
      </c>
      <c r="G73" s="48">
        <f>IF('500MW model - typical bill'!C6,(('500MW model - typical bill'!E6-'500MW model - typical bill'!C6)),"")</f>
        <v>-0.22903466298759412</v>
      </c>
      <c r="H73" s="52">
        <f>IF('500MW model - typical bill'!C6,(('500MW model - typical bill'!E6-'500MW model - typical bill'!D6)),"")</f>
        <v>-0.12343322654265165</v>
      </c>
      <c r="I73" s="40"/>
      <c r="J73" s="41"/>
      <c r="K73" s="58" t="s">
        <v>75</v>
      </c>
      <c r="L73" s="59">
        <f>IF('500MW model - typical bill'!C6,(('500MW model - typical bill'!F6-'500MW model - typical bill'!C6)/'500MW model - typical bill'!C6),"")</f>
        <v>1.2523332679042584E-4</v>
      </c>
      <c r="M73" s="45">
        <f>IF('500MW model - typical bill'!C6,(('500MW model - typical bill'!G6-'500MW model - typical bill'!C6)/'500MW model - typical bill'!C6),"")</f>
        <v>-1.4321729337326431E-3</v>
      </c>
      <c r="N73" s="60">
        <f>IF('500MW model - typical bill'!C6,(('500MW model - typical bill'!G6-'500MW model - typical bill'!F6)/'500MW model - typical bill'!F6),"")</f>
        <v>-1.5572112457782447E-3</v>
      </c>
      <c r="O73" s="51">
        <f>IF('500MW model - typical bill'!C6,(('500MW model - typical bill'!F6-'500MW model - typical bill'!C6)),"")</f>
        <v>7.2354853431377819E-3</v>
      </c>
      <c r="P73" s="48">
        <f>IF('500MW model - typical bill'!C6,(('500MW model - typical bill'!G6-'500MW model - typical bill'!C6)),"")</f>
        <v>-8.2745276648303445E-2</v>
      </c>
      <c r="Q73" s="52">
        <f>IF('500MW model - typical bill'!C6,(('500MW model - typical bill'!G6-'500MW model - typical bill'!F6)),"")</f>
        <v>-8.9980761991441227E-2</v>
      </c>
    </row>
    <row r="74" spans="2:17" ht="27.75" customHeight="1" x14ac:dyDescent="0.25">
      <c r="B74" s="58" t="s">
        <v>88</v>
      </c>
      <c r="C74" s="59">
        <f>IF('500MW model - typical bill'!C7,(('500MW model - typical bill'!D7-'500MW model - typical bill'!C7)/'500MW model - typical bill'!C7),"")</f>
        <v>-3.5656991409266977E-3</v>
      </c>
      <c r="D74" s="45">
        <f>IF('500MW model - typical bill'!C7,(('500MW model - typical bill'!E7-'500MW model - typical bill'!C7)/'500MW model - typical bill'!C7),"")</f>
        <v>-6.3144213373356513E-3</v>
      </c>
      <c r="E74" s="60">
        <f>IF('500MW model - typical bill'!C7,(('500MW model - typical bill'!E7-'500MW model - typical bill'!D7)/'500MW model - typical bill'!D7),"")</f>
        <v>-2.7585583856749507E-3</v>
      </c>
      <c r="F74" s="51">
        <f>IF('500MW model - typical bill'!C7,('500MW model - typical bill'!D7-'500MW model - typical bill'!C7),"")</f>
        <v>-9.693930404385398E-2</v>
      </c>
      <c r="G74" s="48">
        <f>IF('500MW model - typical bill'!C7,(('500MW model - typical bill'!E7-'500MW model - typical bill'!C7)),"")</f>
        <v>-0.17166776715825094</v>
      </c>
      <c r="H74" s="52">
        <f>IF('500MW model - typical bill'!C7,(('500MW model - typical bill'!E7-'500MW model - typical bill'!D7)),"")</f>
        <v>-7.4728463114396959E-2</v>
      </c>
      <c r="I74" s="40"/>
      <c r="J74" s="41"/>
      <c r="K74" s="58" t="s">
        <v>88</v>
      </c>
      <c r="L74" s="59">
        <f>IF('500MW model - typical bill'!C7,(('500MW model - typical bill'!F7-'500MW model - typical bill'!C7)/'500MW model - typical bill'!C7),"")</f>
        <v>2.4177515035195049E-4</v>
      </c>
      <c r="M74" s="45">
        <f>IF('500MW model - typical bill'!C7,(('500MW model - typical bill'!G7-'500MW model - typical bill'!C7)/'500MW model - typical bill'!C7),"")</f>
        <v>-2.1769557908675294E-3</v>
      </c>
      <c r="N74" s="60">
        <f>IF('500MW model - typical bill'!C7,(('500MW model - typical bill'!G7-'500MW model - typical bill'!F7)/'500MW model - typical bill'!F7),"")</f>
        <v>-2.4181462935357872E-3</v>
      </c>
      <c r="O74" s="51">
        <f>IF('500MW model - typical bill'!C7,(('500MW model - typical bill'!F7-'500MW model - typical bill'!C7)),"")</f>
        <v>6.5730488983781754E-3</v>
      </c>
      <c r="P74" s="48">
        <f>IF('500MW model - typical bill'!C7,(('500MW model - typical bill'!G7-'500MW model - typical bill'!C7)),"")</f>
        <v>-5.9184067684995512E-2</v>
      </c>
      <c r="Q74" s="52">
        <f>IF('500MW model - typical bill'!C7,(('500MW model - typical bill'!G7-'500MW model - typical bill'!F7)),"")</f>
        <v>-6.5757116583373687E-2</v>
      </c>
    </row>
    <row r="75" spans="2:17" ht="27.75" customHeight="1" x14ac:dyDescent="0.25">
      <c r="B75" s="57" t="s">
        <v>114</v>
      </c>
      <c r="C75" s="59" t="str">
        <f>IF('500MW model - typical bill'!C8,(('500MW model - typical bill'!D8-'500MW model - typical bill'!C8)/'500MW model - typical bill'!C8),"")</f>
        <v/>
      </c>
      <c r="D75" s="45" t="str">
        <f>IF('500MW model - typical bill'!C8,(('500MW model - typical bill'!E8-'500MW model - typical bill'!C8)/'500MW model - typical bill'!C8),"")</f>
        <v/>
      </c>
      <c r="E75" s="60" t="str">
        <f>IF('500MW model - typical bill'!C8,(('500MW model - typical bill'!E8-'500MW model - typical bill'!D8)/'500MW model - typical bill'!D8),"")</f>
        <v/>
      </c>
      <c r="F75" s="51" t="str">
        <f>IF('500MW model - typical bill'!C8,('500MW model - typical bill'!D8-'500MW model - typical bill'!C8),"")</f>
        <v/>
      </c>
      <c r="G75" s="48" t="str">
        <f>IF('500MW model - typical bill'!C8,(('500MW model - typical bill'!E8-'500MW model - typical bill'!C8)),"")</f>
        <v/>
      </c>
      <c r="H75" s="52" t="str">
        <f>IF('500MW model - typical bill'!C8,(('500MW model - typical bill'!E8-'500MW model - typical bill'!D8)),"")</f>
        <v/>
      </c>
      <c r="I75" s="40"/>
      <c r="J75" s="41"/>
      <c r="K75" s="57" t="s">
        <v>114</v>
      </c>
      <c r="L75" s="59" t="str">
        <f>IF('500MW model - typical bill'!C8,(('500MW model - typical bill'!F8-'500MW model - typical bill'!C8)/'500MW model - typical bill'!C8),"")</f>
        <v/>
      </c>
      <c r="M75" s="45" t="str">
        <f>IF('500MW model - typical bill'!C8,(('500MW model - typical bill'!G8-'500MW model - typical bill'!C8)/'500MW model - typical bill'!C8),"")</f>
        <v/>
      </c>
      <c r="N75" s="60" t="str">
        <f>IF('500MW model - typical bill'!C8,(('500MW model - typical bill'!G8-'500MW model - typical bill'!F8)/'500MW model - typical bill'!F8),"")</f>
        <v/>
      </c>
      <c r="O75" s="51" t="str">
        <f>IF('500MW model - typical bill'!C8,(('500MW model - typical bill'!F8-'500MW model - typical bill'!C8)),"")</f>
        <v/>
      </c>
      <c r="P75" s="48" t="str">
        <f>IF('500MW model - typical bill'!C8,(('500MW model - typical bill'!G8-'500MW model - typical bill'!C8)),"")</f>
        <v/>
      </c>
      <c r="Q75" s="52" t="str">
        <f>IF('500MW model - typical bill'!C8,(('500MW model - typical bill'!G8-'500MW model - typical bill'!F8)),"")</f>
        <v/>
      </c>
    </row>
    <row r="76" spans="2:17" ht="27.75" customHeight="1" x14ac:dyDescent="0.25">
      <c r="B76" s="58" t="s">
        <v>49</v>
      </c>
      <c r="C76" s="59">
        <f>IF('500MW model - typical bill'!C9,(('500MW model - typical bill'!D9-'500MW model - typical bill'!C9)/'500MW model - typical bill'!C9),"")</f>
        <v>-8.4727688231538178E-4</v>
      </c>
      <c r="D76" s="45">
        <f>IF('500MW model - typical bill'!C9,(('500MW model - typical bill'!E9-'500MW model - typical bill'!C9)/'500MW model - typical bill'!C9),"")</f>
        <v>-3.7172633573453033E-3</v>
      </c>
      <c r="E76" s="60">
        <f>IF('500MW model - typical bill'!C9,(('500MW model - typical bill'!E9-'500MW model - typical bill'!D9)/'500MW model - typical bill'!D9),"")</f>
        <v>-2.8724202102703793E-3</v>
      </c>
      <c r="F76" s="51">
        <f>IF('500MW model - typical bill'!C9,('500MW model - typical bill'!D9-'500MW model - typical bill'!C9),"")</f>
        <v>-8.5583588697033974E-2</v>
      </c>
      <c r="G76" s="48">
        <f>IF('500MW model - typical bill'!C9,(('500MW model - typical bill'!E9-'500MW model - typical bill'!C9)),"")</f>
        <v>-0.37548143339425621</v>
      </c>
      <c r="H76" s="52">
        <f>IF('500MW model - typical bill'!C9,(('500MW model - typical bill'!E9-'500MW model - typical bill'!D9)),"")</f>
        <v>-0.28989784469722224</v>
      </c>
      <c r="I76" s="40"/>
      <c r="J76" s="41"/>
      <c r="K76" s="58" t="s">
        <v>49</v>
      </c>
      <c r="L76" s="59">
        <f>IF('500MW model - typical bill'!C9,(('500MW model - typical bill'!F9-'500MW model - typical bill'!C9)/'500MW model - typical bill'!C9),"")</f>
        <v>1.4091810543735914E-4</v>
      </c>
      <c r="M76" s="45">
        <f>IF('500MW model - typical bill'!C9,(('500MW model - typical bill'!G9-'500MW model - typical bill'!C9)/'500MW model - typical bill'!C9),"")</f>
        <v>-1.7137199046139496E-3</v>
      </c>
      <c r="N76" s="60">
        <f>IF('500MW model - typical bill'!C9,(('500MW model - typical bill'!G9-'500MW model - typical bill'!F9)/'500MW model - typical bill'!F9),"")</f>
        <v>-1.85437669480071E-3</v>
      </c>
      <c r="O76" s="51">
        <f>IF('500MW model - typical bill'!C9,(('500MW model - typical bill'!F9-'500MW model - typical bill'!C9)),"")</f>
        <v>1.4234162913496107E-2</v>
      </c>
      <c r="P76" s="48">
        <f>IF('500MW model - typical bill'!C9,(('500MW model - typical bill'!G9-'500MW model - typical bill'!C9)),"")</f>
        <v>-0.1731031526053215</v>
      </c>
      <c r="Q76" s="52">
        <f>IF('500MW model - typical bill'!C9,(('500MW model - typical bill'!G9-'500MW model - typical bill'!F9)),"")</f>
        <v>-0.1873373155188176</v>
      </c>
    </row>
    <row r="77" spans="2:17" ht="27.75" customHeight="1" x14ac:dyDescent="0.25">
      <c r="B77" s="58" t="s">
        <v>76</v>
      </c>
      <c r="C77" s="59" t="e">
        <f>IF('500MW model - typical bill'!C10,(('500MW model - typical bill'!D10-'500MW model - typical bill'!C10)/'500MW model - typical bill'!C10),"")</f>
        <v>#VALUE!</v>
      </c>
      <c r="D77" s="45" t="e">
        <f>IF('500MW model - typical bill'!C10,(('500MW model - typical bill'!E10-'500MW model - typical bill'!C10)/'500MW model - typical bill'!C10),"")</f>
        <v>#VALUE!</v>
      </c>
      <c r="E77" s="60" t="e">
        <f>IF('500MW model - typical bill'!C10,(('500MW model - typical bill'!E10-'500MW model - typical bill'!D10)/'500MW model - typical bill'!D10),"")</f>
        <v>#VALUE!</v>
      </c>
      <c r="F77" s="51" t="e">
        <f>IF('500MW model - typical bill'!C10,('500MW model - typical bill'!D10-'500MW model - typical bill'!C10),"")</f>
        <v>#VALUE!</v>
      </c>
      <c r="G77" s="48" t="e">
        <f>IF('500MW model - typical bill'!C10,(('500MW model - typical bill'!E10-'500MW model - typical bill'!C10)),"")</f>
        <v>#VALUE!</v>
      </c>
      <c r="H77" s="52" t="e">
        <f>IF('500MW model - typical bill'!C10,(('500MW model - typical bill'!E10-'500MW model - typical bill'!D10)),"")</f>
        <v>#VALUE!</v>
      </c>
      <c r="I77" s="40"/>
      <c r="J77" s="41"/>
      <c r="K77" s="58" t="s">
        <v>76</v>
      </c>
      <c r="L77" s="59" t="e">
        <f>IF('500MW model - typical bill'!C10,(('500MW model - typical bill'!F10-'500MW model - typical bill'!C10)/'500MW model - typical bill'!C10),"")</f>
        <v>#VALUE!</v>
      </c>
      <c r="M77" s="45" t="e">
        <f>IF('500MW model - typical bill'!C10,(('500MW model - typical bill'!G10-'500MW model - typical bill'!C10)/'500MW model - typical bill'!C10),"")</f>
        <v>#VALUE!</v>
      </c>
      <c r="N77" s="60" t="e">
        <f>IF('500MW model - typical bill'!C10,(('500MW model - typical bill'!G10-'500MW model - typical bill'!F10)/'500MW model - typical bill'!F10),"")</f>
        <v>#VALUE!</v>
      </c>
      <c r="O77" s="51" t="e">
        <f>IF('500MW model - typical bill'!C10,(('500MW model - typical bill'!F10-'500MW model - typical bill'!C10)),"")</f>
        <v>#VALUE!</v>
      </c>
      <c r="P77" s="48" t="e">
        <f>IF('500MW model - typical bill'!C10,(('500MW model - typical bill'!G10-'500MW model - typical bill'!C10)),"")</f>
        <v>#VALUE!</v>
      </c>
      <c r="Q77" s="52" t="e">
        <f>IF('500MW model - typical bill'!C10,(('500MW model - typical bill'!G10-'500MW model - typical bill'!F10)),"")</f>
        <v>#VALUE!</v>
      </c>
    </row>
    <row r="78" spans="2:17" ht="27.75" customHeight="1" x14ac:dyDescent="0.25">
      <c r="B78" s="58" t="s">
        <v>89</v>
      </c>
      <c r="C78" s="59">
        <f>IF('500MW model - typical bill'!C11,(('500MW model - typical bill'!D11-'500MW model - typical bill'!C11)/'500MW model - typical bill'!C11),"")</f>
        <v>-5.0461818331185883E-3</v>
      </c>
      <c r="D78" s="45">
        <f>IF('500MW model - typical bill'!C11,(('500MW model - typical bill'!E11-'500MW model - typical bill'!C11)/'500MW model - typical bill'!C11),"")</f>
        <v>-8.8340233524099553E-3</v>
      </c>
      <c r="E78" s="60">
        <f>IF('500MW model - typical bill'!C11,(('500MW model - typical bill'!E11-'500MW model - typical bill'!D11)/'500MW model - typical bill'!D11),"")</f>
        <v>-3.8070525989539359E-3</v>
      </c>
      <c r="F78" s="51">
        <f>IF('500MW model - typical bill'!C11,('500MW model - typical bill'!D11-'500MW model - typical bill'!C11),"")</f>
        <v>-0.10775390895065584</v>
      </c>
      <c r="G78" s="48">
        <f>IF('500MW model - typical bill'!C11,(('500MW model - typical bill'!E11-'500MW model - typical bill'!C11)),"")</f>
        <v>-0.18863778188414315</v>
      </c>
      <c r="H78" s="52">
        <f>IF('500MW model - typical bill'!C11,(('500MW model - typical bill'!E11-'500MW model - typical bill'!D11)),"")</f>
        <v>-8.0883872933487311E-2</v>
      </c>
      <c r="I78" s="40"/>
      <c r="J78" s="41"/>
      <c r="K78" s="58" t="s">
        <v>89</v>
      </c>
      <c r="L78" s="59">
        <f>IF('500MW model - typical bill'!C11,(('500MW model - typical bill'!F11-'500MW model - typical bill'!C11)/'500MW model - typical bill'!C11),"")</f>
        <v>3.8399694700689657E-4</v>
      </c>
      <c r="M78" s="45">
        <f>IF('500MW model - typical bill'!C11,(('500MW model - typical bill'!G11-'500MW model - typical bill'!C11)/'500MW model - typical bill'!C11),"")</f>
        <v>-3.4046278746978228E-3</v>
      </c>
      <c r="N78" s="60">
        <f>IF('500MW model - typical bill'!C11,(('500MW model - typical bill'!G11-'500MW model - typical bill'!F11)/'500MW model - typical bill'!F11),"")</f>
        <v>-3.7871705597719726E-3</v>
      </c>
      <c r="O78" s="51">
        <f>IF('500MW model - typical bill'!C11,(('500MW model - typical bill'!F11-'500MW model - typical bill'!C11)),"")</f>
        <v>8.1996989869743686E-3</v>
      </c>
      <c r="P78" s="48">
        <f>IF('500MW model - typical bill'!C11,(('500MW model - typical bill'!G11-'500MW model - typical bill'!C11)),"")</f>
        <v>-7.2700900235759036E-2</v>
      </c>
      <c r="Q78" s="52">
        <f>IF('500MW model - typical bill'!C11,(('500MW model - typical bill'!G11-'500MW model - typical bill'!F11)),"")</f>
        <v>-8.0900599222733405E-2</v>
      </c>
    </row>
    <row r="79" spans="2:17" ht="27.75" customHeight="1" x14ac:dyDescent="0.25">
      <c r="B79" s="57" t="s">
        <v>115</v>
      </c>
      <c r="C79" s="59" t="str">
        <f>IF('500MW model - typical bill'!C12,(('500MW model - typical bill'!D12-'500MW model - typical bill'!C12)/'500MW model - typical bill'!C12),"")</f>
        <v/>
      </c>
      <c r="D79" s="45" t="str">
        <f>IF('500MW model - typical bill'!C12,(('500MW model - typical bill'!E12-'500MW model - typical bill'!C12)/'500MW model - typical bill'!C12),"")</f>
        <v/>
      </c>
      <c r="E79" s="60" t="str">
        <f>IF('500MW model - typical bill'!C12,(('500MW model - typical bill'!E12-'500MW model - typical bill'!D12)/'500MW model - typical bill'!D12),"")</f>
        <v/>
      </c>
      <c r="F79" s="51" t="str">
        <f>IF('500MW model - typical bill'!C12,('500MW model - typical bill'!D12-'500MW model - typical bill'!C12),"")</f>
        <v/>
      </c>
      <c r="G79" s="48" t="str">
        <f>IF('500MW model - typical bill'!C12,(('500MW model - typical bill'!E12-'500MW model - typical bill'!C12)),"")</f>
        <v/>
      </c>
      <c r="H79" s="52" t="str">
        <f>IF('500MW model - typical bill'!C12,(('500MW model - typical bill'!E12-'500MW model - typical bill'!D12)),"")</f>
        <v/>
      </c>
      <c r="I79" s="40"/>
      <c r="J79" s="41"/>
      <c r="K79" s="57" t="s">
        <v>115</v>
      </c>
      <c r="L79" s="59" t="str">
        <f>IF('500MW model - typical bill'!C12,(('500MW model - typical bill'!F12-'500MW model - typical bill'!C12)/'500MW model - typical bill'!C12),"")</f>
        <v/>
      </c>
      <c r="M79" s="45" t="str">
        <f>IF('500MW model - typical bill'!C12,(('500MW model - typical bill'!G12-'500MW model - typical bill'!C12)/'500MW model - typical bill'!C12),"")</f>
        <v/>
      </c>
      <c r="N79" s="60" t="str">
        <f>IF('500MW model - typical bill'!C12,(('500MW model - typical bill'!G12-'500MW model - typical bill'!F12)/'500MW model - typical bill'!F12),"")</f>
        <v/>
      </c>
      <c r="O79" s="51" t="str">
        <f>IF('500MW model - typical bill'!C12,(('500MW model - typical bill'!F12-'500MW model - typical bill'!C12)),"")</f>
        <v/>
      </c>
      <c r="P79" s="48" t="str">
        <f>IF('500MW model - typical bill'!C12,(('500MW model - typical bill'!G12-'500MW model - typical bill'!C12)),"")</f>
        <v/>
      </c>
      <c r="Q79" s="52" t="str">
        <f>IF('500MW model - typical bill'!C12,(('500MW model - typical bill'!G12-'500MW model - typical bill'!F12)),"")</f>
        <v/>
      </c>
    </row>
    <row r="80" spans="2:17" ht="27.75" customHeight="1" x14ac:dyDescent="0.25">
      <c r="B80" s="58" t="s">
        <v>50</v>
      </c>
      <c r="C80" s="59">
        <f>IF('500MW model - typical bill'!C13,(('500MW model - typical bill'!D13-'500MW model - typical bill'!C13)/'500MW model - typical bill'!C13),"")</f>
        <v>3.5256410256410367E-2</v>
      </c>
      <c r="D80" s="45">
        <f>IF('500MW model - typical bill'!C13,(('500MW model - typical bill'!E13-'500MW model - typical bill'!C13)/'500MW model - typical bill'!C13),"")</f>
        <v>5.7692307692307702E-2</v>
      </c>
      <c r="E80" s="60">
        <f>IF('500MW model - typical bill'!C13,(('500MW model - typical bill'!E13-'500MW model - typical bill'!D13)/'500MW model - typical bill'!D13),"")</f>
        <v>2.1671826625386897E-2</v>
      </c>
      <c r="F80" s="51">
        <f>IF('500MW model - typical bill'!C13,('500MW model - typical bill'!D13-'500MW model - typical bill'!C13),"")</f>
        <v>0.59479937254540971</v>
      </c>
      <c r="G80" s="48">
        <f>IF('500MW model - typical bill'!C13,(('500MW model - typical bill'!E13-'500MW model - typical bill'!C13)),"")</f>
        <v>0.97330806416521298</v>
      </c>
      <c r="H80" s="52">
        <f>IF('500MW model - typical bill'!C13,(('500MW model - typical bill'!E13-'500MW model - typical bill'!D13)),"")</f>
        <v>0.37850869161980327</v>
      </c>
      <c r="I80" s="40"/>
      <c r="J80" s="41"/>
      <c r="K80" s="58" t="s">
        <v>50</v>
      </c>
      <c r="L80" s="59">
        <f>IF('500MW model - typical bill'!C13,(('500MW model - typical bill'!F13-'500MW model - typical bill'!C13)/'500MW model - typical bill'!C13),"")</f>
        <v>0</v>
      </c>
      <c r="M80" s="45">
        <f>IF('500MW model - typical bill'!C13,(('500MW model - typical bill'!G13-'500MW model - typical bill'!C13)/'500MW model - typical bill'!C13),"")</f>
        <v>2.2435897435897335E-2</v>
      </c>
      <c r="N80" s="60">
        <f>IF('500MW model - typical bill'!C13,(('500MW model - typical bill'!G13-'500MW model - typical bill'!F13)/'500MW model - typical bill'!F13),"")</f>
        <v>2.2435897435897335E-2</v>
      </c>
      <c r="O80" s="51">
        <f>IF('500MW model - typical bill'!C13,(('500MW model - typical bill'!F13-'500MW model - typical bill'!C13)),"")</f>
        <v>0</v>
      </c>
      <c r="P80" s="48">
        <f>IF('500MW model - typical bill'!C13,(('500MW model - typical bill'!G13-'500MW model - typical bill'!C13)),"")</f>
        <v>0.37850869161980327</v>
      </c>
      <c r="Q80" s="52">
        <f>IF('500MW model - typical bill'!C13,(('500MW model - typical bill'!G13-'500MW model - typical bill'!F13)),"")</f>
        <v>0.37850869161980327</v>
      </c>
    </row>
    <row r="81" spans="2:17" ht="27.75" customHeight="1" x14ac:dyDescent="0.25">
      <c r="B81" s="58" t="s">
        <v>77</v>
      </c>
      <c r="C81" s="59" t="e">
        <f>IF('500MW model - typical bill'!C14,(('500MW model - typical bill'!D14-'500MW model - typical bill'!C14)/'500MW model - typical bill'!C14),"")</f>
        <v>#VALUE!</v>
      </c>
      <c r="D81" s="45" t="e">
        <f>IF('500MW model - typical bill'!C14,(('500MW model - typical bill'!E14-'500MW model - typical bill'!C14)/'500MW model - typical bill'!C14),"")</f>
        <v>#VALUE!</v>
      </c>
      <c r="E81" s="60" t="e">
        <f>IF('500MW model - typical bill'!C14,(('500MW model - typical bill'!E14-'500MW model - typical bill'!D14)/'500MW model - typical bill'!D14),"")</f>
        <v>#VALUE!</v>
      </c>
      <c r="F81" s="51" t="e">
        <f>IF('500MW model - typical bill'!C14,('500MW model - typical bill'!D14-'500MW model - typical bill'!C14),"")</f>
        <v>#VALUE!</v>
      </c>
      <c r="G81" s="48" t="e">
        <f>IF('500MW model - typical bill'!C14,(('500MW model - typical bill'!E14-'500MW model - typical bill'!C14)),"")</f>
        <v>#VALUE!</v>
      </c>
      <c r="H81" s="52" t="e">
        <f>IF('500MW model - typical bill'!C14,(('500MW model - typical bill'!E14-'500MW model - typical bill'!D14)),"")</f>
        <v>#VALUE!</v>
      </c>
      <c r="I81" s="40"/>
      <c r="J81" s="41"/>
      <c r="K81" s="58" t="s">
        <v>77</v>
      </c>
      <c r="L81" s="59" t="e">
        <f>IF('500MW model - typical bill'!C14,(('500MW model - typical bill'!F14-'500MW model - typical bill'!C14)/'500MW model - typical bill'!C14),"")</f>
        <v>#VALUE!</v>
      </c>
      <c r="M81" s="45" t="e">
        <f>IF('500MW model - typical bill'!C14,(('500MW model - typical bill'!G14-'500MW model - typical bill'!C14)/'500MW model - typical bill'!C14),"")</f>
        <v>#VALUE!</v>
      </c>
      <c r="N81" s="60" t="e">
        <f>IF('500MW model - typical bill'!C14,(('500MW model - typical bill'!G14-'500MW model - typical bill'!F14)/'500MW model - typical bill'!F14),"")</f>
        <v>#VALUE!</v>
      </c>
      <c r="O81" s="51" t="e">
        <f>IF('500MW model - typical bill'!C14,(('500MW model - typical bill'!F14-'500MW model - typical bill'!C14)),"")</f>
        <v>#VALUE!</v>
      </c>
      <c r="P81" s="48" t="e">
        <f>IF('500MW model - typical bill'!C14,(('500MW model - typical bill'!G14-'500MW model - typical bill'!C14)),"")</f>
        <v>#VALUE!</v>
      </c>
      <c r="Q81" s="52" t="e">
        <f>IF('500MW model - typical bill'!C14,(('500MW model - typical bill'!G14-'500MW model - typical bill'!F14)),"")</f>
        <v>#VALUE!</v>
      </c>
    </row>
    <row r="82" spans="2:17" ht="27.75" customHeight="1" x14ac:dyDescent="0.25">
      <c r="B82" s="58" t="s">
        <v>90</v>
      </c>
      <c r="C82" s="59" t="e">
        <f>IF('500MW model - typical bill'!C15,(('500MW model - typical bill'!D15-'500MW model - typical bill'!C15)/'500MW model - typical bill'!C15),"")</f>
        <v>#VALUE!</v>
      </c>
      <c r="D82" s="45" t="e">
        <f>IF('500MW model - typical bill'!C15,(('500MW model - typical bill'!E15-'500MW model - typical bill'!C15)/'500MW model - typical bill'!C15),"")</f>
        <v>#VALUE!</v>
      </c>
      <c r="E82" s="60" t="e">
        <f>IF('500MW model - typical bill'!C15,(('500MW model - typical bill'!E15-'500MW model - typical bill'!D15)/'500MW model - typical bill'!D15),"")</f>
        <v>#VALUE!</v>
      </c>
      <c r="F82" s="51" t="e">
        <f>IF('500MW model - typical bill'!C15,('500MW model - typical bill'!D15-'500MW model - typical bill'!C15),"")</f>
        <v>#VALUE!</v>
      </c>
      <c r="G82" s="48" t="e">
        <f>IF('500MW model - typical bill'!C15,(('500MW model - typical bill'!E15-'500MW model - typical bill'!C15)),"")</f>
        <v>#VALUE!</v>
      </c>
      <c r="H82" s="52" t="e">
        <f>IF('500MW model - typical bill'!C15,(('500MW model - typical bill'!E15-'500MW model - typical bill'!D15)),"")</f>
        <v>#VALUE!</v>
      </c>
      <c r="I82" s="40"/>
      <c r="J82" s="41"/>
      <c r="K82" s="58" t="s">
        <v>90</v>
      </c>
      <c r="L82" s="59" t="e">
        <f>IF('500MW model - typical bill'!C15,(('500MW model - typical bill'!F15-'500MW model - typical bill'!C15)/'500MW model - typical bill'!C15),"")</f>
        <v>#VALUE!</v>
      </c>
      <c r="M82" s="45" t="e">
        <f>IF('500MW model - typical bill'!C15,(('500MW model - typical bill'!G15-'500MW model - typical bill'!C15)/'500MW model - typical bill'!C15),"")</f>
        <v>#VALUE!</v>
      </c>
      <c r="N82" s="60" t="e">
        <f>IF('500MW model - typical bill'!C15,(('500MW model - typical bill'!G15-'500MW model - typical bill'!F15)/'500MW model - typical bill'!F15),"")</f>
        <v>#VALUE!</v>
      </c>
      <c r="O82" s="51" t="e">
        <f>IF('500MW model - typical bill'!C15,(('500MW model - typical bill'!F15-'500MW model - typical bill'!C15)),"")</f>
        <v>#VALUE!</v>
      </c>
      <c r="P82" s="48" t="e">
        <f>IF('500MW model - typical bill'!C15,(('500MW model - typical bill'!G15-'500MW model - typical bill'!C15)),"")</f>
        <v>#VALUE!</v>
      </c>
      <c r="Q82" s="52" t="e">
        <f>IF('500MW model - typical bill'!C15,(('500MW model - typical bill'!G15-'500MW model - typical bill'!F15)),"")</f>
        <v>#VALUE!</v>
      </c>
    </row>
    <row r="83" spans="2:17" ht="27.75" customHeight="1" x14ac:dyDescent="0.25">
      <c r="B83" s="57" t="s">
        <v>117</v>
      </c>
      <c r="C83" s="59" t="str">
        <f>IF('500MW model - typical bill'!C16,(('500MW model - typical bill'!D16-'500MW model - typical bill'!C16)/'500MW model - typical bill'!C16),"")</f>
        <v/>
      </c>
      <c r="D83" s="45" t="str">
        <f>IF('500MW model - typical bill'!C16,(('500MW model - typical bill'!E16-'500MW model - typical bill'!C16)/'500MW model - typical bill'!C16),"")</f>
        <v/>
      </c>
      <c r="E83" s="60" t="str">
        <f>IF('500MW model - typical bill'!C16,(('500MW model - typical bill'!E16-'500MW model - typical bill'!D16)/'500MW model - typical bill'!D16),"")</f>
        <v/>
      </c>
      <c r="F83" s="51" t="str">
        <f>IF('500MW model - typical bill'!C16,('500MW model - typical bill'!D16-'500MW model - typical bill'!C16),"")</f>
        <v/>
      </c>
      <c r="G83" s="48" t="str">
        <f>IF('500MW model - typical bill'!C16,(('500MW model - typical bill'!E16-'500MW model - typical bill'!C16)),"")</f>
        <v/>
      </c>
      <c r="H83" s="52" t="str">
        <f>IF('500MW model - typical bill'!C16,(('500MW model - typical bill'!E16-'500MW model - typical bill'!D16)),"")</f>
        <v/>
      </c>
      <c r="I83" s="40"/>
      <c r="J83" s="41"/>
      <c r="K83" s="57" t="s">
        <v>117</v>
      </c>
      <c r="L83" s="59" t="str">
        <f>IF('500MW model - typical bill'!C16,(('500MW model - typical bill'!F16-'500MW model - typical bill'!C16)/'500MW model - typical bill'!C16),"")</f>
        <v/>
      </c>
      <c r="M83" s="45" t="str">
        <f>IF('500MW model - typical bill'!C16,(('500MW model - typical bill'!G16-'500MW model - typical bill'!C16)/'500MW model - typical bill'!C16),"")</f>
        <v/>
      </c>
      <c r="N83" s="60" t="str">
        <f>IF('500MW model - typical bill'!C16,(('500MW model - typical bill'!G16-'500MW model - typical bill'!F16)/'500MW model - typical bill'!F16),"")</f>
        <v/>
      </c>
      <c r="O83" s="51" t="str">
        <f>IF('500MW model - typical bill'!C16,(('500MW model - typical bill'!F16-'500MW model - typical bill'!C16)),"")</f>
        <v/>
      </c>
      <c r="P83" s="48" t="str">
        <f>IF('500MW model - typical bill'!C16,(('500MW model - typical bill'!G16-'500MW model - typical bill'!C16)),"")</f>
        <v/>
      </c>
      <c r="Q83" s="52" t="str">
        <f>IF('500MW model - typical bill'!C16,(('500MW model - typical bill'!G16-'500MW model - typical bill'!F16)),"")</f>
        <v/>
      </c>
    </row>
    <row r="84" spans="2:17" ht="27.75" customHeight="1" x14ac:dyDescent="0.25">
      <c r="B84" s="58" t="s">
        <v>51</v>
      </c>
      <c r="C84" s="59">
        <f>IF('500MW model - typical bill'!C17,(('500MW model - typical bill'!D17-'500MW model - typical bill'!C17)/'500MW model - typical bill'!C17),"")</f>
        <v>4.4735597859220169E-3</v>
      </c>
      <c r="D84" s="45">
        <f>IF('500MW model - typical bill'!C17,(('500MW model - typical bill'!E17-'500MW model - typical bill'!C17)/'500MW model - typical bill'!C17),"")</f>
        <v>4.8429285101891642E-3</v>
      </c>
      <c r="E84" s="60">
        <f>IF('500MW model - typical bill'!C17,(('500MW model - typical bill'!E17-'500MW model - typical bill'!D17)/'500MW model - typical bill'!D17),"")</f>
        <v>3.6772369035365031E-4</v>
      </c>
      <c r="F84" s="51">
        <f>IF('500MW model - typical bill'!C17,('500MW model - typical bill'!D17-'500MW model - typical bill'!C17),"")</f>
        <v>1.2462344594379715</v>
      </c>
      <c r="G84" s="48">
        <f>IF('500MW model - typical bill'!C17,(('500MW model - typical bill'!E17-'500MW model - typical bill'!C17)),"")</f>
        <v>1.3491323873630563</v>
      </c>
      <c r="H84" s="52">
        <f>IF('500MW model - typical bill'!C17,(('500MW model - typical bill'!E17-'500MW model - typical bill'!D17)),"")</f>
        <v>0.10289792792508479</v>
      </c>
      <c r="I84" s="40"/>
      <c r="J84" s="41"/>
      <c r="K84" s="58" t="s">
        <v>51</v>
      </c>
      <c r="L84" s="59">
        <f>IF('500MW model - typical bill'!C17,(('500MW model - typical bill'!F17-'500MW model - typical bill'!C17)/'500MW model - typical bill'!C17),"")</f>
        <v>-3.0170732512117734E-4</v>
      </c>
      <c r="M84" s="45">
        <f>IF('500MW model - typical bill'!C17,(('500MW model - typical bill'!G17-'500MW model - typical bill'!C17)/'500MW model - typical bill'!C17),"")</f>
        <v>1.7632193858468201E-3</v>
      </c>
      <c r="N84" s="60">
        <f>IF('500MW model - typical bill'!C17,(('500MW model - typical bill'!G17-'500MW model - typical bill'!F17)/'500MW model - typical bill'!F17),"")</f>
        <v>2.0655499025039863E-3</v>
      </c>
      <c r="O84" s="51">
        <f>IF('500MW model - typical bill'!C17,(('500MW model - typical bill'!F17-'500MW model - typical bill'!C17)),"")</f>
        <v>-8.4048963962459311E-2</v>
      </c>
      <c r="P84" s="48">
        <f>IF('500MW model - typical bill'!C17,(('500MW model - typical bill'!G17-'500MW model - typical bill'!C17)),"")</f>
        <v>0.49119378377514522</v>
      </c>
      <c r="Q84" s="52">
        <f>IF('500MW model - typical bill'!C17,(('500MW model - typical bill'!G17-'500MW model - typical bill'!F17)),"")</f>
        <v>0.57524274773760453</v>
      </c>
    </row>
    <row r="85" spans="2:17" ht="27.75" customHeight="1" x14ac:dyDescent="0.25">
      <c r="B85" s="58" t="s">
        <v>78</v>
      </c>
      <c r="C85" s="59">
        <f>IF('500MW model - typical bill'!C18,(('500MW model - typical bill'!D18-'500MW model - typical bill'!C18)/'500MW model - typical bill'!C18),"")</f>
        <v>1.4512520738858693E-3</v>
      </c>
      <c r="D85" s="45">
        <f>IF('500MW model - typical bill'!C18,(('500MW model - typical bill'!E18-'500MW model - typical bill'!C18)/'500MW model - typical bill'!C18),"")</f>
        <v>1.1538465931794659E-3</v>
      </c>
      <c r="E85" s="60">
        <f>IF('500MW model - typical bill'!C18,(('500MW model - typical bill'!E18-'500MW model - typical bill'!D18)/'500MW model - typical bill'!D18),"")</f>
        <v>-2.9697449585340508E-4</v>
      </c>
      <c r="F85" s="51">
        <f>IF('500MW model - typical bill'!C18,('500MW model - typical bill'!D18-'500MW model - typical bill'!C18),"")</f>
        <v>0.12181473541565424</v>
      </c>
      <c r="G85" s="48">
        <f>IF('500MW model - typical bill'!C18,(('500MW model - typical bill'!E18-'500MW model - typical bill'!C18)),"")</f>
        <v>9.6851208682210199E-2</v>
      </c>
      <c r="H85" s="52">
        <f>IF('500MW model - typical bill'!C18,(('500MW model - typical bill'!E18-'500MW model - typical bill'!D18)),"")</f>
        <v>-2.4963526733444041E-2</v>
      </c>
      <c r="I85" s="40"/>
      <c r="J85" s="41"/>
      <c r="K85" s="58" t="s">
        <v>78</v>
      </c>
      <c r="L85" s="59">
        <f>IF('500MW model - typical bill'!C18,(('500MW model - typical bill'!F18-'500MW model - typical bill'!C18)/'500MW model - typical bill'!C18),"")</f>
        <v>-1.0425080578249547E-4</v>
      </c>
      <c r="M85" s="45">
        <f>IF('500MW model - typical bill'!C18,(('500MW model - typical bill'!G18-'500MW model - typical bill'!C18)/'500MW model - typical bill'!C18),"")</f>
        <v>5.2385785756698137E-4</v>
      </c>
      <c r="N85" s="60">
        <f>IF('500MW model - typical bill'!C18,(('500MW model - typical bill'!G18-'500MW model - typical bill'!F18)/'500MW model - typical bill'!F18),"")</f>
        <v>6.2817415101089141E-4</v>
      </c>
      <c r="O85" s="51">
        <f>IF('500MW model - typical bill'!C18,(('500MW model - typical bill'!F18-'500MW model - typical bill'!C18)),"")</f>
        <v>-8.750571008150132E-3</v>
      </c>
      <c r="P85" s="48">
        <f>IF('500MW model - typical bill'!C18,(('500MW model - typical bill'!G18-'500MW model - typical bill'!C18)),"")</f>
        <v>4.3971414382937724E-2</v>
      </c>
      <c r="Q85" s="52">
        <f>IF('500MW model - typical bill'!C18,(('500MW model - typical bill'!G18-'500MW model - typical bill'!F18)),"")</f>
        <v>5.2721985391087856E-2</v>
      </c>
    </row>
    <row r="86" spans="2:17" x14ac:dyDescent="0.25">
      <c r="B86" s="58" t="s">
        <v>91</v>
      </c>
      <c r="C86" s="59">
        <f>IF('500MW model - typical bill'!C19,(('500MW model - typical bill'!D19-'500MW model - typical bill'!C19)/'500MW model - typical bill'!C19),"")</f>
        <v>4.7983834648042713E-3</v>
      </c>
      <c r="D86" s="45">
        <f>IF('500MW model - typical bill'!C19,(('500MW model - typical bill'!E19-'500MW model - typical bill'!C19)/'500MW model - typical bill'!C19),"")</f>
        <v>5.2394140021225664E-3</v>
      </c>
      <c r="E86" s="60">
        <f>IF('500MW model - typical bill'!C19,(('500MW model - typical bill'!E19-'500MW model - typical bill'!D19)/'500MW model - typical bill'!D19),"")</f>
        <v>4.3892440968854604E-4</v>
      </c>
      <c r="F86" s="51">
        <f>IF('500MW model - typical bill'!C19,('500MW model - typical bill'!D19-'500MW model - typical bill'!C19),"")</f>
        <v>0.56223077862730975</v>
      </c>
      <c r="G86" s="48">
        <f>IF('500MW model - typical bill'!C19,(('500MW model - typical bill'!E19-'500MW model - typical bill'!C19)),"")</f>
        <v>0.61390671161883859</v>
      </c>
      <c r="H86" s="52">
        <f>IF('500MW model - typical bill'!C19,(('500MW model - typical bill'!E19-'500MW model - typical bill'!D19)),"")</f>
        <v>5.1675932991528839E-2</v>
      </c>
      <c r="I86" s="40"/>
      <c r="J86" s="41"/>
      <c r="K86" s="58" t="s">
        <v>91</v>
      </c>
      <c r="L86" s="59">
        <f>IF('500MW model - typical bill'!C19,(('500MW model - typical bill'!F19-'500MW model - typical bill'!C19)/'500MW model - typical bill'!C19),"")</f>
        <v>-3.229290401624045E-4</v>
      </c>
      <c r="M86" s="45">
        <f>IF('500MW model - typical bill'!C19,(('500MW model - typical bill'!G19-'500MW model - typical bill'!C19)/'500MW model - typical bill'!C19),"")</f>
        <v>1.8964202407690499E-3</v>
      </c>
      <c r="N86" s="60">
        <f>IF('500MW model - typical bill'!C19,(('500MW model - typical bill'!G19-'500MW model - typical bill'!F19)/'500MW model - typical bill'!F19),"")</f>
        <v>2.2200662047800611E-3</v>
      </c>
      <c r="O86" s="51">
        <f>IF('500MW model - typical bill'!C19,(('500MW model - typical bill'!F19-'500MW model - typical bill'!C19)),"")</f>
        <v>-3.7837877490119354E-2</v>
      </c>
      <c r="P86" s="48">
        <f>IF('500MW model - typical bill'!C19,(('500MW model - typical bill'!G19-'500MW model - typical bill'!C19)),"")</f>
        <v>0.22220521481720823</v>
      </c>
      <c r="Q86" s="52">
        <f>IF('500MW model - typical bill'!C19,(('500MW model - typical bill'!G19-'500MW model - typical bill'!F19)),"")</f>
        <v>0.26004309230732758</v>
      </c>
    </row>
    <row r="87" spans="2:17" x14ac:dyDescent="0.25">
      <c r="B87" s="57" t="s">
        <v>118</v>
      </c>
      <c r="C87" s="59" t="str">
        <f>IF('500MW model - typical bill'!C20,(('500MW model - typical bill'!D20-'500MW model - typical bill'!C20)/'500MW model - typical bill'!C20),"")</f>
        <v/>
      </c>
      <c r="D87" s="45" t="str">
        <f>IF('500MW model - typical bill'!C20,(('500MW model - typical bill'!E20-'500MW model - typical bill'!C20)/'500MW model - typical bill'!C20),"")</f>
        <v/>
      </c>
      <c r="E87" s="60" t="str">
        <f>IF('500MW model - typical bill'!C20,(('500MW model - typical bill'!E20-'500MW model - typical bill'!D20)/'500MW model - typical bill'!D20),"")</f>
        <v/>
      </c>
      <c r="F87" s="51" t="str">
        <f>IF('500MW model - typical bill'!C20,('500MW model - typical bill'!D20-'500MW model - typical bill'!C20),"")</f>
        <v/>
      </c>
      <c r="G87" s="48" t="str">
        <f>IF('500MW model - typical bill'!C20,(('500MW model - typical bill'!E20-'500MW model - typical bill'!C20)),"")</f>
        <v/>
      </c>
      <c r="H87" s="52" t="str">
        <f>IF('500MW model - typical bill'!C20,(('500MW model - typical bill'!E20-'500MW model - typical bill'!D20)),"")</f>
        <v/>
      </c>
      <c r="I87" s="40"/>
      <c r="J87" s="41"/>
      <c r="K87" s="57" t="s">
        <v>118</v>
      </c>
      <c r="L87" s="59" t="str">
        <f>IF('500MW model - typical bill'!C20,(('500MW model - typical bill'!F20-'500MW model - typical bill'!C20)/'500MW model - typical bill'!C20),"")</f>
        <v/>
      </c>
      <c r="M87" s="45" t="str">
        <f>IF('500MW model - typical bill'!C20,(('500MW model - typical bill'!G20-'500MW model - typical bill'!C20)/'500MW model - typical bill'!C20),"")</f>
        <v/>
      </c>
      <c r="N87" s="60" t="str">
        <f>IF('500MW model - typical bill'!C20,(('500MW model - typical bill'!G20-'500MW model - typical bill'!F20)/'500MW model - typical bill'!F20),"")</f>
        <v/>
      </c>
      <c r="O87" s="51" t="str">
        <f>IF('500MW model - typical bill'!C20,(('500MW model - typical bill'!F20-'500MW model - typical bill'!C20)),"")</f>
        <v/>
      </c>
      <c r="P87" s="48" t="str">
        <f>IF('500MW model - typical bill'!C20,(('500MW model - typical bill'!G20-'500MW model - typical bill'!C20)),"")</f>
        <v/>
      </c>
      <c r="Q87" s="52" t="str">
        <f>IF('500MW model - typical bill'!C20,(('500MW model - typical bill'!G20-'500MW model - typical bill'!F20)),"")</f>
        <v/>
      </c>
    </row>
    <row r="88" spans="2:17" x14ac:dyDescent="0.25">
      <c r="B88" s="58" t="s">
        <v>52</v>
      </c>
      <c r="C88" s="59">
        <f>IF('500MW model - typical bill'!C21,(('500MW model - typical bill'!D21-'500MW model - typical bill'!C21)/'500MW model - typical bill'!C21),"")</f>
        <v>6.2098733114011907E-3</v>
      </c>
      <c r="D88" s="45">
        <f>IF('500MW model - typical bill'!C21,(('500MW model - typical bill'!E21-'500MW model - typical bill'!C21)/'500MW model - typical bill'!C21),"")</f>
        <v>8.7405028621374836E-3</v>
      </c>
      <c r="E88" s="60">
        <f>IF('500MW model - typical bill'!C21,(('500MW model - typical bill'!E21-'500MW model - typical bill'!D21)/'500MW model - typical bill'!D21),"")</f>
        <v>2.5150116470315292E-3</v>
      </c>
      <c r="F88" s="51">
        <f>IF('500MW model - typical bill'!C21,('500MW model - typical bill'!D21-'500MW model - typical bill'!C21),"")</f>
        <v>2.4736519000786643</v>
      </c>
      <c r="G88" s="48">
        <f>IF('500MW model - typical bill'!C21,(('500MW model - typical bill'!E21-'500MW model - typical bill'!C21)),"")</f>
        <v>3.4817073438316015</v>
      </c>
      <c r="H88" s="52">
        <f>IF('500MW model - typical bill'!C21,(('500MW model - typical bill'!E21-'500MW model - typical bill'!D21)),"")</f>
        <v>1.0080554437529372</v>
      </c>
      <c r="I88" s="40"/>
      <c r="J88" s="41"/>
      <c r="K88" s="58" t="s">
        <v>52</v>
      </c>
      <c r="L88" s="59">
        <f>IF('500MW model - typical bill'!C21,(('500MW model - typical bill'!F21-'500MW model - typical bill'!C21)/'500MW model - typical bill'!C21),"")</f>
        <v>-8.0386847075346085E-4</v>
      </c>
      <c r="M88" s="45">
        <f>IF('500MW model - typical bill'!C21,(('500MW model - typical bill'!G21-'500MW model - typical bill'!C21)/'500MW model - typical bill'!C21),"")</f>
        <v>3.197060886150206E-3</v>
      </c>
      <c r="N88" s="60">
        <f>IF('500MW model - typical bill'!C21,(('500MW model - typical bill'!G21-'500MW model - typical bill'!F21)/'500MW model - typical bill'!F21),"")</f>
        <v>4.0041481653660298E-3</v>
      </c>
      <c r="O88" s="51">
        <f>IF('500MW model - typical bill'!C21,(('500MW model - typical bill'!F21-'500MW model - typical bill'!C21)),"")</f>
        <v>-0.32021438608768449</v>
      </c>
      <c r="P88" s="48">
        <f>IF('500MW model - typical bill'!C21,(('500MW model - typical bill'!G21-'500MW model - typical bill'!C21)),"")</f>
        <v>1.2735228786669381</v>
      </c>
      <c r="Q88" s="52">
        <f>IF('500MW model - typical bill'!C21,(('500MW model - typical bill'!G21-'500MW model - typical bill'!F21)),"")</f>
        <v>1.5937372647546226</v>
      </c>
    </row>
    <row r="89" spans="2:17" x14ac:dyDescent="0.25">
      <c r="B89" s="58" t="s">
        <v>79</v>
      </c>
      <c r="C89" s="59" t="e">
        <f>IF('500MW model - typical bill'!C22,(('500MW model - typical bill'!D22-'500MW model - typical bill'!C22)/'500MW model - typical bill'!C22),"")</f>
        <v>#VALUE!</v>
      </c>
      <c r="D89" s="45" t="e">
        <f>IF('500MW model - typical bill'!C22,(('500MW model - typical bill'!E22-'500MW model - typical bill'!C22)/'500MW model - typical bill'!C22),"")</f>
        <v>#VALUE!</v>
      </c>
      <c r="E89" s="60" t="e">
        <f>IF('500MW model - typical bill'!C22,(('500MW model - typical bill'!E22-'500MW model - typical bill'!D22)/'500MW model - typical bill'!D22),"")</f>
        <v>#VALUE!</v>
      </c>
      <c r="F89" s="51" t="e">
        <f>IF('500MW model - typical bill'!C22,('500MW model - typical bill'!D22-'500MW model - typical bill'!C22),"")</f>
        <v>#VALUE!</v>
      </c>
      <c r="G89" s="48" t="e">
        <f>IF('500MW model - typical bill'!C22,(('500MW model - typical bill'!E22-'500MW model - typical bill'!C22)),"")</f>
        <v>#VALUE!</v>
      </c>
      <c r="H89" s="52" t="e">
        <f>IF('500MW model - typical bill'!C22,(('500MW model - typical bill'!E22-'500MW model - typical bill'!D22)),"")</f>
        <v>#VALUE!</v>
      </c>
      <c r="I89" s="40"/>
      <c r="J89" s="41"/>
      <c r="K89" s="58" t="s">
        <v>79</v>
      </c>
      <c r="L89" s="59" t="e">
        <f>IF('500MW model - typical bill'!C22,(('500MW model - typical bill'!F22-'500MW model - typical bill'!C22)/'500MW model - typical bill'!C22),"")</f>
        <v>#VALUE!</v>
      </c>
      <c r="M89" s="45" t="e">
        <f>IF('500MW model - typical bill'!C22,(('500MW model - typical bill'!G22-'500MW model - typical bill'!C22)/'500MW model - typical bill'!C22),"")</f>
        <v>#VALUE!</v>
      </c>
      <c r="N89" s="60" t="e">
        <f>IF('500MW model - typical bill'!C22,(('500MW model - typical bill'!G22-'500MW model - typical bill'!F22)/'500MW model - typical bill'!F22),"")</f>
        <v>#VALUE!</v>
      </c>
      <c r="O89" s="51" t="e">
        <f>IF('500MW model - typical bill'!C22,(('500MW model - typical bill'!F22-'500MW model - typical bill'!C22)),"")</f>
        <v>#VALUE!</v>
      </c>
      <c r="P89" s="48" t="e">
        <f>IF('500MW model - typical bill'!C22,(('500MW model - typical bill'!G22-'500MW model - typical bill'!C22)),"")</f>
        <v>#VALUE!</v>
      </c>
      <c r="Q89" s="52" t="e">
        <f>IF('500MW model - typical bill'!C22,(('500MW model - typical bill'!G22-'500MW model - typical bill'!F22)),"")</f>
        <v>#VALUE!</v>
      </c>
    </row>
    <row r="90" spans="2:17" ht="27" customHeight="1" x14ac:dyDescent="0.25">
      <c r="B90" s="58" t="s">
        <v>92</v>
      </c>
      <c r="C90" s="59">
        <f>IF('500MW model - typical bill'!C23,(('500MW model - typical bill'!D23-'500MW model - typical bill'!C23)/'500MW model - typical bill'!C23),"")</f>
        <v>7.6989819843442872E-3</v>
      </c>
      <c r="D90" s="45">
        <f>IF('500MW model - typical bill'!C23,(('500MW model - typical bill'!E23-'500MW model - typical bill'!C23)/'500MW model - typical bill'!C23),"")</f>
        <v>1.1040559596171418E-2</v>
      </c>
      <c r="E90" s="60">
        <f>IF('500MW model - typical bill'!C23,(('500MW model - typical bill'!E23-'500MW model - typical bill'!D23)/'500MW model - typical bill'!D23),"")</f>
        <v>3.3160474224623623E-3</v>
      </c>
      <c r="F90" s="51">
        <f>IF('500MW model - typical bill'!C23,('500MW model - typical bill'!D23-'500MW model - typical bill'!C23),"")</f>
        <v>1.3850033807960074</v>
      </c>
      <c r="G90" s="48">
        <f>IF('500MW model - typical bill'!C23,(('500MW model - typical bill'!E23-'500MW model - typical bill'!C23)),"")</f>
        <v>1.9861343223911376</v>
      </c>
      <c r="H90" s="52">
        <f>IF('500MW model - typical bill'!C23,(('500MW model - typical bill'!E23-'500MW model - typical bill'!D23)),"")</f>
        <v>0.60113094159513025</v>
      </c>
      <c r="I90" s="40"/>
      <c r="J90" s="41"/>
      <c r="K90" s="58" t="s">
        <v>92</v>
      </c>
      <c r="L90" s="59">
        <f>IF('500MW model - typical bill'!C23,(('500MW model - typical bill'!F23-'500MW model - typical bill'!C23)/'500MW model - typical bill'!C23),"")</f>
        <v>-9.1599180597287601E-4</v>
      </c>
      <c r="M90" s="45">
        <f>IF('500MW model - typical bill'!C23,(('500MW model - typical bill'!G23-'500MW model - typical bill'!C23)/'500MW model - typical bill'!C23),"")</f>
        <v>3.8004322674906571E-3</v>
      </c>
      <c r="N90" s="60">
        <f>IF('500MW model - typical bill'!C23,(('500MW model - typical bill'!G23-'500MW model - typical bill'!F23)/'500MW model - typical bill'!F23),"")</f>
        <v>4.7207482401695894E-3</v>
      </c>
      <c r="O90" s="51">
        <f>IF('500MW model - typical bill'!C23,(('500MW model - typical bill'!F23-'500MW model - typical bill'!C23)),"")</f>
        <v>-0.16478175304652609</v>
      </c>
      <c r="P90" s="48">
        <f>IF('500MW model - typical bill'!C23,(('500MW model - typical bill'!G23-'500MW model - typical bill'!C23)),"")</f>
        <v>0.68367630287539782</v>
      </c>
      <c r="Q90" s="52">
        <f>IF('500MW model - typical bill'!C23,(('500MW model - typical bill'!G23-'500MW model - typical bill'!F23)),"")</f>
        <v>0.84845805592192391</v>
      </c>
    </row>
    <row r="91" spans="2:17" ht="27" customHeight="1" x14ac:dyDescent="0.25">
      <c r="B91" s="57" t="s">
        <v>119</v>
      </c>
      <c r="C91" s="59" t="str">
        <f>IF('500MW model - typical bill'!C24,(('500MW model - typical bill'!D24-'500MW model - typical bill'!C24)/'500MW model - typical bill'!C24),"")</f>
        <v/>
      </c>
      <c r="D91" s="45" t="str">
        <f>IF('500MW model - typical bill'!C24,(('500MW model - typical bill'!E24-'500MW model - typical bill'!C24)/'500MW model - typical bill'!C24),"")</f>
        <v/>
      </c>
      <c r="E91" s="60" t="str">
        <f>IF('500MW model - typical bill'!C24,(('500MW model - typical bill'!E24-'500MW model - typical bill'!D24)/'500MW model - typical bill'!D24),"")</f>
        <v/>
      </c>
      <c r="F91" s="51" t="str">
        <f>IF('500MW model - typical bill'!C24,('500MW model - typical bill'!D24-'500MW model - typical bill'!C24),"")</f>
        <v/>
      </c>
      <c r="G91" s="48" t="str">
        <f>IF('500MW model - typical bill'!C24,(('500MW model - typical bill'!E24-'500MW model - typical bill'!C24)),"")</f>
        <v/>
      </c>
      <c r="H91" s="52" t="str">
        <f>IF('500MW model - typical bill'!C24,(('500MW model - typical bill'!E24-'500MW model - typical bill'!D24)),"")</f>
        <v/>
      </c>
      <c r="I91" s="40"/>
      <c r="J91" s="41"/>
      <c r="K91" s="57" t="s">
        <v>119</v>
      </c>
      <c r="L91" s="59" t="str">
        <f>IF('500MW model - typical bill'!C24,(('500MW model - typical bill'!F24-'500MW model - typical bill'!C24)/'500MW model - typical bill'!C24),"")</f>
        <v/>
      </c>
      <c r="M91" s="45" t="str">
        <f>IF('500MW model - typical bill'!C24,(('500MW model - typical bill'!G24-'500MW model - typical bill'!C24)/'500MW model - typical bill'!C24),"")</f>
        <v/>
      </c>
      <c r="N91" s="60" t="str">
        <f>IF('500MW model - typical bill'!C24,(('500MW model - typical bill'!G24-'500MW model - typical bill'!F24)/'500MW model - typical bill'!F24),"")</f>
        <v/>
      </c>
      <c r="O91" s="51" t="str">
        <f>IF('500MW model - typical bill'!C24,(('500MW model - typical bill'!F24-'500MW model - typical bill'!C24)),"")</f>
        <v/>
      </c>
      <c r="P91" s="48" t="str">
        <f>IF('500MW model - typical bill'!C24,(('500MW model - typical bill'!G24-'500MW model - typical bill'!C24)),"")</f>
        <v/>
      </c>
      <c r="Q91" s="52" t="str">
        <f>IF('500MW model - typical bill'!C24,(('500MW model - typical bill'!G24-'500MW model - typical bill'!F24)),"")</f>
        <v/>
      </c>
    </row>
    <row r="92" spans="2:17" ht="27" customHeight="1" x14ac:dyDescent="0.25">
      <c r="B92" s="58" t="s">
        <v>53</v>
      </c>
      <c r="C92" s="59">
        <f>IF('500MW model - typical bill'!C25,(('500MW model - typical bill'!D25-'500MW model - typical bill'!C25)/'500MW model - typical bill'!C25),"")</f>
        <v>2.1857923497267822E-2</v>
      </c>
      <c r="D92" s="45">
        <f>IF('500MW model - typical bill'!C25,(('500MW model - typical bill'!E25-'500MW model - typical bill'!C25)/'500MW model - typical bill'!C25),"")</f>
        <v>3.2786885245901655E-2</v>
      </c>
      <c r="E92" s="60">
        <f>IF('500MW model - typical bill'!C25,(('500MW model - typical bill'!E25-'500MW model - typical bill'!D25)/'500MW model - typical bill'!D25),"")</f>
        <v>1.0695187165775357E-2</v>
      </c>
      <c r="F92" s="51">
        <f>IF('500MW model - typical bill'!C25,('500MW model - typical bill'!D25-'500MW model - typical bill'!C25),"")</f>
        <v>1.0364634373000072</v>
      </c>
      <c r="G92" s="48">
        <f>IF('500MW model - typical bill'!C25,(('500MW model - typical bill'!E25-'500MW model - typical bill'!C25)),"")</f>
        <v>1.5546951559500073</v>
      </c>
      <c r="H92" s="52">
        <f>IF('500MW model - typical bill'!C25,(('500MW model - typical bill'!E25-'500MW model - typical bill'!D25)),"")</f>
        <v>0.51823171865000006</v>
      </c>
      <c r="I92" s="40"/>
      <c r="J92" s="41"/>
      <c r="K92" s="58" t="s">
        <v>53</v>
      </c>
      <c r="L92" s="59">
        <f>IF('500MW model - typical bill'!C25,(('500MW model - typical bill'!F25-'500MW model - typical bill'!C25)/'500MW model - typical bill'!C25),"")</f>
        <v>-2.7322404371583841E-3</v>
      </c>
      <c r="M92" s="45">
        <f>IF('500MW model - typical bill'!C25,(('500MW model - typical bill'!G25-'500MW model - typical bill'!C25)/'500MW model - typical bill'!C25),"")</f>
        <v>8.1967213114754519E-3</v>
      </c>
      <c r="N92" s="60">
        <f>IF('500MW model - typical bill'!C25,(('500MW model - typical bill'!G25-'500MW model - typical bill'!F25)/'500MW model - typical bill'!F25),"")</f>
        <v>1.0958904109588996E-2</v>
      </c>
      <c r="O92" s="51">
        <f>IF('500MW model - typical bill'!C25,(('500MW model - typical bill'!F25-'500MW model - typical bill'!C25)),"")</f>
        <v>-0.12955792966249646</v>
      </c>
      <c r="P92" s="48">
        <f>IF('500MW model - typical bill'!C25,(('500MW model - typical bill'!G25-'500MW model - typical bill'!C25)),"")</f>
        <v>0.3886737889875036</v>
      </c>
      <c r="Q92" s="52">
        <f>IF('500MW model - typical bill'!C25,(('500MW model - typical bill'!G25-'500MW model - typical bill'!F25)),"")</f>
        <v>0.51823171865000006</v>
      </c>
    </row>
    <row r="93" spans="2:17" ht="27" customHeight="1" x14ac:dyDescent="0.25">
      <c r="B93" s="58" t="s">
        <v>80</v>
      </c>
      <c r="C93" s="59" t="e">
        <f>IF('500MW model - typical bill'!C26,(('500MW model - typical bill'!D26-'500MW model - typical bill'!C26)/'500MW model - typical bill'!C26),"")</f>
        <v>#VALUE!</v>
      </c>
      <c r="D93" s="45" t="e">
        <f>IF('500MW model - typical bill'!C26,(('500MW model - typical bill'!E26-'500MW model - typical bill'!C26)/'500MW model - typical bill'!C26),"")</f>
        <v>#VALUE!</v>
      </c>
      <c r="E93" s="60" t="e">
        <f>IF('500MW model - typical bill'!C26,(('500MW model - typical bill'!E26-'500MW model - typical bill'!D26)/'500MW model - typical bill'!D26),"")</f>
        <v>#VALUE!</v>
      </c>
      <c r="F93" s="51" t="e">
        <f>IF('500MW model - typical bill'!C26,('500MW model - typical bill'!D26-'500MW model - typical bill'!C26),"")</f>
        <v>#VALUE!</v>
      </c>
      <c r="G93" s="48" t="e">
        <f>IF('500MW model - typical bill'!C26,(('500MW model - typical bill'!E26-'500MW model - typical bill'!C26)),"")</f>
        <v>#VALUE!</v>
      </c>
      <c r="H93" s="52" t="e">
        <f>IF('500MW model - typical bill'!C26,(('500MW model - typical bill'!E26-'500MW model - typical bill'!D26)),"")</f>
        <v>#VALUE!</v>
      </c>
      <c r="I93" s="40"/>
      <c r="J93" s="41"/>
      <c r="K93" s="58" t="s">
        <v>80</v>
      </c>
      <c r="L93" s="59" t="e">
        <f>IF('500MW model - typical bill'!C26,(('500MW model - typical bill'!F26-'500MW model - typical bill'!C26)/'500MW model - typical bill'!C26),"")</f>
        <v>#VALUE!</v>
      </c>
      <c r="M93" s="45" t="e">
        <f>IF('500MW model - typical bill'!C26,(('500MW model - typical bill'!G26-'500MW model - typical bill'!C26)/'500MW model - typical bill'!C26),"")</f>
        <v>#VALUE!</v>
      </c>
      <c r="N93" s="60" t="e">
        <f>IF('500MW model - typical bill'!C26,(('500MW model - typical bill'!G26-'500MW model - typical bill'!F26)/'500MW model - typical bill'!F26),"")</f>
        <v>#VALUE!</v>
      </c>
      <c r="O93" s="51" t="e">
        <f>IF('500MW model - typical bill'!C26,(('500MW model - typical bill'!F26-'500MW model - typical bill'!C26)),"")</f>
        <v>#VALUE!</v>
      </c>
      <c r="P93" s="48" t="e">
        <f>IF('500MW model - typical bill'!C26,(('500MW model - typical bill'!G26-'500MW model - typical bill'!C26)),"")</f>
        <v>#VALUE!</v>
      </c>
      <c r="Q93" s="52" t="e">
        <f>IF('500MW model - typical bill'!C26,(('500MW model - typical bill'!G26-'500MW model - typical bill'!F26)),"")</f>
        <v>#VALUE!</v>
      </c>
    </row>
    <row r="94" spans="2:17" ht="27" customHeight="1" x14ac:dyDescent="0.25">
      <c r="B94" s="58" t="s">
        <v>93</v>
      </c>
      <c r="C94" s="59" t="e">
        <f>IF('500MW model - typical bill'!C27,(('500MW model - typical bill'!D27-'500MW model - typical bill'!C27)/'500MW model - typical bill'!C27),"")</f>
        <v>#VALUE!</v>
      </c>
      <c r="D94" s="45" t="e">
        <f>IF('500MW model - typical bill'!C27,(('500MW model - typical bill'!E27-'500MW model - typical bill'!C27)/'500MW model - typical bill'!C27),"")</f>
        <v>#VALUE!</v>
      </c>
      <c r="E94" s="60" t="e">
        <f>IF('500MW model - typical bill'!C27,(('500MW model - typical bill'!E27-'500MW model - typical bill'!D27)/'500MW model - typical bill'!D27),"")</f>
        <v>#VALUE!</v>
      </c>
      <c r="F94" s="51" t="e">
        <f>IF('500MW model - typical bill'!C27,('500MW model - typical bill'!D27-'500MW model - typical bill'!C27),"")</f>
        <v>#VALUE!</v>
      </c>
      <c r="G94" s="48" t="e">
        <f>IF('500MW model - typical bill'!C27,(('500MW model - typical bill'!E27-'500MW model - typical bill'!C27)),"")</f>
        <v>#VALUE!</v>
      </c>
      <c r="H94" s="52" t="e">
        <f>IF('500MW model - typical bill'!C27,(('500MW model - typical bill'!E27-'500MW model - typical bill'!D27)),"")</f>
        <v>#VALUE!</v>
      </c>
      <c r="I94" s="40"/>
      <c r="J94" s="41"/>
      <c r="K94" s="58" t="s">
        <v>93</v>
      </c>
      <c r="L94" s="59" t="e">
        <f>IF('500MW model - typical bill'!C27,(('500MW model - typical bill'!F27-'500MW model - typical bill'!C27)/'500MW model - typical bill'!C27),"")</f>
        <v>#VALUE!</v>
      </c>
      <c r="M94" s="45" t="e">
        <f>IF('500MW model - typical bill'!C27,(('500MW model - typical bill'!G27-'500MW model - typical bill'!C27)/'500MW model - typical bill'!C27),"")</f>
        <v>#VALUE!</v>
      </c>
      <c r="N94" s="60" t="e">
        <f>IF('500MW model - typical bill'!C27,(('500MW model - typical bill'!G27-'500MW model - typical bill'!F27)/'500MW model - typical bill'!F27),"")</f>
        <v>#VALUE!</v>
      </c>
      <c r="O94" s="51" t="e">
        <f>IF('500MW model - typical bill'!C27,(('500MW model - typical bill'!F27-'500MW model - typical bill'!C27)),"")</f>
        <v>#VALUE!</v>
      </c>
      <c r="P94" s="48" t="e">
        <f>IF('500MW model - typical bill'!C27,(('500MW model - typical bill'!G27-'500MW model - typical bill'!C27)),"")</f>
        <v>#VALUE!</v>
      </c>
      <c r="Q94" s="52" t="e">
        <f>IF('500MW model - typical bill'!C27,(('500MW model - typical bill'!G27-'500MW model - typical bill'!F27)),"")</f>
        <v>#VALUE!</v>
      </c>
    </row>
    <row r="95" spans="2:17" ht="27" customHeight="1" x14ac:dyDescent="0.25">
      <c r="B95" s="57" t="s">
        <v>120</v>
      </c>
      <c r="C95" s="59" t="str">
        <f>IF('500MW model - typical bill'!C28,(('500MW model - typical bill'!D28-'500MW model - typical bill'!C28)/'500MW model - typical bill'!C28),"")</f>
        <v/>
      </c>
      <c r="D95" s="45" t="str">
        <f>IF('500MW model - typical bill'!C28,(('500MW model - typical bill'!E28-'500MW model - typical bill'!C28)/'500MW model - typical bill'!C28),"")</f>
        <v/>
      </c>
      <c r="E95" s="60" t="str">
        <f>IF('500MW model - typical bill'!C28,(('500MW model - typical bill'!E28-'500MW model - typical bill'!D28)/'500MW model - typical bill'!D28),"")</f>
        <v/>
      </c>
      <c r="F95" s="51" t="str">
        <f>IF('500MW model - typical bill'!C28,('500MW model - typical bill'!D28-'500MW model - typical bill'!C28),"")</f>
        <v/>
      </c>
      <c r="G95" s="48" t="str">
        <f>IF('500MW model - typical bill'!C28,(('500MW model - typical bill'!E28-'500MW model - typical bill'!C28)),"")</f>
        <v/>
      </c>
      <c r="H95" s="52" t="str">
        <f>IF('500MW model - typical bill'!C28,(('500MW model - typical bill'!E28-'500MW model - typical bill'!D28)),"")</f>
        <v/>
      </c>
      <c r="I95" s="40"/>
      <c r="J95" s="41"/>
      <c r="K95" s="57" t="s">
        <v>120</v>
      </c>
      <c r="L95" s="59" t="str">
        <f>IF('500MW model - typical bill'!C28,(('500MW model - typical bill'!F28-'500MW model - typical bill'!C28)/'500MW model - typical bill'!C28),"")</f>
        <v/>
      </c>
      <c r="M95" s="45" t="str">
        <f>IF('500MW model - typical bill'!C28,(('500MW model - typical bill'!G28-'500MW model - typical bill'!C28)/'500MW model - typical bill'!C28),"")</f>
        <v/>
      </c>
      <c r="N95" s="60" t="str">
        <f>IF('500MW model - typical bill'!C28,(('500MW model - typical bill'!G28-'500MW model - typical bill'!F28)/'500MW model - typical bill'!F28),"")</f>
        <v/>
      </c>
      <c r="O95" s="51" t="str">
        <f>IF('500MW model - typical bill'!C28,(('500MW model - typical bill'!F28-'500MW model - typical bill'!C28)),"")</f>
        <v/>
      </c>
      <c r="P95" s="48" t="str">
        <f>IF('500MW model - typical bill'!C28,(('500MW model - typical bill'!G28-'500MW model - typical bill'!C28)),"")</f>
        <v/>
      </c>
      <c r="Q95" s="52" t="str">
        <f>IF('500MW model - typical bill'!C28,(('500MW model - typical bill'!G28-'500MW model - typical bill'!F28)),"")</f>
        <v/>
      </c>
    </row>
    <row r="96" spans="2:17" ht="27" customHeight="1" x14ac:dyDescent="0.25">
      <c r="B96" s="58" t="s">
        <v>54</v>
      </c>
      <c r="C96" s="59">
        <f>IF('500MW model - typical bill'!C29,(('500MW model - typical bill'!D29-'500MW model - typical bill'!C29)/'500MW model - typical bill'!C29),"")</f>
        <v>4.4255948603558332E-3</v>
      </c>
      <c r="D96" s="45">
        <f>IF('500MW model - typical bill'!C29,(('500MW model - typical bill'!E29-'500MW model - typical bill'!C29)/'500MW model - typical bill'!C29),"")</f>
        <v>8.2445344355463069E-3</v>
      </c>
      <c r="E96" s="60">
        <f>IF('500MW model - typical bill'!C29,(('500MW model - typical bill'!E29-'500MW model - typical bill'!D29)/'500MW model - typical bill'!D29),"")</f>
        <v>3.8021129636002706E-3</v>
      </c>
      <c r="F96" s="51">
        <f>IF('500MW model - typical bill'!C29,('500MW model - typical bill'!D29-'500MW model - typical bill'!C29),"")</f>
        <v>6.3909998158771941</v>
      </c>
      <c r="G96" s="48">
        <f>IF('500MW model - typical bill'!C29,(('500MW model - typical bill'!E29-'500MW model - typical bill'!C29)),"")</f>
        <v>11.905928970491686</v>
      </c>
      <c r="H96" s="52">
        <f>IF('500MW model - typical bill'!C29,(('500MW model - typical bill'!E29-'500MW model - typical bill'!D29)),"")</f>
        <v>5.5149291546144923</v>
      </c>
      <c r="I96" s="40"/>
      <c r="J96" s="41"/>
      <c r="K96" s="58" t="s">
        <v>54</v>
      </c>
      <c r="L96" s="59">
        <f>IF('500MW model - typical bill'!C29,(('500MW model - typical bill'!F29-'500MW model - typical bill'!C29)/'500MW model - typical bill'!C29),"")</f>
        <v>-4.2087930722772913E-4</v>
      </c>
      <c r="M96" s="45">
        <f>IF('500MW model - typical bill'!C29,(('500MW model - typical bill'!G29-'500MW model - typical bill'!C29)/'500MW model - typical bill'!C29),"")</f>
        <v>2.7768825768979496E-3</v>
      </c>
      <c r="N96" s="60">
        <f>IF('500MW model - typical bill'!C29,(('500MW model - typical bill'!G29-'500MW model - typical bill'!F29)/'500MW model - typical bill'!F29),"")</f>
        <v>3.1991083226202499E-3</v>
      </c>
      <c r="O96" s="51">
        <f>IF('500MW model - typical bill'!C29,(('500MW model - typical bill'!F29-'500MW model - typical bill'!C29)),"")</f>
        <v>-0.60779164380687689</v>
      </c>
      <c r="P96" s="48">
        <f>IF('500MW model - typical bill'!C29,(('500MW model - typical bill'!G29-'500MW model - typical bill'!C29)),"")</f>
        <v>4.0100950488360922</v>
      </c>
      <c r="Q96" s="52">
        <f>IF('500MW model - typical bill'!C29,(('500MW model - typical bill'!G29-'500MW model - typical bill'!F29)),"")</f>
        <v>4.6178866926429691</v>
      </c>
    </row>
    <row r="97" spans="2:17" ht="27" customHeight="1" x14ac:dyDescent="0.25">
      <c r="B97" s="58" t="s">
        <v>81</v>
      </c>
      <c r="C97" s="59" t="e">
        <f>IF('500MW model - typical bill'!C30,(('500MW model - typical bill'!D30-'500MW model - typical bill'!C30)/'500MW model - typical bill'!C30),"")</f>
        <v>#VALUE!</v>
      </c>
      <c r="D97" s="45" t="e">
        <f>IF('500MW model - typical bill'!C30,(('500MW model - typical bill'!E30-'500MW model - typical bill'!C30)/'500MW model - typical bill'!C30),"")</f>
        <v>#VALUE!</v>
      </c>
      <c r="E97" s="60" t="e">
        <f>IF('500MW model - typical bill'!C30,(('500MW model - typical bill'!E30-'500MW model - typical bill'!D30)/'500MW model - typical bill'!D30),"")</f>
        <v>#VALUE!</v>
      </c>
      <c r="F97" s="51" t="e">
        <f>IF('500MW model - typical bill'!C30,('500MW model - typical bill'!D30-'500MW model - typical bill'!C30),"")</f>
        <v>#VALUE!</v>
      </c>
      <c r="G97" s="48" t="e">
        <f>IF('500MW model - typical bill'!C30,(('500MW model - typical bill'!E30-'500MW model - typical bill'!C30)),"")</f>
        <v>#VALUE!</v>
      </c>
      <c r="H97" s="52" t="e">
        <f>IF('500MW model - typical bill'!C30,(('500MW model - typical bill'!E30-'500MW model - typical bill'!D30)),"")</f>
        <v>#VALUE!</v>
      </c>
      <c r="I97" s="40"/>
      <c r="J97" s="41"/>
      <c r="K97" s="58" t="s">
        <v>81</v>
      </c>
      <c r="L97" s="59" t="e">
        <f>IF('500MW model - typical bill'!C30,(('500MW model - typical bill'!F30-'500MW model - typical bill'!C30)/'500MW model - typical bill'!C30),"")</f>
        <v>#VALUE!</v>
      </c>
      <c r="M97" s="45" t="e">
        <f>IF('500MW model - typical bill'!C30,(('500MW model - typical bill'!G30-'500MW model - typical bill'!C30)/'500MW model - typical bill'!C30),"")</f>
        <v>#VALUE!</v>
      </c>
      <c r="N97" s="60" t="e">
        <f>IF('500MW model - typical bill'!C30,(('500MW model - typical bill'!G30-'500MW model - typical bill'!F30)/'500MW model - typical bill'!F30),"")</f>
        <v>#VALUE!</v>
      </c>
      <c r="O97" s="51" t="e">
        <f>IF('500MW model - typical bill'!C30,(('500MW model - typical bill'!F30-'500MW model - typical bill'!C30)),"")</f>
        <v>#VALUE!</v>
      </c>
      <c r="P97" s="48" t="e">
        <f>IF('500MW model - typical bill'!C30,(('500MW model - typical bill'!G30-'500MW model - typical bill'!C30)),"")</f>
        <v>#VALUE!</v>
      </c>
      <c r="Q97" s="52" t="e">
        <f>IF('500MW model - typical bill'!C30,(('500MW model - typical bill'!G30-'500MW model - typical bill'!F30)),"")</f>
        <v>#VALUE!</v>
      </c>
    </row>
    <row r="98" spans="2:17" ht="27" customHeight="1" x14ac:dyDescent="0.25">
      <c r="B98" s="58" t="s">
        <v>94</v>
      </c>
      <c r="C98" s="59" t="e">
        <f>IF('500MW model - typical bill'!C31,(('500MW model - typical bill'!D31-'500MW model - typical bill'!C31)/'500MW model - typical bill'!C31),"")</f>
        <v>#VALUE!</v>
      </c>
      <c r="D98" s="45" t="e">
        <f>IF('500MW model - typical bill'!C31,(('500MW model - typical bill'!E31-'500MW model - typical bill'!C31)/'500MW model - typical bill'!C31),"")</f>
        <v>#VALUE!</v>
      </c>
      <c r="E98" s="60" t="e">
        <f>IF('500MW model - typical bill'!C31,(('500MW model - typical bill'!E31-'500MW model - typical bill'!D31)/'500MW model - typical bill'!D31),"")</f>
        <v>#VALUE!</v>
      </c>
      <c r="F98" s="51" t="e">
        <f>IF('500MW model - typical bill'!C31,('500MW model - typical bill'!D31-'500MW model - typical bill'!C31),"")</f>
        <v>#VALUE!</v>
      </c>
      <c r="G98" s="48" t="e">
        <f>IF('500MW model - typical bill'!C31,(('500MW model - typical bill'!E31-'500MW model - typical bill'!C31)),"")</f>
        <v>#VALUE!</v>
      </c>
      <c r="H98" s="52" t="e">
        <f>IF('500MW model - typical bill'!C31,(('500MW model - typical bill'!E31-'500MW model - typical bill'!D31)),"")</f>
        <v>#VALUE!</v>
      </c>
      <c r="I98" s="40"/>
      <c r="J98" s="41"/>
      <c r="K98" s="58" t="s">
        <v>94</v>
      </c>
      <c r="L98" s="59" t="e">
        <f>IF('500MW model - typical bill'!C31,(('500MW model - typical bill'!F31-'500MW model - typical bill'!C31)/'500MW model - typical bill'!C31),"")</f>
        <v>#VALUE!</v>
      </c>
      <c r="M98" s="45" t="e">
        <f>IF('500MW model - typical bill'!C31,(('500MW model - typical bill'!G31-'500MW model - typical bill'!C31)/'500MW model - typical bill'!C31),"")</f>
        <v>#VALUE!</v>
      </c>
      <c r="N98" s="60" t="e">
        <f>IF('500MW model - typical bill'!C31,(('500MW model - typical bill'!G31-'500MW model - typical bill'!F31)/'500MW model - typical bill'!F31),"")</f>
        <v>#VALUE!</v>
      </c>
      <c r="O98" s="51" t="e">
        <f>IF('500MW model - typical bill'!C31,(('500MW model - typical bill'!F31-'500MW model - typical bill'!C31)),"")</f>
        <v>#VALUE!</v>
      </c>
      <c r="P98" s="48" t="e">
        <f>IF('500MW model - typical bill'!C31,(('500MW model - typical bill'!G31-'500MW model - typical bill'!C31)),"")</f>
        <v>#VALUE!</v>
      </c>
      <c r="Q98" s="52" t="e">
        <f>IF('500MW model - typical bill'!C31,(('500MW model - typical bill'!G31-'500MW model - typical bill'!F31)),"")</f>
        <v>#VALUE!</v>
      </c>
    </row>
    <row r="99" spans="2:17" ht="27" customHeight="1" x14ac:dyDescent="0.25">
      <c r="B99" s="57" t="s">
        <v>121</v>
      </c>
      <c r="C99" s="59" t="str">
        <f>IF('500MW model - typical bill'!C32,(('500MW model - typical bill'!D32-'500MW model - typical bill'!C32)/'500MW model - typical bill'!C32),"")</f>
        <v/>
      </c>
      <c r="D99" s="45" t="str">
        <f>IF('500MW model - typical bill'!C32,(('500MW model - typical bill'!E32-'500MW model - typical bill'!C32)/'500MW model - typical bill'!C32),"")</f>
        <v/>
      </c>
      <c r="E99" s="60" t="str">
        <f>IF('500MW model - typical bill'!C32,(('500MW model - typical bill'!E32-'500MW model - typical bill'!D32)/'500MW model - typical bill'!D32),"")</f>
        <v/>
      </c>
      <c r="F99" s="51" t="str">
        <f>IF('500MW model - typical bill'!C32,('500MW model - typical bill'!D32-'500MW model - typical bill'!C32),"")</f>
        <v/>
      </c>
      <c r="G99" s="48" t="str">
        <f>IF('500MW model - typical bill'!C32,(('500MW model - typical bill'!E32-'500MW model - typical bill'!C32)),"")</f>
        <v/>
      </c>
      <c r="H99" s="52" t="str">
        <f>IF('500MW model - typical bill'!C32,(('500MW model - typical bill'!E32-'500MW model - typical bill'!D32)),"")</f>
        <v/>
      </c>
      <c r="I99" s="40"/>
      <c r="J99" s="41"/>
      <c r="K99" s="57" t="s">
        <v>121</v>
      </c>
      <c r="L99" s="59" t="str">
        <f>IF('500MW model - typical bill'!C32,(('500MW model - typical bill'!F32-'500MW model - typical bill'!C32)/'500MW model - typical bill'!C32),"")</f>
        <v/>
      </c>
      <c r="M99" s="45" t="str">
        <f>IF('500MW model - typical bill'!C32,(('500MW model - typical bill'!G32-'500MW model - typical bill'!C32)/'500MW model - typical bill'!C32),"")</f>
        <v/>
      </c>
      <c r="N99" s="60" t="str">
        <f>IF('500MW model - typical bill'!C32,(('500MW model - typical bill'!G32-'500MW model - typical bill'!F32)/'500MW model - typical bill'!F32),"")</f>
        <v/>
      </c>
      <c r="O99" s="51" t="str">
        <f>IF('500MW model - typical bill'!C32,(('500MW model - typical bill'!F32-'500MW model - typical bill'!C32)),"")</f>
        <v/>
      </c>
      <c r="P99" s="48" t="str">
        <f>IF('500MW model - typical bill'!C32,(('500MW model - typical bill'!G32-'500MW model - typical bill'!C32)),"")</f>
        <v/>
      </c>
      <c r="Q99" s="52" t="str">
        <f>IF('500MW model - typical bill'!C32,(('500MW model - typical bill'!G32-'500MW model - typical bill'!F32)),"")</f>
        <v/>
      </c>
    </row>
    <row r="100" spans="2:17" ht="27" customHeight="1" x14ac:dyDescent="0.25">
      <c r="B100" s="58" t="s">
        <v>56</v>
      </c>
      <c r="C100" s="59">
        <f>IF('500MW model - typical bill'!C33,(('500MW model - typical bill'!D33-'500MW model - typical bill'!C33)/'500MW model - typical bill'!C33),"")</f>
        <v>2.7399319178309667E-3</v>
      </c>
      <c r="D100" s="45">
        <f>IF('500MW model - typical bill'!C33,(('500MW model - typical bill'!E33-'500MW model - typical bill'!C33)/'500MW model - typical bill'!C33),"")</f>
        <v>9.3387448409131034E-4</v>
      </c>
      <c r="E100" s="60">
        <f>IF('500MW model - typical bill'!C33,(('500MW model - typical bill'!E33-'500MW model - typical bill'!D33)/'500MW model - typical bill'!D33),"")</f>
        <v>-1.8011224807666809E-3</v>
      </c>
      <c r="F100" s="51">
        <f>IF('500MW model - typical bill'!C33,('500MW model - typical bill'!D33-'500MW model - typical bill'!C33),"")</f>
        <v>6.2758166486055416</v>
      </c>
      <c r="G100" s="48">
        <f>IF('500MW model - typical bill'!C33,(('500MW model - typical bill'!E33-'500MW model - typical bill'!C33)),"")</f>
        <v>2.1390403888603942</v>
      </c>
      <c r="H100" s="52">
        <f>IF('500MW model - typical bill'!C33,(('500MW model - typical bill'!E33-'500MW model - typical bill'!D33)),"")</f>
        <v>-4.1367762597451474</v>
      </c>
      <c r="I100" s="40"/>
      <c r="J100" s="41"/>
      <c r="K100" s="58" t="s">
        <v>56</v>
      </c>
      <c r="L100" s="59">
        <f>IF('500MW model - typical bill'!C33,(('500MW model - typical bill'!F33-'500MW model - typical bill'!C33)/'500MW model - typical bill'!C33),"")</f>
        <v>-4.3096352397940069E-4</v>
      </c>
      <c r="M100" s="45">
        <f>IF('500MW model - typical bill'!C33,(('500MW model - typical bill'!G33-'500MW model - typical bill'!C33)/'500MW model - typical bill'!C33),"")</f>
        <v>8.4409846153365444E-4</v>
      </c>
      <c r="N100" s="60">
        <f>IF('500MW model - typical bill'!C33,(('500MW model - typical bill'!G33-'500MW model - typical bill'!F33)/'500MW model - typical bill'!F33),"")</f>
        <v>1.2756117276384277E-3</v>
      </c>
      <c r="O100" s="51">
        <f>IF('500MW model - typical bill'!C33,(('500MW model - typical bill'!F33-'500MW model - typical bill'!C33)),"")</f>
        <v>-0.98712235918355873</v>
      </c>
      <c r="P100" s="48">
        <f>IF('500MW model - typical bill'!C33,(('500MW model - typical bill'!G33-'500MW model - typical bill'!C33)),"")</f>
        <v>1.9334083243020359</v>
      </c>
      <c r="Q100" s="52">
        <f>IF('500MW model - typical bill'!C33,(('500MW model - typical bill'!G33-'500MW model - typical bill'!F33)),"")</f>
        <v>2.9205306834855946</v>
      </c>
    </row>
    <row r="101" spans="2:17" ht="27" customHeight="1" x14ac:dyDescent="0.25">
      <c r="B101" s="57" t="s">
        <v>122</v>
      </c>
      <c r="C101" s="59" t="str">
        <f>IF('500MW model - typical bill'!C34,(('500MW model - typical bill'!D34-'500MW model - typical bill'!C34)/'500MW model - typical bill'!C34),"")</f>
        <v/>
      </c>
      <c r="D101" s="45" t="str">
        <f>IF('500MW model - typical bill'!C34,(('500MW model - typical bill'!E34-'500MW model - typical bill'!C34)/'500MW model - typical bill'!C34),"")</f>
        <v/>
      </c>
      <c r="E101" s="60" t="str">
        <f>IF('500MW model - typical bill'!C34,(('500MW model - typical bill'!E34-'500MW model - typical bill'!D34)/'500MW model - typical bill'!D34),"")</f>
        <v/>
      </c>
      <c r="F101" s="51" t="str">
        <f>IF('500MW model - typical bill'!C34,('500MW model - typical bill'!D34-'500MW model - typical bill'!C34),"")</f>
        <v/>
      </c>
      <c r="G101" s="48" t="str">
        <f>IF('500MW model - typical bill'!C34,(('500MW model - typical bill'!E34-'500MW model - typical bill'!C34)),"")</f>
        <v/>
      </c>
      <c r="H101" s="52" t="str">
        <f>IF('500MW model - typical bill'!C34,(('500MW model - typical bill'!E34-'500MW model - typical bill'!D34)),"")</f>
        <v/>
      </c>
      <c r="I101" s="40"/>
      <c r="J101" s="41"/>
      <c r="K101" s="57" t="s">
        <v>122</v>
      </c>
      <c r="L101" s="59" t="str">
        <f>IF('500MW model - typical bill'!C34,(('500MW model - typical bill'!F34-'500MW model - typical bill'!C34)/'500MW model - typical bill'!C34),"")</f>
        <v/>
      </c>
      <c r="M101" s="45" t="str">
        <f>IF('500MW model - typical bill'!C34,(('500MW model - typical bill'!G34-'500MW model - typical bill'!C34)/'500MW model - typical bill'!C34),"")</f>
        <v/>
      </c>
      <c r="N101" s="60" t="str">
        <f>IF('500MW model - typical bill'!C34,(('500MW model - typical bill'!G34-'500MW model - typical bill'!F34)/'500MW model - typical bill'!F34),"")</f>
        <v/>
      </c>
      <c r="O101" s="51" t="str">
        <f>IF('500MW model - typical bill'!C34,(('500MW model - typical bill'!F34-'500MW model - typical bill'!C34)),"")</f>
        <v/>
      </c>
      <c r="P101" s="48" t="str">
        <f>IF('500MW model - typical bill'!C34,(('500MW model - typical bill'!G34-'500MW model - typical bill'!C34)),"")</f>
        <v/>
      </c>
      <c r="Q101" s="52" t="str">
        <f>IF('500MW model - typical bill'!C34,(('500MW model - typical bill'!G34-'500MW model - typical bill'!F34)),"")</f>
        <v/>
      </c>
    </row>
    <row r="102" spans="2:17" ht="27" customHeight="1" x14ac:dyDescent="0.25">
      <c r="B102" s="58" t="s">
        <v>57</v>
      </c>
      <c r="C102" s="59">
        <f>IF('500MW model - typical bill'!C35,(('500MW model - typical bill'!D35-'500MW model - typical bill'!C35)/'500MW model - typical bill'!C35),"")</f>
        <v>-1.7975206039281436E-2</v>
      </c>
      <c r="D102" s="45">
        <f>IF('500MW model - typical bill'!C35,(('500MW model - typical bill'!E35-'500MW model - typical bill'!C35)/'500MW model - typical bill'!C35),"")</f>
        <v>-2.9882121447847777E-2</v>
      </c>
      <c r="E102" s="60">
        <f>IF('500MW model - typical bill'!C35,(('500MW model - typical bill'!E35-'500MW model - typical bill'!D35)/'500MW model - typical bill'!D35),"")</f>
        <v>-1.2124862306727689E-2</v>
      </c>
      <c r="F102" s="51">
        <f>IF('500MW model - typical bill'!C35,('500MW model - typical bill'!D35-'500MW model - typical bill'!C35),"")</f>
        <v>-57.289277932259211</v>
      </c>
      <c r="G102" s="48">
        <f>IF('500MW model - typical bill'!C35,(('500MW model - typical bill'!E35-'500MW model - typical bill'!C35)),"")</f>
        <v>-95.238138416337733</v>
      </c>
      <c r="H102" s="52">
        <f>IF('500MW model - typical bill'!C35,(('500MW model - typical bill'!E35-'500MW model - typical bill'!D35)),"")</f>
        <v>-37.948860484078523</v>
      </c>
      <c r="I102" s="40"/>
      <c r="J102" s="41"/>
      <c r="K102" s="58" t="s">
        <v>57</v>
      </c>
      <c r="L102" s="59">
        <f>IF('500MW model - typical bill'!C35,(('500MW model - typical bill'!F35-'500MW model - typical bill'!C35)/'500MW model - typical bill'!C35),"")</f>
        <v>6.0290788957378027E-4</v>
      </c>
      <c r="M102" s="45">
        <f>IF('500MW model - typical bill'!C35,(('500MW model - typical bill'!G35-'500MW model - typical bill'!C35)/'500MW model - typical bill'!C35),"")</f>
        <v>-6.1460682862892633E-3</v>
      </c>
      <c r="N102" s="60">
        <f>IF('500MW model - typical bill'!C35,(('500MW model - typical bill'!G35-'500MW model - typical bill'!F35)/'500MW model - typical bill'!F35),"")</f>
        <v>-6.7449096166407093E-3</v>
      </c>
      <c r="O102" s="51">
        <f>IF('500MW model - typical bill'!C35,(('500MW model - typical bill'!F35-'500MW model - typical bill'!C35)),"")</f>
        <v>1.9215444639612542</v>
      </c>
      <c r="P102" s="48">
        <f>IF('500MW model - typical bill'!C35,(('500MW model - typical bill'!G35-'500MW model - typical bill'!C35)),"")</f>
        <v>-19.588304772385527</v>
      </c>
      <c r="Q102" s="52">
        <f>IF('500MW model - typical bill'!C35,(('500MW model - typical bill'!G35-'500MW model - typical bill'!F35)),"")</f>
        <v>-21.509849236346781</v>
      </c>
    </row>
    <row r="103" spans="2:17" ht="27" customHeight="1" x14ac:dyDescent="0.25">
      <c r="B103" s="57" t="s">
        <v>123</v>
      </c>
      <c r="C103" s="59" t="str">
        <f>IF('500MW model - typical bill'!C36,(('500MW model - typical bill'!D36-'500MW model - typical bill'!C36)/'500MW model - typical bill'!C36),"")</f>
        <v/>
      </c>
      <c r="D103" s="45" t="str">
        <f>IF('500MW model - typical bill'!C36,(('500MW model - typical bill'!E36-'500MW model - typical bill'!C36)/'500MW model - typical bill'!C36),"")</f>
        <v/>
      </c>
      <c r="E103" s="60" t="str">
        <f>IF('500MW model - typical bill'!C36,(('500MW model - typical bill'!E36-'500MW model - typical bill'!D36)/'500MW model - typical bill'!D36),"")</f>
        <v/>
      </c>
      <c r="F103" s="51" t="str">
        <f>IF('500MW model - typical bill'!C36,('500MW model - typical bill'!D36-'500MW model - typical bill'!C36),"")</f>
        <v/>
      </c>
      <c r="G103" s="48" t="str">
        <f>IF('500MW model - typical bill'!C36,(('500MW model - typical bill'!E36-'500MW model - typical bill'!C36)),"")</f>
        <v/>
      </c>
      <c r="H103" s="52" t="str">
        <f>IF('500MW model - typical bill'!C36,(('500MW model - typical bill'!E36-'500MW model - typical bill'!D36)),"")</f>
        <v/>
      </c>
      <c r="I103" s="40"/>
      <c r="J103" s="41"/>
      <c r="K103" s="57" t="s">
        <v>123</v>
      </c>
      <c r="L103" s="59" t="str">
        <f>IF('500MW model - typical bill'!C36,(('500MW model - typical bill'!F36-'500MW model - typical bill'!C36)/'500MW model - typical bill'!C36),"")</f>
        <v/>
      </c>
      <c r="M103" s="45" t="str">
        <f>IF('500MW model - typical bill'!C36,(('500MW model - typical bill'!G36-'500MW model - typical bill'!C36)/'500MW model - typical bill'!C36),"")</f>
        <v/>
      </c>
      <c r="N103" s="60" t="str">
        <f>IF('500MW model - typical bill'!C36,(('500MW model - typical bill'!G36-'500MW model - typical bill'!F36)/'500MW model - typical bill'!F36),"")</f>
        <v/>
      </c>
      <c r="O103" s="51" t="str">
        <f>IF('500MW model - typical bill'!C36,(('500MW model - typical bill'!F36-'500MW model - typical bill'!C36)),"")</f>
        <v/>
      </c>
      <c r="P103" s="48" t="str">
        <f>IF('500MW model - typical bill'!C36,(('500MW model - typical bill'!G36-'500MW model - typical bill'!C36)),"")</f>
        <v/>
      </c>
      <c r="Q103" s="52" t="str">
        <f>IF('500MW model - typical bill'!C36,(('500MW model - typical bill'!G36-'500MW model - typical bill'!F36)),"")</f>
        <v/>
      </c>
    </row>
    <row r="104" spans="2:17" ht="27" customHeight="1" x14ac:dyDescent="0.25">
      <c r="B104" s="58" t="s">
        <v>58</v>
      </c>
      <c r="C104" s="59">
        <f>IF('500MW model - typical bill'!C37,(('500MW model - typical bill'!D37-'500MW model - typical bill'!C37)/'500MW model - typical bill'!C37),"")</f>
        <v>4.0133112875859059E-3</v>
      </c>
      <c r="D104" s="45">
        <f>IF('500MW model - typical bill'!C37,(('500MW model - typical bill'!E37-'500MW model - typical bill'!C37)/'500MW model - typical bill'!C37),"")</f>
        <v>1.2404119352289175E-2</v>
      </c>
      <c r="E104" s="60">
        <f>IF('500MW model - typical bill'!C37,(('500MW model - typical bill'!E37-'500MW model - typical bill'!D37)/'500MW model - typical bill'!D37),"")</f>
        <v>8.3572677477179759E-3</v>
      </c>
      <c r="F104" s="51">
        <f>IF('500MW model - typical bill'!C37,('500MW model - typical bill'!D37-'500MW model - typical bill'!C37),"")</f>
        <v>36.472603668067677</v>
      </c>
      <c r="G104" s="48">
        <f>IF('500MW model - typical bill'!C37,(('500MW model - typical bill'!E37-'500MW model - typical bill'!C37)),"")</f>
        <v>112.72749521993501</v>
      </c>
      <c r="H104" s="52">
        <f>IF('500MW model - typical bill'!C37,(('500MW model - typical bill'!E37-'500MW model - typical bill'!D37)),"")</f>
        <v>76.254891551867331</v>
      </c>
      <c r="I104" s="40"/>
      <c r="J104" s="41"/>
      <c r="K104" s="58" t="s">
        <v>58</v>
      </c>
      <c r="L104" s="59">
        <f>IF('500MW model - typical bill'!C37,(('500MW model - typical bill'!F37-'500MW model - typical bill'!C37)/'500MW model - typical bill'!C37),"")</f>
        <v>-9.4946447336288699E-4</v>
      </c>
      <c r="M104" s="45">
        <f>IF('500MW model - typical bill'!C37,(('500MW model - typical bill'!G37-'500MW model - typical bill'!C37)/'500MW model - typical bill'!C37),"")</f>
        <v>3.3312147736291047E-3</v>
      </c>
      <c r="N104" s="60">
        <f>IF('500MW model - typical bill'!C37,(('500MW model - typical bill'!G37-'500MW model - typical bill'!F37)/'500MW model - typical bill'!F37),"")</f>
        <v>4.2847474624849533E-3</v>
      </c>
      <c r="O104" s="51">
        <f>IF('500MW model - typical bill'!C37,(('500MW model - typical bill'!F37-'500MW model - typical bill'!C37)),"")</f>
        <v>-8.6286457621645241</v>
      </c>
      <c r="P104" s="48">
        <f>IF('500MW model - typical bill'!C37,(('500MW model - typical bill'!G37-'500MW model - typical bill'!C37)),"")</f>
        <v>30.273773317212544</v>
      </c>
      <c r="Q104" s="52">
        <f>IF('500MW model - typical bill'!C37,(('500MW model - typical bill'!G37-'500MW model - typical bill'!F37)),"")</f>
        <v>38.902419079377069</v>
      </c>
    </row>
    <row r="105" spans="2:17" x14ac:dyDescent="0.25">
      <c r="B105" s="58" t="s">
        <v>82</v>
      </c>
      <c r="C105" s="59" t="e">
        <f>IF('500MW model - typical bill'!C38,(('500MW model - typical bill'!D38-'500MW model - typical bill'!C38)/'500MW model - typical bill'!C38),"")</f>
        <v>#VALUE!</v>
      </c>
      <c r="D105" s="45" t="e">
        <f>IF('500MW model - typical bill'!C38,(('500MW model - typical bill'!E38-'500MW model - typical bill'!C38)/'500MW model - typical bill'!C38),"")</f>
        <v>#VALUE!</v>
      </c>
      <c r="E105" s="60" t="e">
        <f>IF('500MW model - typical bill'!C38,(('500MW model - typical bill'!E38-'500MW model - typical bill'!D38)/'500MW model - typical bill'!D38),"")</f>
        <v>#VALUE!</v>
      </c>
      <c r="F105" s="51" t="e">
        <f>IF('500MW model - typical bill'!C38,('500MW model - typical bill'!D38-'500MW model - typical bill'!C38),"")</f>
        <v>#VALUE!</v>
      </c>
      <c r="G105" s="48" t="e">
        <f>IF('500MW model - typical bill'!C38,(('500MW model - typical bill'!E38-'500MW model - typical bill'!C38)),"")</f>
        <v>#VALUE!</v>
      </c>
      <c r="H105" s="52" t="e">
        <f>IF('500MW model - typical bill'!C38,(('500MW model - typical bill'!E38-'500MW model - typical bill'!D38)),"")</f>
        <v>#VALUE!</v>
      </c>
      <c r="I105" s="40"/>
      <c r="J105" s="41"/>
      <c r="K105" s="58" t="s">
        <v>82</v>
      </c>
      <c r="L105" s="59" t="e">
        <f>IF('500MW model - typical bill'!C38,(('500MW model - typical bill'!F38-'500MW model - typical bill'!C38)/'500MW model - typical bill'!C38),"")</f>
        <v>#VALUE!</v>
      </c>
      <c r="M105" s="45" t="e">
        <f>IF('500MW model - typical bill'!C38,(('500MW model - typical bill'!G38-'500MW model - typical bill'!C38)/'500MW model - typical bill'!C38),"")</f>
        <v>#VALUE!</v>
      </c>
      <c r="N105" s="60" t="e">
        <f>IF('500MW model - typical bill'!C38,(('500MW model - typical bill'!G38-'500MW model - typical bill'!F38)/'500MW model - typical bill'!F38),"")</f>
        <v>#VALUE!</v>
      </c>
      <c r="O105" s="51" t="e">
        <f>IF('500MW model - typical bill'!C38,(('500MW model - typical bill'!F38-'500MW model - typical bill'!C38)),"")</f>
        <v>#VALUE!</v>
      </c>
      <c r="P105" s="48" t="e">
        <f>IF('500MW model - typical bill'!C38,(('500MW model - typical bill'!G38-'500MW model - typical bill'!C38)),"")</f>
        <v>#VALUE!</v>
      </c>
      <c r="Q105" s="52" t="e">
        <f>IF('500MW model - typical bill'!C38,(('500MW model - typical bill'!G38-'500MW model - typical bill'!F38)),"")</f>
        <v>#VALUE!</v>
      </c>
    </row>
    <row r="106" spans="2:17" x14ac:dyDescent="0.25">
      <c r="B106" s="58" t="s">
        <v>95</v>
      </c>
      <c r="C106" s="59">
        <f>IF('500MW model - typical bill'!C39,(('500MW model - typical bill'!D39-'500MW model - typical bill'!C39)/'500MW model - typical bill'!C39),"")</f>
        <v>1.9829560584649494E-5</v>
      </c>
      <c r="D106" s="45">
        <f>IF('500MW model - typical bill'!C39,(('500MW model - typical bill'!E39-'500MW model - typical bill'!C39)/'500MW model - typical bill'!C39),"")</f>
        <v>-1.8792062143010912E-3</v>
      </c>
      <c r="E106" s="60">
        <f>IF('500MW model - typical bill'!C39,(('500MW model - typical bill'!E39-'500MW model - typical bill'!D39)/'500MW model - typical bill'!D39),"")</f>
        <v>-1.8989981185874979E-3</v>
      </c>
      <c r="F106" s="51">
        <f>IF('500MW model - typical bill'!C39,('500MW model - typical bill'!D39-'500MW model - typical bill'!C39),"")</f>
        <v>0.32973379201575881</v>
      </c>
      <c r="G106" s="48">
        <f>IF('500MW model - typical bill'!C39,(('500MW model - typical bill'!E39-'500MW model - typical bill'!C39)),"")</f>
        <v>-31.248185675922286</v>
      </c>
      <c r="H106" s="52">
        <f>IF('500MW model - typical bill'!C39,(('500MW model - typical bill'!E39-'500MW model - typical bill'!D39)),"")</f>
        <v>-31.577919467938045</v>
      </c>
      <c r="I106" s="40"/>
      <c r="J106" s="41"/>
      <c r="K106" s="58" t="s">
        <v>95</v>
      </c>
      <c r="L106" s="59">
        <f>IF('500MW model - typical bill'!C39,(('500MW model - typical bill'!F39-'500MW model - typical bill'!C39)/'500MW model - typical bill'!C39),"")</f>
        <v>-3.0601706141895603E-4</v>
      </c>
      <c r="M106" s="45">
        <f>IF('500MW model - typical bill'!C39,(('500MW model - typical bill'!G39-'500MW model - typical bill'!C39)/'500MW model - typical bill'!C39),"")</f>
        <v>1.1705700510992061E-4</v>
      </c>
      <c r="N106" s="60">
        <f>IF('500MW model - typical bill'!C39,(('500MW model - typical bill'!G39-'500MW model - typical bill'!F39)/'500MW model - typical bill'!F39),"")</f>
        <v>4.2320357404298728E-4</v>
      </c>
      <c r="O106" s="51">
        <f>IF('500MW model - typical bill'!C39,(('500MW model - typical bill'!F39-'500MW model - typical bill'!C39)),"")</f>
        <v>-5.0885729742949479</v>
      </c>
      <c r="P106" s="48">
        <f>IF('500MW model - typical bill'!C39,(('500MW model - typical bill'!G39-'500MW model - typical bill'!C39)),"")</f>
        <v>1.9464702715995372</v>
      </c>
      <c r="Q106" s="52">
        <f>IF('500MW model - typical bill'!C39,(('500MW model - typical bill'!G39-'500MW model - typical bill'!F39)),"")</f>
        <v>7.0350432458944852</v>
      </c>
    </row>
    <row r="107" spans="2:17" x14ac:dyDescent="0.25">
      <c r="B107" s="57" t="s">
        <v>124</v>
      </c>
      <c r="C107" s="59" t="str">
        <f>IF('500MW model - typical bill'!C40,(('500MW model - typical bill'!D40-'500MW model - typical bill'!C40)/'500MW model - typical bill'!C40),"")</f>
        <v/>
      </c>
      <c r="D107" s="45" t="str">
        <f>IF('500MW model - typical bill'!C40,(('500MW model - typical bill'!E40-'500MW model - typical bill'!C40)/'500MW model - typical bill'!C40),"")</f>
        <v/>
      </c>
      <c r="E107" s="60" t="str">
        <f>IF('500MW model - typical bill'!C40,(('500MW model - typical bill'!E40-'500MW model - typical bill'!D40)/'500MW model - typical bill'!D40),"")</f>
        <v/>
      </c>
      <c r="F107" s="51" t="str">
        <f>IF('500MW model - typical bill'!C40,('500MW model - typical bill'!D40-'500MW model - typical bill'!C40),"")</f>
        <v/>
      </c>
      <c r="G107" s="48" t="str">
        <f>IF('500MW model - typical bill'!C40,(('500MW model - typical bill'!E40-'500MW model - typical bill'!C40)),"")</f>
        <v/>
      </c>
      <c r="H107" s="52" t="str">
        <f>IF('500MW model - typical bill'!C40,(('500MW model - typical bill'!E40-'500MW model - typical bill'!D40)),"")</f>
        <v/>
      </c>
      <c r="I107" s="40"/>
      <c r="J107" s="41"/>
      <c r="K107" s="57" t="s">
        <v>124</v>
      </c>
      <c r="L107" s="59" t="str">
        <f>IF('500MW model - typical bill'!C40,(('500MW model - typical bill'!F40-'500MW model - typical bill'!C40)/'500MW model - typical bill'!C40),"")</f>
        <v/>
      </c>
      <c r="M107" s="45" t="str">
        <f>IF('500MW model - typical bill'!C40,(('500MW model - typical bill'!G40-'500MW model - typical bill'!C40)/'500MW model - typical bill'!C40),"")</f>
        <v/>
      </c>
      <c r="N107" s="60" t="str">
        <f>IF('500MW model - typical bill'!C40,(('500MW model - typical bill'!G40-'500MW model - typical bill'!F40)/'500MW model - typical bill'!F40),"")</f>
        <v/>
      </c>
      <c r="O107" s="51" t="str">
        <f>IF('500MW model - typical bill'!C40,(('500MW model - typical bill'!F40-'500MW model - typical bill'!C40)),"")</f>
        <v/>
      </c>
      <c r="P107" s="48" t="str">
        <f>IF('500MW model - typical bill'!C40,(('500MW model - typical bill'!G40-'500MW model - typical bill'!C40)),"")</f>
        <v/>
      </c>
      <c r="Q107" s="52" t="str">
        <f>IF('500MW model - typical bill'!C40,(('500MW model - typical bill'!G40-'500MW model - typical bill'!F40)),"")</f>
        <v/>
      </c>
    </row>
    <row r="108" spans="2:17" x14ac:dyDescent="0.25">
      <c r="B108" s="58" t="s">
        <v>59</v>
      </c>
      <c r="C108" s="59">
        <f>IF('500MW model - typical bill'!C41,(('500MW model - typical bill'!D41-'500MW model - typical bill'!C41)/'500MW model - typical bill'!C41),"")</f>
        <v>1.7430144915821941E-2</v>
      </c>
      <c r="D108" s="45">
        <f>IF('500MW model - typical bill'!C41,(('500MW model - typical bill'!E41-'500MW model - typical bill'!C41)/'500MW model - typical bill'!C41),"")</f>
        <v>2.2082712902741837E-2</v>
      </c>
      <c r="E108" s="60">
        <f>IF('500MW model - typical bill'!C41,(('500MW model - typical bill'!E41-'500MW model - typical bill'!D41)/'500MW model - typical bill'!D41),"")</f>
        <v>4.572862333762316E-3</v>
      </c>
      <c r="F108" s="51">
        <f>IF('500MW model - typical bill'!C41,('500MW model - typical bill'!D41-'500MW model - typical bill'!C41),"")</f>
        <v>300.91631473874077</v>
      </c>
      <c r="G108" s="48">
        <f>IF('500MW model - typical bill'!C41,(('500MW model - typical bill'!E41-'500MW model - typical bill'!C41)),"")</f>
        <v>381.23886050395231</v>
      </c>
      <c r="H108" s="52">
        <f>IF('500MW model - typical bill'!C41,(('500MW model - typical bill'!E41-'500MW model - typical bill'!D41)),"")</f>
        <v>80.322545765211544</v>
      </c>
      <c r="I108" s="40"/>
      <c r="J108" s="41"/>
      <c r="K108" s="58" t="s">
        <v>59</v>
      </c>
      <c r="L108" s="59">
        <f>IF('500MW model - typical bill'!C41,(('500MW model - typical bill'!F41-'500MW model - typical bill'!C41)/'500MW model - typical bill'!C41),"")</f>
        <v>1.2257704121113133E-3</v>
      </c>
      <c r="M108" s="45">
        <f>IF('500MW model - typical bill'!C41,(('500MW model - typical bill'!G41-'500MW model - typical bill'!C41)/'500MW model - typical bill'!C41),"")</f>
        <v>6.5132527466416901E-3</v>
      </c>
      <c r="N108" s="60">
        <f>IF('500MW model - typical bill'!C41,(('500MW model - typical bill'!G41-'500MW model - typical bill'!F41)/'500MW model - typical bill'!F41),"")</f>
        <v>5.2810090299154136E-3</v>
      </c>
      <c r="O108" s="51">
        <f>IF('500MW model - typical bill'!C41,(('500MW model - typical bill'!F41-'500MW model - typical bill'!C41)),"")</f>
        <v>21.161861643129669</v>
      </c>
      <c r="P108" s="48">
        <f>IF('500MW model - typical bill'!C41,(('500MW model - typical bill'!G41-'500MW model - typical bill'!C41)),"")</f>
        <v>112.4456522276123</v>
      </c>
      <c r="Q108" s="52">
        <f>IF('500MW model - typical bill'!C41,(('500MW model - typical bill'!G41-'500MW model - typical bill'!F41)),"")</f>
        <v>91.283790584482631</v>
      </c>
    </row>
    <row r="109" spans="2:17" ht="27" customHeight="1" x14ac:dyDescent="0.25">
      <c r="B109" s="58" t="s">
        <v>96</v>
      </c>
      <c r="C109" s="59" t="e">
        <f>IF('500MW model - typical bill'!C42,(('500MW model - typical bill'!D42-'500MW model - typical bill'!C42)/'500MW model - typical bill'!C42),"")</f>
        <v>#VALUE!</v>
      </c>
      <c r="D109" s="45" t="e">
        <f>IF('500MW model - typical bill'!C42,(('500MW model - typical bill'!E42-'500MW model - typical bill'!C42)/'500MW model - typical bill'!C42),"")</f>
        <v>#VALUE!</v>
      </c>
      <c r="E109" s="60" t="e">
        <f>IF('500MW model - typical bill'!C42,(('500MW model - typical bill'!E42-'500MW model - typical bill'!D42)/'500MW model - typical bill'!D42),"")</f>
        <v>#VALUE!</v>
      </c>
      <c r="F109" s="51" t="e">
        <f>IF('500MW model - typical bill'!C42,('500MW model - typical bill'!D42-'500MW model - typical bill'!C42),"")</f>
        <v>#VALUE!</v>
      </c>
      <c r="G109" s="48" t="e">
        <f>IF('500MW model - typical bill'!C42,(('500MW model - typical bill'!E42-'500MW model - typical bill'!C42)),"")</f>
        <v>#VALUE!</v>
      </c>
      <c r="H109" s="52" t="e">
        <f>IF('500MW model - typical bill'!C42,(('500MW model - typical bill'!E42-'500MW model - typical bill'!D42)),"")</f>
        <v>#VALUE!</v>
      </c>
      <c r="I109" s="40"/>
      <c r="J109" s="41"/>
      <c r="K109" s="58" t="s">
        <v>96</v>
      </c>
      <c r="L109" s="59" t="e">
        <f>IF('500MW model - typical bill'!C42,(('500MW model - typical bill'!F42-'500MW model - typical bill'!C42)/'500MW model - typical bill'!C42),"")</f>
        <v>#VALUE!</v>
      </c>
      <c r="M109" s="45" t="e">
        <f>IF('500MW model - typical bill'!C42,(('500MW model - typical bill'!G42-'500MW model - typical bill'!C42)/'500MW model - typical bill'!C42),"")</f>
        <v>#VALUE!</v>
      </c>
      <c r="N109" s="60" t="e">
        <f>IF('500MW model - typical bill'!C42,(('500MW model - typical bill'!G42-'500MW model - typical bill'!F42)/'500MW model - typical bill'!F42),"")</f>
        <v>#VALUE!</v>
      </c>
      <c r="O109" s="51" t="e">
        <f>IF('500MW model - typical bill'!C42,(('500MW model - typical bill'!F42-'500MW model - typical bill'!C42)),"")</f>
        <v>#VALUE!</v>
      </c>
      <c r="P109" s="48" t="e">
        <f>IF('500MW model - typical bill'!C42,(('500MW model - typical bill'!G42-'500MW model - typical bill'!C42)),"")</f>
        <v>#VALUE!</v>
      </c>
      <c r="Q109" s="52" t="e">
        <f>IF('500MW model - typical bill'!C42,(('500MW model - typical bill'!G42-'500MW model - typical bill'!F42)),"")</f>
        <v>#VALUE!</v>
      </c>
    </row>
    <row r="110" spans="2:17" ht="27" customHeight="1" x14ac:dyDescent="0.25">
      <c r="B110" s="57" t="s">
        <v>125</v>
      </c>
      <c r="C110" s="59" t="str">
        <f>IF('500MW model - typical bill'!C43,(('500MW model - typical bill'!D43-'500MW model - typical bill'!C43)/'500MW model - typical bill'!C43),"")</f>
        <v/>
      </c>
      <c r="D110" s="45" t="str">
        <f>IF('500MW model - typical bill'!C43,(('500MW model - typical bill'!E43-'500MW model - typical bill'!C43)/'500MW model - typical bill'!C43),"")</f>
        <v/>
      </c>
      <c r="E110" s="60" t="str">
        <f>IF('500MW model - typical bill'!C43,(('500MW model - typical bill'!E43-'500MW model - typical bill'!D43)/'500MW model - typical bill'!D43),"")</f>
        <v/>
      </c>
      <c r="F110" s="51" t="str">
        <f>IF('500MW model - typical bill'!C43,('500MW model - typical bill'!D43-'500MW model - typical bill'!C43),"")</f>
        <v/>
      </c>
      <c r="G110" s="48" t="str">
        <f>IF('500MW model - typical bill'!C43,(('500MW model - typical bill'!E43-'500MW model - typical bill'!C43)),"")</f>
        <v/>
      </c>
      <c r="H110" s="52" t="str">
        <f>IF('500MW model - typical bill'!C43,(('500MW model - typical bill'!E43-'500MW model - typical bill'!D43)),"")</f>
        <v/>
      </c>
      <c r="I110" s="40"/>
      <c r="J110" s="41"/>
      <c r="K110" s="57" t="s">
        <v>125</v>
      </c>
      <c r="L110" s="59" t="str">
        <f>IF('500MW model - typical bill'!C43,(('500MW model - typical bill'!F43-'500MW model - typical bill'!C43)/'500MW model - typical bill'!C43),"")</f>
        <v/>
      </c>
      <c r="M110" s="45" t="str">
        <f>IF('500MW model - typical bill'!C43,(('500MW model - typical bill'!G43-'500MW model - typical bill'!C43)/'500MW model - typical bill'!C43),"")</f>
        <v/>
      </c>
      <c r="N110" s="60" t="str">
        <f>IF('500MW model - typical bill'!C43,(('500MW model - typical bill'!G43-'500MW model - typical bill'!F43)/'500MW model - typical bill'!F43),"")</f>
        <v/>
      </c>
      <c r="O110" s="51" t="str">
        <f>IF('500MW model - typical bill'!C43,(('500MW model - typical bill'!F43-'500MW model - typical bill'!C43)),"")</f>
        <v/>
      </c>
      <c r="P110" s="48" t="str">
        <f>IF('500MW model - typical bill'!C43,(('500MW model - typical bill'!G43-'500MW model - typical bill'!C43)),"")</f>
        <v/>
      </c>
      <c r="Q110" s="52" t="str">
        <f>IF('500MW model - typical bill'!C43,(('500MW model - typical bill'!G43-'500MW model - typical bill'!F43)),"")</f>
        <v/>
      </c>
    </row>
    <row r="111" spans="2:17" ht="27" customHeight="1" x14ac:dyDescent="0.25">
      <c r="B111" s="58" t="s">
        <v>60</v>
      </c>
      <c r="C111" s="59">
        <f>IF('500MW model - typical bill'!C44,(('500MW model - typical bill'!D44-'500MW model - typical bill'!C44)/'500MW model - typical bill'!C44),"")</f>
        <v>-4.8325535074766578E-3</v>
      </c>
      <c r="D111" s="45">
        <f>IF('500MW model - typical bill'!C44,(('500MW model - typical bill'!E44-'500MW model - typical bill'!C44)/'500MW model - typical bill'!C44),"")</f>
        <v>-9.6971964253643756E-3</v>
      </c>
      <c r="E111" s="60">
        <f>IF('500MW model - typical bill'!C44,(('500MW model - typical bill'!E44-'500MW model - typical bill'!D44)/'500MW model - typical bill'!D44),"")</f>
        <v>-4.8882657235555646E-3</v>
      </c>
      <c r="F111" s="51">
        <f>IF('500MW model - typical bill'!C44,('500MW model - typical bill'!D44-'500MW model - typical bill'!C44),"")</f>
        <v>-225.25101387600444</v>
      </c>
      <c r="G111" s="48">
        <f>IF('500MW model - typical bill'!C44,(('500MW model - typical bill'!E44-'500MW model - typical bill'!C44)),"")</f>
        <v>-451.9977529868338</v>
      </c>
      <c r="H111" s="52">
        <f>IF('500MW model - typical bill'!C44,(('500MW model - typical bill'!E44-'500MW model - typical bill'!D44)),"")</f>
        <v>-226.74673911082937</v>
      </c>
      <c r="I111" s="40"/>
      <c r="J111" s="41"/>
      <c r="K111" s="58" t="s">
        <v>60</v>
      </c>
      <c r="L111" s="59">
        <f>IF('500MW model - typical bill'!C44,(('500MW model - typical bill'!F44-'500MW model - typical bill'!C44)/'500MW model - typical bill'!C44),"")</f>
        <v>1.1922533876315552E-3</v>
      </c>
      <c r="M111" s="45">
        <f>IF('500MW model - typical bill'!C44,(('500MW model - typical bill'!G44-'500MW model - typical bill'!C44)/'500MW model - typical bill'!C44),"")</f>
        <v>-1.2527914113607307E-3</v>
      </c>
      <c r="N111" s="60">
        <f>IF('500MW model - typical bill'!C44,(('500MW model - typical bill'!G44-'500MW model - typical bill'!F44)/'500MW model - typical bill'!F44),"")</f>
        <v>-2.4421331574622542E-3</v>
      </c>
      <c r="O111" s="51">
        <f>IF('500MW model - typical bill'!C44,(('500MW model - typical bill'!F44-'500MW model - typical bill'!C44)),"")</f>
        <v>55.572335401069722</v>
      </c>
      <c r="P111" s="48">
        <f>IF('500MW model - typical bill'!C44,(('500MW model - typical bill'!G44-'500MW model - typical bill'!C44)),"")</f>
        <v>-58.394084027742792</v>
      </c>
      <c r="Q111" s="52">
        <f>IF('500MW model - typical bill'!C44,(('500MW model - typical bill'!G44-'500MW model - typical bill'!F44)),"")</f>
        <v>-113.96641942881251</v>
      </c>
    </row>
    <row r="112" spans="2:17" ht="27" customHeight="1" x14ac:dyDescent="0.25">
      <c r="B112" s="58" t="s">
        <v>97</v>
      </c>
      <c r="C112" s="59" t="e">
        <f>IF('500MW model - typical bill'!C45,(('500MW model - typical bill'!D45-'500MW model - typical bill'!C45)/'500MW model - typical bill'!C45),"")</f>
        <v>#VALUE!</v>
      </c>
      <c r="D112" s="45" t="e">
        <f>IF('500MW model - typical bill'!C45,(('500MW model - typical bill'!E45-'500MW model - typical bill'!C45)/'500MW model - typical bill'!C45),"")</f>
        <v>#VALUE!</v>
      </c>
      <c r="E112" s="60" t="e">
        <f>IF('500MW model - typical bill'!C45,(('500MW model - typical bill'!E45-'500MW model - typical bill'!D45)/'500MW model - typical bill'!D45),"")</f>
        <v>#VALUE!</v>
      </c>
      <c r="F112" s="51" t="e">
        <f>IF('500MW model - typical bill'!C45,('500MW model - typical bill'!D45-'500MW model - typical bill'!C45),"")</f>
        <v>#VALUE!</v>
      </c>
      <c r="G112" s="48" t="e">
        <f>IF('500MW model - typical bill'!C45,(('500MW model - typical bill'!E45-'500MW model - typical bill'!C45)),"")</f>
        <v>#VALUE!</v>
      </c>
      <c r="H112" s="52" t="e">
        <f>IF('500MW model - typical bill'!C45,(('500MW model - typical bill'!E45-'500MW model - typical bill'!D45)),"")</f>
        <v>#VALUE!</v>
      </c>
      <c r="I112" s="40"/>
      <c r="J112" s="41"/>
      <c r="K112" s="58" t="s">
        <v>97</v>
      </c>
      <c r="L112" s="59" t="e">
        <f>IF('500MW model - typical bill'!C45,(('500MW model - typical bill'!F45-'500MW model - typical bill'!C45)/'500MW model - typical bill'!C45),"")</f>
        <v>#VALUE!</v>
      </c>
      <c r="M112" s="45" t="e">
        <f>IF('500MW model - typical bill'!C45,(('500MW model - typical bill'!G45-'500MW model - typical bill'!C45)/'500MW model - typical bill'!C45),"")</f>
        <v>#VALUE!</v>
      </c>
      <c r="N112" s="60" t="e">
        <f>IF('500MW model - typical bill'!C45,(('500MW model - typical bill'!G45-'500MW model - typical bill'!F45)/'500MW model - typical bill'!F45),"")</f>
        <v>#VALUE!</v>
      </c>
      <c r="O112" s="51" t="e">
        <f>IF('500MW model - typical bill'!C45,(('500MW model - typical bill'!F45-'500MW model - typical bill'!C45)),"")</f>
        <v>#VALUE!</v>
      </c>
      <c r="P112" s="48" t="e">
        <f>IF('500MW model - typical bill'!C45,(('500MW model - typical bill'!G45-'500MW model - typical bill'!C45)),"")</f>
        <v>#VALUE!</v>
      </c>
      <c r="Q112" s="52" t="e">
        <f>IF('500MW model - typical bill'!C45,(('500MW model - typical bill'!G45-'500MW model - typical bill'!F45)),"")</f>
        <v>#VALUE!</v>
      </c>
    </row>
    <row r="113" spans="2:17" ht="27" customHeight="1" x14ac:dyDescent="0.25">
      <c r="B113" s="57" t="s">
        <v>126</v>
      </c>
      <c r="C113" s="59" t="str">
        <f>IF('500MW model - typical bill'!C46,(('500MW model - typical bill'!D46-'500MW model - typical bill'!C46)/'500MW model - typical bill'!C46),"")</f>
        <v/>
      </c>
      <c r="D113" s="45" t="str">
        <f>IF('500MW model - typical bill'!C46,(('500MW model - typical bill'!E46-'500MW model - typical bill'!C46)/'500MW model - typical bill'!C46),"")</f>
        <v/>
      </c>
      <c r="E113" s="60" t="str">
        <f>IF('500MW model - typical bill'!C46,(('500MW model - typical bill'!E46-'500MW model - typical bill'!D46)/'500MW model - typical bill'!D46),"")</f>
        <v/>
      </c>
      <c r="F113" s="51" t="str">
        <f>IF('500MW model - typical bill'!C46,('500MW model - typical bill'!D46-'500MW model - typical bill'!C46),"")</f>
        <v/>
      </c>
      <c r="G113" s="48" t="str">
        <f>IF('500MW model - typical bill'!C46,(('500MW model - typical bill'!E46-'500MW model - typical bill'!C46)),"")</f>
        <v/>
      </c>
      <c r="H113" s="52" t="str">
        <f>IF('500MW model - typical bill'!C46,(('500MW model - typical bill'!E46-'500MW model - typical bill'!D46)),"")</f>
        <v/>
      </c>
      <c r="I113" s="40"/>
      <c r="J113" s="41"/>
      <c r="K113" s="57" t="s">
        <v>126</v>
      </c>
      <c r="L113" s="59" t="str">
        <f>IF('500MW model - typical bill'!C46,(('500MW model - typical bill'!F46-'500MW model - typical bill'!C46)/'500MW model - typical bill'!C46),"")</f>
        <v/>
      </c>
      <c r="M113" s="45" t="str">
        <f>IF('500MW model - typical bill'!C46,(('500MW model - typical bill'!G46-'500MW model - typical bill'!C46)/'500MW model - typical bill'!C46),"")</f>
        <v/>
      </c>
      <c r="N113" s="60" t="str">
        <f>IF('500MW model - typical bill'!C46,(('500MW model - typical bill'!G46-'500MW model - typical bill'!F46)/'500MW model - typical bill'!F46),"")</f>
        <v/>
      </c>
      <c r="O113" s="51" t="str">
        <f>IF('500MW model - typical bill'!C46,(('500MW model - typical bill'!F46-'500MW model - typical bill'!C46)),"")</f>
        <v/>
      </c>
      <c r="P113" s="48" t="str">
        <f>IF('500MW model - typical bill'!C46,(('500MW model - typical bill'!G46-'500MW model - typical bill'!C46)),"")</f>
        <v/>
      </c>
      <c r="Q113" s="52" t="str">
        <f>IF('500MW model - typical bill'!C46,(('500MW model - typical bill'!G46-'500MW model - typical bill'!F46)),"")</f>
        <v/>
      </c>
    </row>
    <row r="114" spans="2:17" ht="27" customHeight="1" x14ac:dyDescent="0.25">
      <c r="B114" s="58" t="s">
        <v>61</v>
      </c>
      <c r="C114" s="59">
        <f>IF('500MW model - typical bill'!C47,(('500MW model - typical bill'!D47-'500MW model - typical bill'!C47)/'500MW model - typical bill'!C47),"")</f>
        <v>-2.408481235490673E-3</v>
      </c>
      <c r="D114" s="45">
        <f>IF('500MW model - typical bill'!C47,(('500MW model - typical bill'!E47-'500MW model - typical bill'!C47)/'500MW model - typical bill'!C47),"")</f>
        <v>-6.7676036944653885E-3</v>
      </c>
      <c r="E114" s="60">
        <f>IF('500MW model - typical bill'!C47,(('500MW model - typical bill'!E47-'500MW model - typical bill'!D47)/'500MW model - typical bill'!D47),"")</f>
        <v>-4.3696466709875125E-3</v>
      </c>
      <c r="F114" s="51">
        <f>IF('500MW model - typical bill'!C47,('500MW model - typical bill'!D47-'500MW model - typical bill'!C47),"")</f>
        <v>-63.712392298621126</v>
      </c>
      <c r="G114" s="48">
        <f>IF('500MW model - typical bill'!C47,(('500MW model - typical bill'!E47-'500MW model - typical bill'!C47)),"")</f>
        <v>-179.02577572522932</v>
      </c>
      <c r="H114" s="52">
        <f>IF('500MW model - typical bill'!C47,(('500MW model - typical bill'!E47-'500MW model - typical bill'!D47)),"")</f>
        <v>-115.3133834266082</v>
      </c>
      <c r="I114" s="40"/>
      <c r="J114" s="41"/>
      <c r="K114" s="58" t="s">
        <v>61</v>
      </c>
      <c r="L114" s="59">
        <f>IF('500MW model - typical bill'!C47,(('500MW model - typical bill'!F47-'500MW model - typical bill'!C47)/'500MW model - typical bill'!C47),"")</f>
        <v>1.1773274752358038E-3</v>
      </c>
      <c r="M114" s="45">
        <f>IF('500MW model - typical bill'!C47,(('500MW model - typical bill'!G47-'500MW model - typical bill'!C47)/'500MW model - typical bill'!C47),"")</f>
        <v>4.9009489968667157E-6</v>
      </c>
      <c r="N114" s="60">
        <f>IF('500MW model - typical bill'!C47,(('500MW model - typical bill'!G47-'500MW model - typical bill'!F47)/'500MW model - typical bill'!F47),"")</f>
        <v>-1.1710478194662645E-3</v>
      </c>
      <c r="O114" s="51">
        <f>IF('500MW model - typical bill'!C47,(('500MW model - typical bill'!F47-'500MW model - typical bill'!C47)),"")</f>
        <v>31.14425342445611</v>
      </c>
      <c r="P114" s="48">
        <f>IF('500MW model - typical bill'!C47,(('500MW model - typical bill'!G47-'500MW model - typical bill'!C47)),"")</f>
        <v>0.12964650939466082</v>
      </c>
      <c r="Q114" s="52">
        <f>IF('500MW model - typical bill'!C47,(('500MW model - typical bill'!G47-'500MW model - typical bill'!F47)),"")</f>
        <v>-31.014606915061449</v>
      </c>
    </row>
    <row r="115" spans="2:17" ht="27" customHeight="1" x14ac:dyDescent="0.25">
      <c r="B115" s="57" t="s">
        <v>127</v>
      </c>
      <c r="C115" s="59" t="str">
        <f>IF('500MW model - typical bill'!C48,(('500MW model - typical bill'!D48-'500MW model - typical bill'!C48)/'500MW model - typical bill'!C48),"")</f>
        <v/>
      </c>
      <c r="D115" s="45" t="str">
        <f>IF('500MW model - typical bill'!C48,(('500MW model - typical bill'!E48-'500MW model - typical bill'!C48)/'500MW model - typical bill'!C48),"")</f>
        <v/>
      </c>
      <c r="E115" s="60" t="str">
        <f>IF('500MW model - typical bill'!C48,(('500MW model - typical bill'!E48-'500MW model - typical bill'!D48)/'500MW model - typical bill'!D48),"")</f>
        <v/>
      </c>
      <c r="F115" s="51" t="str">
        <f>IF('500MW model - typical bill'!C48,('500MW model - typical bill'!D48-'500MW model - typical bill'!C48),"")</f>
        <v/>
      </c>
      <c r="G115" s="48" t="str">
        <f>IF('500MW model - typical bill'!C48,(('500MW model - typical bill'!E48-'500MW model - typical bill'!C48)),"")</f>
        <v/>
      </c>
      <c r="H115" s="52" t="str">
        <f>IF('500MW model - typical bill'!C48,(('500MW model - typical bill'!E48-'500MW model - typical bill'!D48)),"")</f>
        <v/>
      </c>
      <c r="I115" s="40"/>
      <c r="J115" s="41"/>
      <c r="K115" s="57" t="s">
        <v>127</v>
      </c>
      <c r="L115" s="59" t="str">
        <f>IF('500MW model - typical bill'!C48,(('500MW model - typical bill'!F48-'500MW model - typical bill'!C48)/'500MW model - typical bill'!C48),"")</f>
        <v/>
      </c>
      <c r="M115" s="45" t="str">
        <f>IF('500MW model - typical bill'!C48,(('500MW model - typical bill'!G48-'500MW model - typical bill'!C48)/'500MW model - typical bill'!C48),"")</f>
        <v/>
      </c>
      <c r="N115" s="60" t="str">
        <f>IF('500MW model - typical bill'!C48,(('500MW model - typical bill'!G48-'500MW model - typical bill'!F48)/'500MW model - typical bill'!F48),"")</f>
        <v/>
      </c>
      <c r="O115" s="51" t="str">
        <f>IF('500MW model - typical bill'!C48,(('500MW model - typical bill'!F48-'500MW model - typical bill'!C48)),"")</f>
        <v/>
      </c>
      <c r="P115" s="48" t="str">
        <f>IF('500MW model - typical bill'!C48,(('500MW model - typical bill'!G48-'500MW model - typical bill'!C48)),"")</f>
        <v/>
      </c>
      <c r="Q115" s="52" t="str">
        <f>IF('500MW model - typical bill'!C48,(('500MW model - typical bill'!G48-'500MW model - typical bill'!F48)),"")</f>
        <v/>
      </c>
    </row>
    <row r="116" spans="2:17" ht="27" customHeight="1" x14ac:dyDescent="0.25">
      <c r="B116" s="58" t="s">
        <v>62</v>
      </c>
      <c r="C116" s="59">
        <f>IF('500MW model - typical bill'!C49,(('500MW model - typical bill'!D49-'500MW model - typical bill'!C49)/'500MW model - typical bill'!C49),"")</f>
        <v>5.3268765133174358E-3</v>
      </c>
      <c r="D116" s="45">
        <f>IF('500MW model - typical bill'!C49,(('500MW model - typical bill'!E49-'500MW model - typical bill'!C49)/'500MW model - typical bill'!C49),"")</f>
        <v>1.1138014527845123E-2</v>
      </c>
      <c r="E116" s="60">
        <f>IF('500MW model - typical bill'!C49,(('500MW model - typical bill'!E49-'500MW model - typical bill'!D49)/'500MW model - typical bill'!D49),"")</f>
        <v>5.7803468208090895E-3</v>
      </c>
      <c r="F116" s="51">
        <f>IF('500MW model - typical bill'!C49,('500MW model - typical bill'!D49-'500MW model - typical bill'!C49),"")</f>
        <v>21.735809392920601</v>
      </c>
      <c r="G116" s="48">
        <f>IF('500MW model - typical bill'!C49,(('500MW model - typical bill'!E49-'500MW model - typical bill'!C49)),"")</f>
        <v>45.447601457923156</v>
      </c>
      <c r="H116" s="52">
        <f>IF('500MW model - typical bill'!C49,(('500MW model - typical bill'!E49-'500MW model - typical bill'!D49)),"")</f>
        <v>23.711792065002555</v>
      </c>
      <c r="I116" s="40"/>
      <c r="J116" s="41"/>
      <c r="K116" s="58" t="s">
        <v>62</v>
      </c>
      <c r="L116" s="59">
        <f>IF('500MW model - typical bill'!C49,(('500MW model - typical bill'!F49-'500MW model - typical bill'!C49)/'500MW model - typical bill'!C49),"")</f>
        <v>-4.8426150121058485E-4</v>
      </c>
      <c r="M116" s="45">
        <f>IF('500MW model - typical bill'!C49,(('500MW model - typical bill'!G49-'500MW model - typical bill'!C49)/'500MW model - typical bill'!C49),"")</f>
        <v>3.3898305084747627E-3</v>
      </c>
      <c r="N116" s="60">
        <f>IF('500MW model - typical bill'!C49,(('500MW model - typical bill'!G49-'500MW model - typical bill'!F49)/'500MW model - typical bill'!F49),"")</f>
        <v>3.8759689922481791E-3</v>
      </c>
      <c r="O116" s="51">
        <f>IF('500MW model - typical bill'!C49,(('500MW model - typical bill'!F49-'500MW model - typical bill'!C49)),"")</f>
        <v>-1.9759826720833189</v>
      </c>
      <c r="P116" s="48">
        <f>IF('500MW model - typical bill'!C49,(('500MW model - typical bill'!G49-'500MW model - typical bill'!C49)),"")</f>
        <v>13.831878704585961</v>
      </c>
      <c r="Q116" s="52">
        <f>IF('500MW model - typical bill'!C49,(('500MW model - typical bill'!G49-'500MW model - typical bill'!F49)),"")</f>
        <v>15.80786137666928</v>
      </c>
    </row>
    <row r="117" spans="2:17" ht="27" customHeight="1" x14ac:dyDescent="0.25">
      <c r="B117" s="58" t="s">
        <v>83</v>
      </c>
      <c r="C117" s="59">
        <f>IF('500MW model - typical bill'!C50,(('500MW model - typical bill'!D50-'500MW model - typical bill'!C50)/'500MW model - typical bill'!C50),"")</f>
        <v>5.326876513317173E-3</v>
      </c>
      <c r="D117" s="45">
        <f>IF('500MW model - typical bill'!C50,(('500MW model - typical bill'!E50-'500MW model - typical bill'!C50)/'500MW model - typical bill'!C50),"")</f>
        <v>1.1138014527845011E-2</v>
      </c>
      <c r="E117" s="60">
        <f>IF('500MW model - typical bill'!C50,(('500MW model - typical bill'!E50-'500MW model - typical bill'!D50)/'500MW model - typical bill'!D50),"")</f>
        <v>5.7803468208092413E-3</v>
      </c>
      <c r="F117" s="51">
        <f>IF('500MW model - typical bill'!C50,('500MW model - typical bill'!D50-'500MW model - typical bill'!C50),"")</f>
        <v>0.28918496230216562</v>
      </c>
      <c r="G117" s="48">
        <f>IF('500MW model - typical bill'!C50,(('500MW model - typical bill'!E50-'500MW model - typical bill'!C50)),"")</f>
        <v>0.60465946663180148</v>
      </c>
      <c r="H117" s="52">
        <f>IF('500MW model - typical bill'!C50,(('500MW model - typical bill'!E50-'500MW model - typical bill'!D50)),"")</f>
        <v>0.31547450432963586</v>
      </c>
      <c r="I117" s="40"/>
      <c r="J117" s="41"/>
      <c r="K117" s="58" t="s">
        <v>83</v>
      </c>
      <c r="L117" s="59">
        <f>IF('500MW model - typical bill'!C50,(('500MW model - typical bill'!F50-'500MW model - typical bill'!C50)/'500MW model - typical bill'!C50),"")</f>
        <v>-4.8426150121079492E-4</v>
      </c>
      <c r="M117" s="45">
        <f>IF('500MW model - typical bill'!C50,(('500MW model - typical bill'!G50-'500MW model - typical bill'!C50)/'500MW model - typical bill'!C50),"")</f>
        <v>3.3898305084746482E-3</v>
      </c>
      <c r="N117" s="60">
        <f>IF('500MW model - typical bill'!C50,(('500MW model - typical bill'!G50-'500MW model - typical bill'!F50)/'500MW model - typical bill'!F50),"")</f>
        <v>3.8759689922482758E-3</v>
      </c>
      <c r="O117" s="51">
        <f>IF('500MW model - typical bill'!C50,(('500MW model - typical bill'!F50-'500MW model - typical bill'!C50)),"")</f>
        <v>-2.6289542027477353E-2</v>
      </c>
      <c r="P117" s="48">
        <f>IF('500MW model - typical bill'!C50,(('500MW model - typical bill'!G50-'500MW model - typical bill'!C50)),"")</f>
        <v>0.18402679419229173</v>
      </c>
      <c r="Q117" s="52">
        <f>IF('500MW model - typical bill'!C50,(('500MW model - typical bill'!G50-'500MW model - typical bill'!F50)),"")</f>
        <v>0.21031633621976908</v>
      </c>
    </row>
    <row r="118" spans="2:17" ht="27" customHeight="1" x14ac:dyDescent="0.25">
      <c r="B118" s="58" t="s">
        <v>98</v>
      </c>
      <c r="C118" s="59">
        <f>IF('500MW model - typical bill'!C51,(('500MW model - typical bill'!D51-'500MW model - typical bill'!C51)/'500MW model - typical bill'!C51),"")</f>
        <v>5.326876513317317E-3</v>
      </c>
      <c r="D118" s="45">
        <f>IF('500MW model - typical bill'!C51,(('500MW model - typical bill'!E51-'500MW model - typical bill'!C51)/'500MW model - typical bill'!C51),"")</f>
        <v>1.1138014527845208E-2</v>
      </c>
      <c r="E118" s="60">
        <f>IF('500MW model - typical bill'!C51,(('500MW model - typical bill'!E51-'500MW model - typical bill'!D51)/'500MW model - typical bill'!D51),"")</f>
        <v>5.7803468208092942E-3</v>
      </c>
      <c r="F118" s="51">
        <f>IF('500MW model - typical bill'!C51,('500MW model - typical bill'!D51-'500MW model - typical bill'!C51),"")</f>
        <v>1.2200859973966658</v>
      </c>
      <c r="G118" s="48">
        <f>IF('500MW model - typical bill'!C51,(('500MW model - typical bill'!E51-'500MW model - typical bill'!C51)),"")</f>
        <v>2.5510889036475533</v>
      </c>
      <c r="H118" s="52">
        <f>IF('500MW model - typical bill'!C51,(('500MW model - typical bill'!E51-'500MW model - typical bill'!D51)),"")</f>
        <v>1.3310029062508875</v>
      </c>
      <c r="I118" s="40"/>
      <c r="J118" s="41"/>
      <c r="K118" s="58" t="s">
        <v>98</v>
      </c>
      <c r="L118" s="59">
        <f>IF('500MW model - typical bill'!C51,(('500MW model - typical bill'!F51-'500MW model - typical bill'!C51)/'500MW model - typical bill'!C51),"")</f>
        <v>-4.8426150121057493E-4</v>
      </c>
      <c r="M118" s="45">
        <f>IF('500MW model - typical bill'!C51,(('500MW model - typical bill'!G51-'500MW model - typical bill'!C51)/'500MW model - typical bill'!C51),"")</f>
        <v>3.3898305084747687E-3</v>
      </c>
      <c r="N118" s="60">
        <f>IF('500MW model - typical bill'!C51,(('500MW model - typical bill'!G51-'500MW model - typical bill'!F51)/'500MW model - typical bill'!F51),"")</f>
        <v>3.8759689922481756E-3</v>
      </c>
      <c r="O118" s="51">
        <f>IF('500MW model - typical bill'!C51,(('500MW model - typical bill'!F51-'500MW model - typical bill'!C51)),"")</f>
        <v>-0.11091690885422167</v>
      </c>
      <c r="P118" s="48">
        <f>IF('500MW model - typical bill'!C51,(('500MW model - typical bill'!G51-'500MW model - typical bill'!C51)),"")</f>
        <v>0.77641836197972225</v>
      </c>
      <c r="Q118" s="52">
        <f>IF('500MW model - typical bill'!C51,(('500MW model - typical bill'!G51-'500MW model - typical bill'!F51)),"")</f>
        <v>0.88733527083394392</v>
      </c>
    </row>
    <row r="119" spans="2:17" ht="27" customHeight="1" x14ac:dyDescent="0.25">
      <c r="B119" s="57" t="s">
        <v>128</v>
      </c>
      <c r="C119" s="59" t="str">
        <f>IF('500MW model - typical bill'!C52,(('500MW model - typical bill'!D52-'500MW model - typical bill'!C52)/'500MW model - typical bill'!C52),"")</f>
        <v/>
      </c>
      <c r="D119" s="45" t="str">
        <f>IF('500MW model - typical bill'!C52,(('500MW model - typical bill'!E52-'500MW model - typical bill'!C52)/'500MW model - typical bill'!C52),"")</f>
        <v/>
      </c>
      <c r="E119" s="60" t="str">
        <f>IF('500MW model - typical bill'!C52,(('500MW model - typical bill'!E52-'500MW model - typical bill'!D52)/'500MW model - typical bill'!D52),"")</f>
        <v/>
      </c>
      <c r="F119" s="51" t="str">
        <f>IF('500MW model - typical bill'!C52,('500MW model - typical bill'!D52-'500MW model - typical bill'!C52),"")</f>
        <v/>
      </c>
      <c r="G119" s="48" t="str">
        <f>IF('500MW model - typical bill'!C52,(('500MW model - typical bill'!E52-'500MW model - typical bill'!C52)),"")</f>
        <v/>
      </c>
      <c r="H119" s="52" t="str">
        <f>IF('500MW model - typical bill'!C52,(('500MW model - typical bill'!E52-'500MW model - typical bill'!D52)),"")</f>
        <v/>
      </c>
      <c r="I119" s="40"/>
      <c r="J119" s="41"/>
      <c r="K119" s="57" t="s">
        <v>128</v>
      </c>
      <c r="L119" s="59" t="str">
        <f>IF('500MW model - typical bill'!C52,(('500MW model - typical bill'!F52-'500MW model - typical bill'!C52)/'500MW model - typical bill'!C52),"")</f>
        <v/>
      </c>
      <c r="M119" s="45" t="str">
        <f>IF('500MW model - typical bill'!C52,(('500MW model - typical bill'!G52-'500MW model - typical bill'!C52)/'500MW model - typical bill'!C52),"")</f>
        <v/>
      </c>
      <c r="N119" s="60" t="str">
        <f>IF('500MW model - typical bill'!C52,(('500MW model - typical bill'!G52-'500MW model - typical bill'!F52)/'500MW model - typical bill'!F52),"")</f>
        <v/>
      </c>
      <c r="O119" s="51" t="str">
        <f>IF('500MW model - typical bill'!C52,(('500MW model - typical bill'!F52-'500MW model - typical bill'!C52)),"")</f>
        <v/>
      </c>
      <c r="P119" s="48" t="str">
        <f>IF('500MW model - typical bill'!C52,(('500MW model - typical bill'!G52-'500MW model - typical bill'!C52)),"")</f>
        <v/>
      </c>
      <c r="Q119" s="52" t="str">
        <f>IF('500MW model - typical bill'!C52,(('500MW model - typical bill'!G52-'500MW model - typical bill'!F52)),"")</f>
        <v/>
      </c>
    </row>
    <row r="120" spans="2:17" ht="27" customHeight="1" x14ac:dyDescent="0.25">
      <c r="B120" s="58" t="s">
        <v>64</v>
      </c>
      <c r="C120" s="59">
        <f>IF('500MW model - typical bill'!C53,(('500MW model - typical bill'!D53-'500MW model - typical bill'!C53)/'500MW model - typical bill'!C53),"")</f>
        <v>7.1722573253188825E-3</v>
      </c>
      <c r="D120" s="45">
        <f>IF('500MW model - typical bill'!C53,(('500MW model - typical bill'!E53-'500MW model - typical bill'!C53)/'500MW model - typical bill'!C53),"")</f>
        <v>1.2046235784316546E-2</v>
      </c>
      <c r="E120" s="60">
        <f>IF('500MW model - typical bill'!C53,(('500MW model - typical bill'!E53-'500MW model - typical bill'!D53)/'500MW model - typical bill'!D53),"")</f>
        <v>4.8392699695096525E-3</v>
      </c>
      <c r="F120" s="51">
        <f>IF('500MW model - typical bill'!C53,('500MW model - typical bill'!D53-'500MW model - typical bill'!C53),"")</f>
        <v>319.41789703149698</v>
      </c>
      <c r="G120" s="48">
        <f>IF('500MW model - typical bill'!C53,(('500MW model - typical bill'!E53-'500MW model - typical bill'!C53)),"")</f>
        <v>536.48149067223858</v>
      </c>
      <c r="H120" s="52">
        <f>IF('500MW model - typical bill'!C53,(('500MW model - typical bill'!E53-'500MW model - typical bill'!D53)),"")</f>
        <v>217.0635936407416</v>
      </c>
      <c r="I120" s="40"/>
      <c r="J120" s="41"/>
      <c r="K120" s="58" t="s">
        <v>64</v>
      </c>
      <c r="L120" s="59">
        <f>IF('500MW model - typical bill'!C53,(('500MW model - typical bill'!F53-'500MW model - typical bill'!C53)/'500MW model - typical bill'!C53),"")</f>
        <v>-6.6833020495953596E-4</v>
      </c>
      <c r="M120" s="45">
        <f>IF('500MW model - typical bill'!C53,(('500MW model - typical bill'!G53-'500MW model - typical bill'!C53)/'500MW model - typical bill'!C53),"")</f>
        <v>2.4757251947586083E-3</v>
      </c>
      <c r="N120" s="60">
        <f>IF('500MW model - typical bill'!C53,(('500MW model - typical bill'!G53-'500MW model - typical bill'!F53)/'500MW model - typical bill'!F53),"")</f>
        <v>3.1461580721873642E-3</v>
      </c>
      <c r="O120" s="51">
        <f>IF('500MW model - typical bill'!C53,(('500MW model - typical bill'!F53-'500MW model - typical bill'!C53)),"")</f>
        <v>-29.764217722251487</v>
      </c>
      <c r="P120" s="48">
        <f>IF('500MW model - typical bill'!C53,(('500MW model - typical bill'!G53-'500MW model - typical bill'!C53)),"")</f>
        <v>110.25691068641754</v>
      </c>
      <c r="Q120" s="52">
        <f>IF('500MW model - typical bill'!C53,(('500MW model - typical bill'!G53-'500MW model - typical bill'!F53)),"")</f>
        <v>140.02112840866903</v>
      </c>
    </row>
    <row r="121" spans="2:17" ht="27" customHeight="1" x14ac:dyDescent="0.25">
      <c r="B121" s="58" t="s">
        <v>84</v>
      </c>
      <c r="C121" s="59" t="e">
        <f>IF('500MW model - typical bill'!C54,(('500MW model - typical bill'!D54-'500MW model - typical bill'!C54)/'500MW model - typical bill'!C54),"")</f>
        <v>#VALUE!</v>
      </c>
      <c r="D121" s="45" t="e">
        <f>IF('500MW model - typical bill'!C54,(('500MW model - typical bill'!E54-'500MW model - typical bill'!C54)/'500MW model - typical bill'!C54),"")</f>
        <v>#VALUE!</v>
      </c>
      <c r="E121" s="60" t="e">
        <f>IF('500MW model - typical bill'!C54,(('500MW model - typical bill'!E54-'500MW model - typical bill'!D54)/'500MW model - typical bill'!D54),"")</f>
        <v>#VALUE!</v>
      </c>
      <c r="F121" s="51" t="e">
        <f>IF('500MW model - typical bill'!C54,('500MW model - typical bill'!D54-'500MW model - typical bill'!C54),"")</f>
        <v>#VALUE!</v>
      </c>
      <c r="G121" s="48" t="e">
        <f>IF('500MW model - typical bill'!C54,(('500MW model - typical bill'!E54-'500MW model - typical bill'!C54)),"")</f>
        <v>#VALUE!</v>
      </c>
      <c r="H121" s="52" t="e">
        <f>IF('500MW model - typical bill'!C54,(('500MW model - typical bill'!E54-'500MW model - typical bill'!D54)),"")</f>
        <v>#VALUE!</v>
      </c>
      <c r="I121" s="40"/>
      <c r="J121" s="41"/>
      <c r="K121" s="58" t="s">
        <v>84</v>
      </c>
      <c r="L121" s="59" t="e">
        <f>IF('500MW model - typical bill'!C54,(('500MW model - typical bill'!F54-'500MW model - typical bill'!C54)/'500MW model - typical bill'!C54),"")</f>
        <v>#VALUE!</v>
      </c>
      <c r="M121" s="45" t="e">
        <f>IF('500MW model - typical bill'!C54,(('500MW model - typical bill'!G54-'500MW model - typical bill'!C54)/'500MW model - typical bill'!C54),"")</f>
        <v>#VALUE!</v>
      </c>
      <c r="N121" s="60" t="e">
        <f>IF('500MW model - typical bill'!C54,(('500MW model - typical bill'!G54-'500MW model - typical bill'!F54)/'500MW model - typical bill'!F54),"")</f>
        <v>#VALUE!</v>
      </c>
      <c r="O121" s="51" t="e">
        <f>IF('500MW model - typical bill'!C54,(('500MW model - typical bill'!F54-'500MW model - typical bill'!C54)),"")</f>
        <v>#VALUE!</v>
      </c>
      <c r="P121" s="48" t="e">
        <f>IF('500MW model - typical bill'!C54,(('500MW model - typical bill'!G54-'500MW model - typical bill'!C54)),"")</f>
        <v>#VALUE!</v>
      </c>
      <c r="Q121" s="52" t="e">
        <f>IF('500MW model - typical bill'!C54,(('500MW model - typical bill'!G54-'500MW model - typical bill'!F54)),"")</f>
        <v>#VALUE!</v>
      </c>
    </row>
    <row r="122" spans="2:17" ht="27" customHeight="1" x14ac:dyDescent="0.25">
      <c r="B122" s="58" t="s">
        <v>99</v>
      </c>
      <c r="C122" s="59" t="e">
        <f>IF('500MW model - typical bill'!C55,(('500MW model - typical bill'!D55-'500MW model - typical bill'!C55)/'500MW model - typical bill'!C55),"")</f>
        <v>#VALUE!</v>
      </c>
      <c r="D122" s="45" t="e">
        <f>IF('500MW model - typical bill'!C55,(('500MW model - typical bill'!E55-'500MW model - typical bill'!C55)/'500MW model - typical bill'!C55),"")</f>
        <v>#VALUE!</v>
      </c>
      <c r="E122" s="60" t="e">
        <f>IF('500MW model - typical bill'!C55,(('500MW model - typical bill'!E55-'500MW model - typical bill'!D55)/'500MW model - typical bill'!D55),"")</f>
        <v>#VALUE!</v>
      </c>
      <c r="F122" s="51" t="e">
        <f>IF('500MW model - typical bill'!C55,('500MW model - typical bill'!D55-'500MW model - typical bill'!C55),"")</f>
        <v>#VALUE!</v>
      </c>
      <c r="G122" s="48" t="e">
        <f>IF('500MW model - typical bill'!C55,(('500MW model - typical bill'!E55-'500MW model - typical bill'!C55)),"")</f>
        <v>#VALUE!</v>
      </c>
      <c r="H122" s="52" t="e">
        <f>IF('500MW model - typical bill'!C55,(('500MW model - typical bill'!E55-'500MW model - typical bill'!D55)),"")</f>
        <v>#VALUE!</v>
      </c>
      <c r="I122" s="40"/>
      <c r="J122" s="41"/>
      <c r="K122" s="58" t="s">
        <v>99</v>
      </c>
      <c r="L122" s="59" t="e">
        <f>IF('500MW model - typical bill'!C55,(('500MW model - typical bill'!F55-'500MW model - typical bill'!C55)/'500MW model - typical bill'!C55),"")</f>
        <v>#VALUE!</v>
      </c>
      <c r="M122" s="45" t="e">
        <f>IF('500MW model - typical bill'!C55,(('500MW model - typical bill'!G55-'500MW model - typical bill'!C55)/'500MW model - typical bill'!C55),"")</f>
        <v>#VALUE!</v>
      </c>
      <c r="N122" s="60" t="e">
        <f>IF('500MW model - typical bill'!C55,(('500MW model - typical bill'!G55-'500MW model - typical bill'!F55)/'500MW model - typical bill'!F55),"")</f>
        <v>#VALUE!</v>
      </c>
      <c r="O122" s="51" t="e">
        <f>IF('500MW model - typical bill'!C55,(('500MW model - typical bill'!F55-'500MW model - typical bill'!C55)),"")</f>
        <v>#VALUE!</v>
      </c>
      <c r="P122" s="48" t="e">
        <f>IF('500MW model - typical bill'!C55,(('500MW model - typical bill'!G55-'500MW model - typical bill'!C55)),"")</f>
        <v>#VALUE!</v>
      </c>
      <c r="Q122" s="52" t="e">
        <f>IF('500MW model - typical bill'!C55,(('500MW model - typical bill'!G55-'500MW model - typical bill'!F55)),"")</f>
        <v>#VALUE!</v>
      </c>
    </row>
    <row r="123" spans="2:17" ht="27" customHeight="1" x14ac:dyDescent="0.25">
      <c r="B123" s="57" t="s">
        <v>129</v>
      </c>
      <c r="C123" s="59" t="str">
        <f>IF('500MW model - typical bill'!C56,(('500MW model - typical bill'!D56-'500MW model - typical bill'!C56)/'500MW model - typical bill'!C56),"")</f>
        <v/>
      </c>
      <c r="D123" s="45" t="str">
        <f>IF('500MW model - typical bill'!C56,(('500MW model - typical bill'!E56-'500MW model - typical bill'!C56)/'500MW model - typical bill'!C56),"")</f>
        <v/>
      </c>
      <c r="E123" s="60" t="str">
        <f>IF('500MW model - typical bill'!C56,(('500MW model - typical bill'!E56-'500MW model - typical bill'!D56)/'500MW model - typical bill'!D56),"")</f>
        <v/>
      </c>
      <c r="F123" s="51" t="str">
        <f>IF('500MW model - typical bill'!C56,('500MW model - typical bill'!D56-'500MW model - typical bill'!C56),"")</f>
        <v/>
      </c>
      <c r="G123" s="48" t="str">
        <f>IF('500MW model - typical bill'!C56,(('500MW model - typical bill'!E56-'500MW model - typical bill'!C56)),"")</f>
        <v/>
      </c>
      <c r="H123" s="52" t="str">
        <f>IF('500MW model - typical bill'!C56,(('500MW model - typical bill'!E56-'500MW model - typical bill'!D56)),"")</f>
        <v/>
      </c>
      <c r="I123" s="40"/>
      <c r="J123" s="41"/>
      <c r="K123" s="57" t="s">
        <v>129</v>
      </c>
      <c r="L123" s="59" t="str">
        <f>IF('500MW model - typical bill'!C56,(('500MW model - typical bill'!F56-'500MW model - typical bill'!C56)/'500MW model - typical bill'!C56),"")</f>
        <v/>
      </c>
      <c r="M123" s="45" t="str">
        <f>IF('500MW model - typical bill'!C56,(('500MW model - typical bill'!G56-'500MW model - typical bill'!C56)/'500MW model - typical bill'!C56),"")</f>
        <v/>
      </c>
      <c r="N123" s="60" t="str">
        <f>IF('500MW model - typical bill'!C56,(('500MW model - typical bill'!G56-'500MW model - typical bill'!F56)/'500MW model - typical bill'!F56),"")</f>
        <v/>
      </c>
      <c r="O123" s="51" t="str">
        <f>IF('500MW model - typical bill'!C56,(('500MW model - typical bill'!F56-'500MW model - typical bill'!C56)),"")</f>
        <v/>
      </c>
      <c r="P123" s="48" t="str">
        <f>IF('500MW model - typical bill'!C56,(('500MW model - typical bill'!G56-'500MW model - typical bill'!C56)),"")</f>
        <v/>
      </c>
      <c r="Q123" s="52" t="str">
        <f>IF('500MW model - typical bill'!C56,(('500MW model - typical bill'!G56-'500MW model - typical bill'!F56)),"")</f>
        <v/>
      </c>
    </row>
    <row r="124" spans="2:17" x14ac:dyDescent="0.25">
      <c r="B124" s="58" t="s">
        <v>65</v>
      </c>
      <c r="C124" s="59">
        <f>IF('500MW model - typical bill'!C57,(('500MW model - typical bill'!D57-'500MW model - typical bill'!C57)/'500MW model - typical bill'!C57),"")</f>
        <v>5.3380782918149308E-2</v>
      </c>
      <c r="D124" s="45">
        <f>IF('500MW model - typical bill'!C57,(('500MW model - typical bill'!E57-'500MW model - typical bill'!C57)/'500MW model - typical bill'!C57),"")</f>
        <v>9.7864768683273942E-2</v>
      </c>
      <c r="E124" s="60">
        <f>IF('500MW model - typical bill'!C57,(('500MW model - typical bill'!E57-'500MW model - typical bill'!D57)/'500MW model - typical bill'!D57),"")</f>
        <v>4.2229729729729812E-2</v>
      </c>
      <c r="F124" s="51">
        <f>IF('500MW model - typical bill'!C57,('500MW model - typical bill'!D57-'500MW model - typical bill'!C57),"")</f>
        <v>-2.6835492537313357</v>
      </c>
      <c r="G124" s="48">
        <f>IF('500MW model - typical bill'!C57,(('500MW model - typical bill'!E57-'500MW model - typical bill'!C57)),"")</f>
        <v>-4.9198402985074594</v>
      </c>
      <c r="H124" s="52">
        <f>IF('500MW model - typical bill'!C57,(('500MW model - typical bill'!E57-'500MW model - typical bill'!D57)),"")</f>
        <v>-2.2362910447761237</v>
      </c>
      <c r="I124" s="40"/>
      <c r="J124" s="41"/>
      <c r="K124" s="58" t="s">
        <v>65</v>
      </c>
      <c r="L124" s="59">
        <f>IF('500MW model - typical bill'!C57,(('500MW model - typical bill'!F57-'500MW model - typical bill'!C57)/'500MW model - typical bill'!C57),"")</f>
        <v>-5.3380782918148887E-3</v>
      </c>
      <c r="M124" s="45">
        <f>IF('500MW model - typical bill'!C57,(('500MW model - typical bill'!G57-'500MW model - typical bill'!C57)/'500MW model - typical bill'!C57),"")</f>
        <v>3.3807829181494435E-2</v>
      </c>
      <c r="N124" s="60">
        <f>IF('500MW model - typical bill'!C57,(('500MW model - typical bill'!G57-'500MW model - typical bill'!F57)/'500MW model - typical bill'!F57),"")</f>
        <v>3.9355992844364647E-2</v>
      </c>
      <c r="O124" s="51">
        <f>IF('500MW model - typical bill'!C57,(('500MW model - typical bill'!F57-'500MW model - typical bill'!C57)),"")</f>
        <v>0.26835492537313144</v>
      </c>
      <c r="P124" s="48">
        <f>IF('500MW model - typical bill'!C57,(('500MW model - typical bill'!G57-'500MW model - typical bill'!C57)),"")</f>
        <v>-1.6995811940298395</v>
      </c>
      <c r="Q124" s="52">
        <f>IF('500MW model - typical bill'!C57,(('500MW model - typical bill'!G57-'500MW model - typical bill'!F57)),"")</f>
        <v>-1.967936119402971</v>
      </c>
    </row>
    <row r="125" spans="2:17" x14ac:dyDescent="0.25">
      <c r="B125" s="58" t="s">
        <v>85</v>
      </c>
      <c r="C125" s="59" t="e">
        <f>IF('500MW model - typical bill'!C58,(('500MW model - typical bill'!D58-'500MW model - typical bill'!C58)/'500MW model - typical bill'!C58),"")</f>
        <v>#VALUE!</v>
      </c>
      <c r="D125" s="45" t="e">
        <f>IF('500MW model - typical bill'!C58,(('500MW model - typical bill'!E58-'500MW model - typical bill'!C58)/'500MW model - typical bill'!C58),"")</f>
        <v>#VALUE!</v>
      </c>
      <c r="E125" s="60" t="e">
        <f>IF('500MW model - typical bill'!C58,(('500MW model - typical bill'!E58-'500MW model - typical bill'!D58)/'500MW model - typical bill'!D58),"")</f>
        <v>#VALUE!</v>
      </c>
      <c r="F125" s="51" t="e">
        <f>IF('500MW model - typical bill'!C58,('500MW model - typical bill'!D58-'500MW model - typical bill'!C58),"")</f>
        <v>#VALUE!</v>
      </c>
      <c r="G125" s="48" t="e">
        <f>IF('500MW model - typical bill'!C58,(('500MW model - typical bill'!E58-'500MW model - typical bill'!C58)),"")</f>
        <v>#VALUE!</v>
      </c>
      <c r="H125" s="52" t="e">
        <f>IF('500MW model - typical bill'!C58,(('500MW model - typical bill'!E58-'500MW model - typical bill'!D58)),"")</f>
        <v>#VALUE!</v>
      </c>
      <c r="I125" s="40"/>
      <c r="J125" s="41"/>
      <c r="K125" s="58" t="s">
        <v>85</v>
      </c>
      <c r="L125" s="59" t="e">
        <f>IF('500MW model - typical bill'!C58,(('500MW model - typical bill'!F58-'500MW model - typical bill'!C58)/'500MW model - typical bill'!C58),"")</f>
        <v>#VALUE!</v>
      </c>
      <c r="M125" s="45" t="e">
        <f>IF('500MW model - typical bill'!C58,(('500MW model - typical bill'!G58-'500MW model - typical bill'!C58)/'500MW model - typical bill'!C58),"")</f>
        <v>#VALUE!</v>
      </c>
      <c r="N125" s="60" t="e">
        <f>IF('500MW model - typical bill'!C58,(('500MW model - typical bill'!G58-'500MW model - typical bill'!F58)/'500MW model - typical bill'!F58),"")</f>
        <v>#VALUE!</v>
      </c>
      <c r="O125" s="51" t="e">
        <f>IF('500MW model - typical bill'!C58,(('500MW model - typical bill'!F58-'500MW model - typical bill'!C58)),"")</f>
        <v>#VALUE!</v>
      </c>
      <c r="P125" s="48" t="e">
        <f>IF('500MW model - typical bill'!C58,(('500MW model - typical bill'!G58-'500MW model - typical bill'!C58)),"")</f>
        <v>#VALUE!</v>
      </c>
      <c r="Q125" s="52" t="e">
        <f>IF('500MW model - typical bill'!C58,(('500MW model - typical bill'!G58-'500MW model - typical bill'!F58)),"")</f>
        <v>#VALUE!</v>
      </c>
    </row>
    <row r="126" spans="2:17" x14ac:dyDescent="0.25">
      <c r="B126" s="58" t="s">
        <v>100</v>
      </c>
      <c r="C126" s="59" t="e">
        <f>IF('500MW model - typical bill'!C59,(('500MW model - typical bill'!D59-'500MW model - typical bill'!C59)/'500MW model - typical bill'!C59),"")</f>
        <v>#VALUE!</v>
      </c>
      <c r="D126" s="45" t="e">
        <f>IF('500MW model - typical bill'!C59,(('500MW model - typical bill'!E59-'500MW model - typical bill'!C59)/'500MW model - typical bill'!C59),"")</f>
        <v>#VALUE!</v>
      </c>
      <c r="E126" s="60" t="e">
        <f>IF('500MW model - typical bill'!C59,(('500MW model - typical bill'!E59-'500MW model - typical bill'!D59)/'500MW model - typical bill'!D59),"")</f>
        <v>#VALUE!</v>
      </c>
      <c r="F126" s="51" t="e">
        <f>IF('500MW model - typical bill'!C59,('500MW model - typical bill'!D59-'500MW model - typical bill'!C59),"")</f>
        <v>#VALUE!</v>
      </c>
      <c r="G126" s="48" t="e">
        <f>IF('500MW model - typical bill'!C59,(('500MW model - typical bill'!E59-'500MW model - typical bill'!C59)),"")</f>
        <v>#VALUE!</v>
      </c>
      <c r="H126" s="52" t="e">
        <f>IF('500MW model - typical bill'!C59,(('500MW model - typical bill'!E59-'500MW model - typical bill'!D59)),"")</f>
        <v>#VALUE!</v>
      </c>
      <c r="I126" s="40"/>
      <c r="J126" s="41"/>
      <c r="K126" s="58" t="s">
        <v>100</v>
      </c>
      <c r="L126" s="59" t="e">
        <f>IF('500MW model - typical bill'!C59,(('500MW model - typical bill'!F59-'500MW model - typical bill'!C59)/'500MW model - typical bill'!C59),"")</f>
        <v>#VALUE!</v>
      </c>
      <c r="M126" s="45" t="e">
        <f>IF('500MW model - typical bill'!C59,(('500MW model - typical bill'!G59-'500MW model - typical bill'!C59)/'500MW model - typical bill'!C59),"")</f>
        <v>#VALUE!</v>
      </c>
      <c r="N126" s="60" t="e">
        <f>IF('500MW model - typical bill'!C59,(('500MW model - typical bill'!G59-'500MW model - typical bill'!F59)/'500MW model - typical bill'!F59),"")</f>
        <v>#VALUE!</v>
      </c>
      <c r="O126" s="51" t="e">
        <f>IF('500MW model - typical bill'!C59,(('500MW model - typical bill'!F59-'500MW model - typical bill'!C59)),"")</f>
        <v>#VALUE!</v>
      </c>
      <c r="P126" s="48" t="e">
        <f>IF('500MW model - typical bill'!C59,(('500MW model - typical bill'!G59-'500MW model - typical bill'!C59)),"")</f>
        <v>#VALUE!</v>
      </c>
      <c r="Q126" s="52" t="e">
        <f>IF('500MW model - typical bill'!C59,(('500MW model - typical bill'!G59-'500MW model - typical bill'!F59)),"")</f>
        <v>#VALUE!</v>
      </c>
    </row>
    <row r="127" spans="2:17" x14ac:dyDescent="0.25">
      <c r="B127" s="57" t="s">
        <v>130</v>
      </c>
      <c r="C127" s="59" t="str">
        <f>IF('500MW model - typical bill'!C60,(('500MW model - typical bill'!D60-'500MW model - typical bill'!C60)/'500MW model - typical bill'!C60),"")</f>
        <v/>
      </c>
      <c r="D127" s="45" t="str">
        <f>IF('500MW model - typical bill'!C60,(('500MW model - typical bill'!E60-'500MW model - typical bill'!C60)/'500MW model - typical bill'!C60),"")</f>
        <v/>
      </c>
      <c r="E127" s="60" t="str">
        <f>IF('500MW model - typical bill'!C60,(('500MW model - typical bill'!E60-'500MW model - typical bill'!D60)/'500MW model - typical bill'!D60),"")</f>
        <v/>
      </c>
      <c r="F127" s="51" t="str">
        <f>IF('500MW model - typical bill'!C60,('500MW model - typical bill'!D60-'500MW model - typical bill'!C60),"")</f>
        <v/>
      </c>
      <c r="G127" s="48" t="str">
        <f>IF('500MW model - typical bill'!C60,(('500MW model - typical bill'!E60-'500MW model - typical bill'!C60)),"")</f>
        <v/>
      </c>
      <c r="H127" s="52" t="str">
        <f>IF('500MW model - typical bill'!C60,(('500MW model - typical bill'!E60-'500MW model - typical bill'!D60)),"")</f>
        <v/>
      </c>
      <c r="I127" s="40"/>
      <c r="J127" s="41"/>
      <c r="K127" s="57" t="s">
        <v>130</v>
      </c>
      <c r="L127" s="59" t="str">
        <f>IF('500MW model - typical bill'!C60,(('500MW model - typical bill'!F60-'500MW model - typical bill'!C60)/'500MW model - typical bill'!C60),"")</f>
        <v/>
      </c>
      <c r="M127" s="45" t="str">
        <f>IF('500MW model - typical bill'!C60,(('500MW model - typical bill'!G60-'500MW model - typical bill'!C60)/'500MW model - typical bill'!C60),"")</f>
        <v/>
      </c>
      <c r="N127" s="60" t="str">
        <f>IF('500MW model - typical bill'!C60,(('500MW model - typical bill'!G60-'500MW model - typical bill'!F60)/'500MW model - typical bill'!F60),"")</f>
        <v/>
      </c>
      <c r="O127" s="51" t="str">
        <f>IF('500MW model - typical bill'!C60,(('500MW model - typical bill'!F60-'500MW model - typical bill'!C60)),"")</f>
        <v/>
      </c>
      <c r="P127" s="48" t="str">
        <f>IF('500MW model - typical bill'!C60,(('500MW model - typical bill'!G60-'500MW model - typical bill'!C60)),"")</f>
        <v/>
      </c>
      <c r="Q127" s="52" t="str">
        <f>IF('500MW model - typical bill'!C60,(('500MW model - typical bill'!G60-'500MW model - typical bill'!F60)),"")</f>
        <v/>
      </c>
    </row>
    <row r="128" spans="2:17" x14ac:dyDescent="0.25">
      <c r="B128" s="58" t="s">
        <v>66</v>
      </c>
      <c r="C128" s="59" t="e">
        <f>IF('500MW model - typical bill'!C61,(('500MW model - typical bill'!D61-'500MW model - typical bill'!C61)/'500MW model - typical bill'!C61),"")</f>
        <v>#VALUE!</v>
      </c>
      <c r="D128" s="45" t="e">
        <f>IF('500MW model - typical bill'!C61,(('500MW model - typical bill'!E61-'500MW model - typical bill'!C61)/'500MW model - typical bill'!C61),"")</f>
        <v>#VALUE!</v>
      </c>
      <c r="E128" s="60" t="e">
        <f>IF('500MW model - typical bill'!C61,(('500MW model - typical bill'!E61-'500MW model - typical bill'!D61)/'500MW model - typical bill'!D61),"")</f>
        <v>#VALUE!</v>
      </c>
      <c r="F128" s="51" t="e">
        <f>IF('500MW model - typical bill'!C61,('500MW model - typical bill'!D61-'500MW model - typical bill'!C61),"")</f>
        <v>#VALUE!</v>
      </c>
      <c r="G128" s="48" t="e">
        <f>IF('500MW model - typical bill'!C61,(('500MW model - typical bill'!E61-'500MW model - typical bill'!C61)),"")</f>
        <v>#VALUE!</v>
      </c>
      <c r="H128" s="52" t="e">
        <f>IF('500MW model - typical bill'!C61,(('500MW model - typical bill'!E61-'500MW model - typical bill'!D61)),"")</f>
        <v>#VALUE!</v>
      </c>
      <c r="I128" s="40"/>
      <c r="J128" s="41"/>
      <c r="K128" s="58" t="s">
        <v>66</v>
      </c>
      <c r="L128" s="59" t="e">
        <f>IF('500MW model - typical bill'!C61,(('500MW model - typical bill'!F61-'500MW model - typical bill'!C61)/'500MW model - typical bill'!C61),"")</f>
        <v>#VALUE!</v>
      </c>
      <c r="M128" s="45" t="e">
        <f>IF('500MW model - typical bill'!C61,(('500MW model - typical bill'!G61-'500MW model - typical bill'!C61)/'500MW model - typical bill'!C61),"")</f>
        <v>#VALUE!</v>
      </c>
      <c r="N128" s="60" t="e">
        <f>IF('500MW model - typical bill'!C61,(('500MW model - typical bill'!G61-'500MW model - typical bill'!F61)/'500MW model - typical bill'!F61),"")</f>
        <v>#VALUE!</v>
      </c>
      <c r="O128" s="51" t="e">
        <f>IF('500MW model - typical bill'!C61,(('500MW model - typical bill'!F61-'500MW model - typical bill'!C61)),"")</f>
        <v>#VALUE!</v>
      </c>
      <c r="P128" s="48" t="e">
        <f>IF('500MW model - typical bill'!C61,(('500MW model - typical bill'!G61-'500MW model - typical bill'!C61)),"")</f>
        <v>#VALUE!</v>
      </c>
      <c r="Q128" s="52" t="e">
        <f>IF('500MW model - typical bill'!C61,(('500MW model - typical bill'!G61-'500MW model - typical bill'!F61)),"")</f>
        <v>#VALUE!</v>
      </c>
    </row>
    <row r="129" spans="2:17" x14ac:dyDescent="0.25">
      <c r="B129" s="58" t="s">
        <v>101</v>
      </c>
      <c r="C129" s="59" t="e">
        <f>IF('500MW model - typical bill'!C62,(('500MW model - typical bill'!D62-'500MW model - typical bill'!C62)/'500MW model - typical bill'!C62),"")</f>
        <v>#VALUE!</v>
      </c>
      <c r="D129" s="45" t="e">
        <f>IF('500MW model - typical bill'!C62,(('500MW model - typical bill'!E62-'500MW model - typical bill'!C62)/'500MW model - typical bill'!C62),"")</f>
        <v>#VALUE!</v>
      </c>
      <c r="E129" s="60" t="e">
        <f>IF('500MW model - typical bill'!C62,(('500MW model - typical bill'!E62-'500MW model - typical bill'!D62)/'500MW model - typical bill'!D62),"")</f>
        <v>#VALUE!</v>
      </c>
      <c r="F129" s="51" t="e">
        <f>IF('500MW model - typical bill'!C62,('500MW model - typical bill'!D62-'500MW model - typical bill'!C62),"")</f>
        <v>#VALUE!</v>
      </c>
      <c r="G129" s="48" t="e">
        <f>IF('500MW model - typical bill'!C62,(('500MW model - typical bill'!E62-'500MW model - typical bill'!C62)),"")</f>
        <v>#VALUE!</v>
      </c>
      <c r="H129" s="52" t="e">
        <f>IF('500MW model - typical bill'!C62,(('500MW model - typical bill'!E62-'500MW model - typical bill'!D62)),"")</f>
        <v>#VALUE!</v>
      </c>
      <c r="I129" s="40"/>
      <c r="J129" s="41"/>
      <c r="K129" s="58" t="s">
        <v>101</v>
      </c>
      <c r="L129" s="59" t="e">
        <f>IF('500MW model - typical bill'!C62,(('500MW model - typical bill'!F62-'500MW model - typical bill'!C62)/'500MW model - typical bill'!C62),"")</f>
        <v>#VALUE!</v>
      </c>
      <c r="M129" s="45" t="e">
        <f>IF('500MW model - typical bill'!C62,(('500MW model - typical bill'!G62-'500MW model - typical bill'!C62)/'500MW model - typical bill'!C62),"")</f>
        <v>#VALUE!</v>
      </c>
      <c r="N129" s="60" t="e">
        <f>IF('500MW model - typical bill'!C62,(('500MW model - typical bill'!G62-'500MW model - typical bill'!F62)/'500MW model - typical bill'!F62),"")</f>
        <v>#VALUE!</v>
      </c>
      <c r="O129" s="51" t="e">
        <f>IF('500MW model - typical bill'!C62,(('500MW model - typical bill'!F62-'500MW model - typical bill'!C62)),"")</f>
        <v>#VALUE!</v>
      </c>
      <c r="P129" s="48" t="e">
        <f>IF('500MW model - typical bill'!C62,(('500MW model - typical bill'!G62-'500MW model - typical bill'!C62)),"")</f>
        <v>#VALUE!</v>
      </c>
      <c r="Q129" s="52" t="e">
        <f>IF('500MW model - typical bill'!C62,(('500MW model - typical bill'!G62-'500MW model - typical bill'!F62)),"")</f>
        <v>#VALUE!</v>
      </c>
    </row>
    <row r="130" spans="2:17" x14ac:dyDescent="0.25">
      <c r="B130" s="57" t="s">
        <v>131</v>
      </c>
      <c r="C130" s="59" t="str">
        <f>IF('500MW model - typical bill'!C63,(('500MW model - typical bill'!D63-'500MW model - typical bill'!C63)/'500MW model - typical bill'!C63),"")</f>
        <v/>
      </c>
      <c r="D130" s="45" t="str">
        <f>IF('500MW model - typical bill'!C63,(('500MW model - typical bill'!E63-'500MW model - typical bill'!C63)/'500MW model - typical bill'!C63),"")</f>
        <v/>
      </c>
      <c r="E130" s="60" t="str">
        <f>IF('500MW model - typical bill'!C63,(('500MW model - typical bill'!E63-'500MW model - typical bill'!D63)/'500MW model - typical bill'!D63),"")</f>
        <v/>
      </c>
      <c r="F130" s="51" t="str">
        <f>IF('500MW model - typical bill'!C63,('500MW model - typical bill'!D63-'500MW model - typical bill'!C63),"")</f>
        <v/>
      </c>
      <c r="G130" s="48" t="str">
        <f>IF('500MW model - typical bill'!C63,(('500MW model - typical bill'!E63-'500MW model - typical bill'!C63)),"")</f>
        <v/>
      </c>
      <c r="H130" s="52" t="str">
        <f>IF('500MW model - typical bill'!C63,(('500MW model - typical bill'!E63-'500MW model - typical bill'!D63)),"")</f>
        <v/>
      </c>
      <c r="I130" s="40"/>
      <c r="J130" s="41"/>
      <c r="K130" s="57" t="s">
        <v>131</v>
      </c>
      <c r="L130" s="59" t="str">
        <f>IF('500MW model - typical bill'!C63,(('500MW model - typical bill'!F63-'500MW model - typical bill'!C63)/'500MW model - typical bill'!C63),"")</f>
        <v/>
      </c>
      <c r="M130" s="45" t="str">
        <f>IF('500MW model - typical bill'!C63,(('500MW model - typical bill'!G63-'500MW model - typical bill'!C63)/'500MW model - typical bill'!C63),"")</f>
        <v/>
      </c>
      <c r="N130" s="60" t="str">
        <f>IF('500MW model - typical bill'!C63,(('500MW model - typical bill'!G63-'500MW model - typical bill'!F63)/'500MW model - typical bill'!F63),"")</f>
        <v/>
      </c>
      <c r="O130" s="51" t="str">
        <f>IF('500MW model - typical bill'!C63,(('500MW model - typical bill'!F63-'500MW model - typical bill'!C63)),"")</f>
        <v/>
      </c>
      <c r="P130" s="48" t="str">
        <f>IF('500MW model - typical bill'!C63,(('500MW model - typical bill'!G63-'500MW model - typical bill'!C63)),"")</f>
        <v/>
      </c>
      <c r="Q130" s="52" t="str">
        <f>IF('500MW model - typical bill'!C63,(('500MW model - typical bill'!G63-'500MW model - typical bill'!F63)),"")</f>
        <v/>
      </c>
    </row>
    <row r="131" spans="2:17" x14ac:dyDescent="0.25">
      <c r="B131" s="58" t="s">
        <v>67</v>
      </c>
      <c r="C131" s="59">
        <f>IF('500MW model - typical bill'!C64,(('500MW model - typical bill'!D64-'500MW model - typical bill'!C64)/'500MW model - typical bill'!C64),"")</f>
        <v>5.338078291814928E-2</v>
      </c>
      <c r="D131" s="45">
        <f>IF('500MW model - typical bill'!C64,(('500MW model - typical bill'!E64-'500MW model - typical bill'!C64)/'500MW model - typical bill'!C64),"")</f>
        <v>9.7864768683273928E-2</v>
      </c>
      <c r="E131" s="60">
        <f>IF('500MW model - typical bill'!C64,(('500MW model - typical bill'!E64-'500MW model - typical bill'!D64)/'500MW model - typical bill'!D64),"")</f>
        <v>4.2229729729729833E-2</v>
      </c>
      <c r="F131" s="51">
        <f>IF('500MW model - typical bill'!C64,('500MW model - typical bill'!D64-'500MW model - typical bill'!C64),"")</f>
        <v>-704.09051333333082</v>
      </c>
      <c r="G131" s="48">
        <f>IF('500MW model - typical bill'!C64,(('500MW model - typical bill'!E64-'500MW model - typical bill'!C64)),"")</f>
        <v>-1290.8326077777765</v>
      </c>
      <c r="H131" s="52">
        <f>IF('500MW model - typical bill'!C64,(('500MW model - typical bill'!E64-'500MW model - typical bill'!D64)),"")</f>
        <v>-586.74209444444568</v>
      </c>
      <c r="I131" s="40"/>
      <c r="J131" s="41"/>
      <c r="K131" s="58" t="s">
        <v>67</v>
      </c>
      <c r="L131" s="59">
        <f>IF('500MW model - typical bill'!C64,(('500MW model - typical bill'!F64-'500MW model - typical bill'!C64)/'500MW model - typical bill'!C64),"")</f>
        <v>-5.3380782918149971E-3</v>
      </c>
      <c r="M131" s="45">
        <f>IF('500MW model - typical bill'!C64,(('500MW model - typical bill'!G64-'500MW model - typical bill'!C64)/'500MW model - typical bill'!C64),"")</f>
        <v>3.3807829181494518E-2</v>
      </c>
      <c r="N131" s="60">
        <f>IF('500MW model - typical bill'!C64,(('500MW model - typical bill'!G64-'500MW model - typical bill'!F64)/'500MW model - typical bill'!F64),"")</f>
        <v>3.9355992844364848E-2</v>
      </c>
      <c r="O131" s="51">
        <f>IF('500MW model - typical bill'!C64,(('500MW model - typical bill'!F64-'500MW model - typical bill'!C64)),"")</f>
        <v>70.409051333333991</v>
      </c>
      <c r="P131" s="48">
        <f>IF('500MW model - typical bill'!C64,(('500MW model - typical bill'!G64-'500MW model - typical bill'!C64)),"")</f>
        <v>-445.92399177777588</v>
      </c>
      <c r="Q131" s="52">
        <f>IF('500MW model - typical bill'!C64,(('500MW model - typical bill'!G64-'500MW model - typical bill'!F64)),"")</f>
        <v>-516.33304311110987</v>
      </c>
    </row>
    <row r="132" spans="2:17" x14ac:dyDescent="0.25">
      <c r="B132" s="58" t="s">
        <v>86</v>
      </c>
      <c r="C132" s="59" t="e">
        <f>IF('500MW model - typical bill'!C65,(('500MW model - typical bill'!D65-'500MW model - typical bill'!C65)/'500MW model - typical bill'!C65),"")</f>
        <v>#VALUE!</v>
      </c>
      <c r="D132" s="45" t="e">
        <f>IF('500MW model - typical bill'!C65,(('500MW model - typical bill'!E65-'500MW model - typical bill'!C65)/'500MW model - typical bill'!C65),"")</f>
        <v>#VALUE!</v>
      </c>
      <c r="E132" s="60" t="e">
        <f>IF('500MW model - typical bill'!C65,(('500MW model - typical bill'!E65-'500MW model - typical bill'!D65)/'500MW model - typical bill'!D65),"")</f>
        <v>#VALUE!</v>
      </c>
      <c r="F132" s="51" t="e">
        <f>IF('500MW model - typical bill'!C65,('500MW model - typical bill'!D65-'500MW model - typical bill'!C65),"")</f>
        <v>#VALUE!</v>
      </c>
      <c r="G132" s="48" t="e">
        <f>IF('500MW model - typical bill'!C65,(('500MW model - typical bill'!E65-'500MW model - typical bill'!C65)),"")</f>
        <v>#VALUE!</v>
      </c>
      <c r="H132" s="52" t="e">
        <f>IF('500MW model - typical bill'!C65,(('500MW model - typical bill'!E65-'500MW model - typical bill'!D65)),"")</f>
        <v>#VALUE!</v>
      </c>
      <c r="I132" s="40"/>
      <c r="J132" s="41"/>
      <c r="K132" s="58" t="s">
        <v>86</v>
      </c>
      <c r="L132" s="59" t="e">
        <f>IF('500MW model - typical bill'!C65,(('500MW model - typical bill'!F65-'500MW model - typical bill'!C65)/'500MW model - typical bill'!C65),"")</f>
        <v>#VALUE!</v>
      </c>
      <c r="M132" s="45" t="e">
        <f>IF('500MW model - typical bill'!C65,(('500MW model - typical bill'!G65-'500MW model - typical bill'!C65)/'500MW model - typical bill'!C65),"")</f>
        <v>#VALUE!</v>
      </c>
      <c r="N132" s="60" t="e">
        <f>IF('500MW model - typical bill'!C65,(('500MW model - typical bill'!G65-'500MW model - typical bill'!F65)/'500MW model - typical bill'!F65),"")</f>
        <v>#VALUE!</v>
      </c>
      <c r="O132" s="51" t="e">
        <f>IF('500MW model - typical bill'!C65,(('500MW model - typical bill'!F65-'500MW model - typical bill'!C65)),"")</f>
        <v>#VALUE!</v>
      </c>
      <c r="P132" s="48" t="e">
        <f>IF('500MW model - typical bill'!C65,(('500MW model - typical bill'!G65-'500MW model - typical bill'!C65)),"")</f>
        <v>#VALUE!</v>
      </c>
      <c r="Q132" s="52" t="e">
        <f>IF('500MW model - typical bill'!C65,(('500MW model - typical bill'!G65-'500MW model - typical bill'!F65)),"")</f>
        <v>#VALUE!</v>
      </c>
    </row>
    <row r="133" spans="2:17" x14ac:dyDescent="0.25">
      <c r="B133" s="58" t="s">
        <v>102</v>
      </c>
      <c r="C133" s="59" t="e">
        <f>IF('500MW model - typical bill'!C66,(('500MW model - typical bill'!D66-'500MW model - typical bill'!C66)/'500MW model - typical bill'!C66),"")</f>
        <v>#VALUE!</v>
      </c>
      <c r="D133" s="45" t="e">
        <f>IF('500MW model - typical bill'!C66,(('500MW model - typical bill'!E66-'500MW model - typical bill'!C66)/'500MW model - typical bill'!C66),"")</f>
        <v>#VALUE!</v>
      </c>
      <c r="E133" s="60" t="e">
        <f>IF('500MW model - typical bill'!C66,(('500MW model - typical bill'!E66-'500MW model - typical bill'!D66)/'500MW model - typical bill'!D66),"")</f>
        <v>#VALUE!</v>
      </c>
      <c r="F133" s="51" t="e">
        <f>IF('500MW model - typical bill'!C66,('500MW model - typical bill'!D66-'500MW model - typical bill'!C66),"")</f>
        <v>#VALUE!</v>
      </c>
      <c r="G133" s="48" t="e">
        <f>IF('500MW model - typical bill'!C66,(('500MW model - typical bill'!E66-'500MW model - typical bill'!C66)),"")</f>
        <v>#VALUE!</v>
      </c>
      <c r="H133" s="52" t="e">
        <f>IF('500MW model - typical bill'!C66,(('500MW model - typical bill'!E66-'500MW model - typical bill'!D66)),"")</f>
        <v>#VALUE!</v>
      </c>
      <c r="I133" s="40"/>
      <c r="J133" s="41"/>
      <c r="K133" s="58" t="s">
        <v>102</v>
      </c>
      <c r="L133" s="59" t="e">
        <f>IF('500MW model - typical bill'!C66,(('500MW model - typical bill'!F66-'500MW model - typical bill'!C66)/'500MW model - typical bill'!C66),"")</f>
        <v>#VALUE!</v>
      </c>
      <c r="M133" s="45" t="e">
        <f>IF('500MW model - typical bill'!C66,(('500MW model - typical bill'!G66-'500MW model - typical bill'!C66)/'500MW model - typical bill'!C66),"")</f>
        <v>#VALUE!</v>
      </c>
      <c r="N133" s="60" t="e">
        <f>IF('500MW model - typical bill'!C66,(('500MW model - typical bill'!G66-'500MW model - typical bill'!F66)/'500MW model - typical bill'!F66),"")</f>
        <v>#VALUE!</v>
      </c>
      <c r="O133" s="51" t="e">
        <f>IF('500MW model - typical bill'!C66,(('500MW model - typical bill'!F66-'500MW model - typical bill'!C66)),"")</f>
        <v>#VALUE!</v>
      </c>
      <c r="P133" s="48" t="e">
        <f>IF('500MW model - typical bill'!C66,(('500MW model - typical bill'!G66-'500MW model - typical bill'!C66)),"")</f>
        <v>#VALUE!</v>
      </c>
      <c r="Q133" s="52" t="e">
        <f>IF('500MW model - typical bill'!C66,(('500MW model - typical bill'!G66-'500MW model - typical bill'!F66)),"")</f>
        <v>#VALUE!</v>
      </c>
    </row>
    <row r="134" spans="2:17" x14ac:dyDescent="0.25">
      <c r="B134" s="57" t="s">
        <v>132</v>
      </c>
      <c r="C134" s="59" t="str">
        <f>IF('500MW model - typical bill'!C67,(('500MW model - typical bill'!D67-'500MW model - typical bill'!C67)/'500MW model - typical bill'!C67),"")</f>
        <v/>
      </c>
      <c r="D134" s="45" t="str">
        <f>IF('500MW model - typical bill'!C67,(('500MW model - typical bill'!E67-'500MW model - typical bill'!C67)/'500MW model - typical bill'!C67),"")</f>
        <v/>
      </c>
      <c r="E134" s="60" t="str">
        <f>IF('500MW model - typical bill'!C67,(('500MW model - typical bill'!E67-'500MW model - typical bill'!D67)/'500MW model - typical bill'!D67),"")</f>
        <v/>
      </c>
      <c r="F134" s="51" t="str">
        <f>IF('500MW model - typical bill'!C67,('500MW model - typical bill'!D67-'500MW model - typical bill'!C67),"")</f>
        <v/>
      </c>
      <c r="G134" s="48" t="str">
        <f>IF('500MW model - typical bill'!C67,(('500MW model - typical bill'!E67-'500MW model - typical bill'!C67)),"")</f>
        <v/>
      </c>
      <c r="H134" s="52" t="str">
        <f>IF('500MW model - typical bill'!C67,(('500MW model - typical bill'!E67-'500MW model - typical bill'!D67)),"")</f>
        <v/>
      </c>
      <c r="I134" s="40"/>
      <c r="J134" s="41"/>
      <c r="K134" s="57" t="s">
        <v>132</v>
      </c>
      <c r="L134" s="59" t="str">
        <f>IF('500MW model - typical bill'!C67,(('500MW model - typical bill'!F67-'500MW model - typical bill'!C67)/'500MW model - typical bill'!C67),"")</f>
        <v/>
      </c>
      <c r="M134" s="45" t="str">
        <f>IF('500MW model - typical bill'!C67,(('500MW model - typical bill'!G67-'500MW model - typical bill'!C67)/'500MW model - typical bill'!C67),"")</f>
        <v/>
      </c>
      <c r="N134" s="60" t="str">
        <f>IF('500MW model - typical bill'!C67,(('500MW model - typical bill'!G67-'500MW model - typical bill'!F67)/'500MW model - typical bill'!F67),"")</f>
        <v/>
      </c>
      <c r="O134" s="51" t="str">
        <f>IF('500MW model - typical bill'!C67,(('500MW model - typical bill'!F67-'500MW model - typical bill'!C67)),"")</f>
        <v/>
      </c>
      <c r="P134" s="48" t="str">
        <f>IF('500MW model - typical bill'!C67,(('500MW model - typical bill'!G67-'500MW model - typical bill'!C67)),"")</f>
        <v/>
      </c>
      <c r="Q134" s="52" t="str">
        <f>IF('500MW model - typical bill'!C67,(('500MW model - typical bill'!G67-'500MW model - typical bill'!F67)),"")</f>
        <v/>
      </c>
    </row>
    <row r="135" spans="2:17" x14ac:dyDescent="0.25">
      <c r="B135" s="58" t="s">
        <v>68</v>
      </c>
      <c r="C135" s="59">
        <f>IF('500MW model - typical bill'!C68,(('500MW model - typical bill'!D68-'500MW model - typical bill'!C68)/'500MW model - typical bill'!C68),"")</f>
        <v>5.3258466136124567E-2</v>
      </c>
      <c r="D135" s="45">
        <f>IF('500MW model - typical bill'!C68,(('500MW model - typical bill'!E68-'500MW model - typical bill'!C68)/'500MW model - typical bill'!C68),"")</f>
        <v>9.5979271017218218E-2</v>
      </c>
      <c r="E135" s="60">
        <f>IF('500MW model - typical bill'!C68,(('500MW model - typical bill'!E68-'500MW model - typical bill'!D68)/'500MW model - typical bill'!D68),"")</f>
        <v>4.0560609057162182E-2</v>
      </c>
      <c r="F135" s="51">
        <f>IF('500MW model - typical bill'!C68,('500MW model - typical bill'!D68-'500MW model - typical bill'!C68),"")</f>
        <v>-872.01399911110821</v>
      </c>
      <c r="G135" s="48">
        <f>IF('500MW model - typical bill'!C68,(('500MW model - typical bill'!E68-'500MW model - typical bill'!C68)),"")</f>
        <v>-1571.4922719999977</v>
      </c>
      <c r="H135" s="52">
        <f>IF('500MW model - typical bill'!C68,(('500MW model - typical bill'!E68-'500MW model - typical bill'!D68)),"")</f>
        <v>-699.47827288888948</v>
      </c>
      <c r="I135" s="40"/>
      <c r="J135" s="41"/>
      <c r="K135" s="58" t="s">
        <v>68</v>
      </c>
      <c r="L135" s="59">
        <f>IF('500MW model - typical bill'!C68,(('500MW model - typical bill'!F68-'500MW model - typical bill'!C68)/'500MW model - typical bill'!C68),"")</f>
        <v>-6.00634208083029E-3</v>
      </c>
      <c r="M135" s="45">
        <f>IF('500MW model - typical bill'!C68,(('500MW model - typical bill'!G68-'500MW model - typical bill'!C68)/'500MW model - typical bill'!C68),"")</f>
        <v>3.3007448535931634E-2</v>
      </c>
      <c r="N135" s="60">
        <f>IF('500MW model - typical bill'!C68,(('500MW model - typical bill'!G68-'500MW model - typical bill'!F68)/'500MW model - typical bill'!F68),"")</f>
        <v>3.9249536761062992E-2</v>
      </c>
      <c r="O135" s="51">
        <f>IF('500MW model - typical bill'!C68,(('500MW model - typical bill'!F68-'500MW model - typical bill'!C68)),"")</f>
        <v>98.343320000001768</v>
      </c>
      <c r="P135" s="48">
        <f>IF('500MW model - typical bill'!C68,(('500MW model - typical bill'!G68-'500MW model - typical bill'!C68)),"")</f>
        <v>-540.43909422221805</v>
      </c>
      <c r="Q135" s="52">
        <f>IF('500MW model - typical bill'!C68,(('500MW model - typical bill'!G68-'500MW model - typical bill'!F68)),"")</f>
        <v>-638.78241422221981</v>
      </c>
    </row>
    <row r="136" spans="2:17" x14ac:dyDescent="0.25">
      <c r="B136" s="58" t="s">
        <v>87</v>
      </c>
      <c r="C136" s="59" t="e">
        <f>IF('500MW model - typical bill'!C69,(('500MW model - typical bill'!D69-'500MW model - typical bill'!C69)/'500MW model - typical bill'!C69),"")</f>
        <v>#VALUE!</v>
      </c>
      <c r="D136" s="45" t="e">
        <f>IF('500MW model - typical bill'!C69,(('500MW model - typical bill'!E69-'500MW model - typical bill'!C69)/'500MW model - typical bill'!C69),"")</f>
        <v>#VALUE!</v>
      </c>
      <c r="E136" s="60" t="e">
        <f>IF('500MW model - typical bill'!C69,(('500MW model - typical bill'!E69-'500MW model - typical bill'!D69)/'500MW model - typical bill'!D69),"")</f>
        <v>#VALUE!</v>
      </c>
      <c r="F136" s="51" t="e">
        <f>IF('500MW model - typical bill'!C69,('500MW model - typical bill'!D69-'500MW model - typical bill'!C69),"")</f>
        <v>#VALUE!</v>
      </c>
      <c r="G136" s="48" t="e">
        <f>IF('500MW model - typical bill'!C69,(('500MW model - typical bill'!E69-'500MW model - typical bill'!C69)),"")</f>
        <v>#VALUE!</v>
      </c>
      <c r="H136" s="52" t="e">
        <f>IF('500MW model - typical bill'!C69,(('500MW model - typical bill'!E69-'500MW model - typical bill'!D69)),"")</f>
        <v>#VALUE!</v>
      </c>
      <c r="I136" s="40"/>
      <c r="J136" s="41"/>
      <c r="K136" s="58" t="s">
        <v>87</v>
      </c>
      <c r="L136" s="59" t="e">
        <f>IF('500MW model - typical bill'!C69,(('500MW model - typical bill'!F69-'500MW model - typical bill'!C69)/'500MW model - typical bill'!C69),"")</f>
        <v>#VALUE!</v>
      </c>
      <c r="M136" s="45" t="e">
        <f>IF('500MW model - typical bill'!C69,(('500MW model - typical bill'!G69-'500MW model - typical bill'!C69)/'500MW model - typical bill'!C69),"")</f>
        <v>#VALUE!</v>
      </c>
      <c r="N136" s="60" t="e">
        <f>IF('500MW model - typical bill'!C69,(('500MW model - typical bill'!G69-'500MW model - typical bill'!F69)/'500MW model - typical bill'!F69),"")</f>
        <v>#VALUE!</v>
      </c>
      <c r="O136" s="51" t="e">
        <f>IF('500MW model - typical bill'!C69,(('500MW model - typical bill'!F69-'500MW model - typical bill'!C69)),"")</f>
        <v>#VALUE!</v>
      </c>
      <c r="P136" s="48" t="e">
        <f>IF('500MW model - typical bill'!C69,(('500MW model - typical bill'!G69-'500MW model - typical bill'!C69)),"")</f>
        <v>#VALUE!</v>
      </c>
      <c r="Q136" s="52" t="e">
        <f>IF('500MW model - typical bill'!C69,(('500MW model - typical bill'!G69-'500MW model - typical bill'!F69)),"")</f>
        <v>#VALUE!</v>
      </c>
    </row>
    <row r="137" spans="2:17" x14ac:dyDescent="0.25">
      <c r="B137" s="58" t="s">
        <v>103</v>
      </c>
      <c r="C137" s="59" t="e">
        <f>IF('500MW model - typical bill'!C70,(('500MW model - typical bill'!D70-'500MW model - typical bill'!C70)/'500MW model - typical bill'!C70),"")</f>
        <v>#VALUE!</v>
      </c>
      <c r="D137" s="45" t="e">
        <f>IF('500MW model - typical bill'!C70,(('500MW model - typical bill'!E70-'500MW model - typical bill'!C70)/'500MW model - typical bill'!C70),"")</f>
        <v>#VALUE!</v>
      </c>
      <c r="E137" s="60" t="e">
        <f>IF('500MW model - typical bill'!C70,(('500MW model - typical bill'!E70-'500MW model - typical bill'!D70)/'500MW model - typical bill'!D70),"")</f>
        <v>#VALUE!</v>
      </c>
      <c r="F137" s="51" t="e">
        <f>IF('500MW model - typical bill'!C70,('500MW model - typical bill'!D70-'500MW model - typical bill'!C70),"")</f>
        <v>#VALUE!</v>
      </c>
      <c r="G137" s="48" t="e">
        <f>IF('500MW model - typical bill'!C70,(('500MW model - typical bill'!E70-'500MW model - typical bill'!C70)),"")</f>
        <v>#VALUE!</v>
      </c>
      <c r="H137" s="52" t="e">
        <f>IF('500MW model - typical bill'!C70,(('500MW model - typical bill'!E70-'500MW model - typical bill'!D70)),"")</f>
        <v>#VALUE!</v>
      </c>
      <c r="I137" s="40"/>
      <c r="J137" s="41"/>
      <c r="K137" s="58" t="s">
        <v>103</v>
      </c>
      <c r="L137" s="59" t="e">
        <f>IF('500MW model - typical bill'!C70,(('500MW model - typical bill'!F70-'500MW model - typical bill'!C70)/'500MW model - typical bill'!C70),"")</f>
        <v>#VALUE!</v>
      </c>
      <c r="M137" s="45" t="e">
        <f>IF('500MW model - typical bill'!C70,(('500MW model - typical bill'!G70-'500MW model - typical bill'!C70)/'500MW model - typical bill'!C70),"")</f>
        <v>#VALUE!</v>
      </c>
      <c r="N137" s="60" t="e">
        <f>IF('500MW model - typical bill'!C70,(('500MW model - typical bill'!G70-'500MW model - typical bill'!F70)/'500MW model - typical bill'!F70),"")</f>
        <v>#VALUE!</v>
      </c>
      <c r="O137" s="51" t="e">
        <f>IF('500MW model - typical bill'!C70,(('500MW model - typical bill'!F70-'500MW model - typical bill'!C70)),"")</f>
        <v>#VALUE!</v>
      </c>
      <c r="P137" s="48" t="e">
        <f>IF('500MW model - typical bill'!C70,(('500MW model - typical bill'!G70-'500MW model - typical bill'!C70)),"")</f>
        <v>#VALUE!</v>
      </c>
      <c r="Q137" s="52" t="e">
        <f>IF('500MW model - typical bill'!C70,(('500MW model - typical bill'!G70-'500MW model - typical bill'!F70)),"")</f>
        <v>#VALUE!</v>
      </c>
    </row>
    <row r="138" spans="2:17" x14ac:dyDescent="0.25">
      <c r="B138" s="57" t="s">
        <v>133</v>
      </c>
      <c r="C138" s="59" t="str">
        <f>IF('500MW model - typical bill'!C71,(('500MW model - typical bill'!D71-'500MW model - typical bill'!C71)/'500MW model - typical bill'!C71),"")</f>
        <v/>
      </c>
      <c r="D138" s="45" t="str">
        <f>IF('500MW model - typical bill'!C71,(('500MW model - typical bill'!E71-'500MW model - typical bill'!C71)/'500MW model - typical bill'!C71),"")</f>
        <v/>
      </c>
      <c r="E138" s="60" t="str">
        <f>IF('500MW model - typical bill'!C71,(('500MW model - typical bill'!E71-'500MW model - typical bill'!D71)/'500MW model - typical bill'!D71),"")</f>
        <v/>
      </c>
      <c r="F138" s="51" t="str">
        <f>IF('500MW model - typical bill'!C71,('500MW model - typical bill'!D71-'500MW model - typical bill'!C71),"")</f>
        <v/>
      </c>
      <c r="G138" s="48" t="str">
        <f>IF('500MW model - typical bill'!C71,(('500MW model - typical bill'!E71-'500MW model - typical bill'!C71)),"")</f>
        <v/>
      </c>
      <c r="H138" s="52" t="str">
        <f>IF('500MW model - typical bill'!C71,(('500MW model - typical bill'!E71-'500MW model - typical bill'!D71)),"")</f>
        <v/>
      </c>
      <c r="I138" s="40"/>
      <c r="J138" s="41"/>
      <c r="K138" s="57" t="s">
        <v>133</v>
      </c>
      <c r="L138" s="59" t="str">
        <f>IF('500MW model - typical bill'!C71,(('500MW model - typical bill'!F71-'500MW model - typical bill'!C71)/'500MW model - typical bill'!C71),"")</f>
        <v/>
      </c>
      <c r="M138" s="45" t="str">
        <f>IF('500MW model - typical bill'!C71,(('500MW model - typical bill'!G71-'500MW model - typical bill'!C71)/'500MW model - typical bill'!C71),"")</f>
        <v/>
      </c>
      <c r="N138" s="60" t="str">
        <f>IF('500MW model - typical bill'!C71,(('500MW model - typical bill'!G71-'500MW model - typical bill'!F71)/'500MW model - typical bill'!F71),"")</f>
        <v/>
      </c>
      <c r="O138" s="51" t="str">
        <f>IF('500MW model - typical bill'!C71,(('500MW model - typical bill'!F71-'500MW model - typical bill'!C71)),"")</f>
        <v/>
      </c>
      <c r="P138" s="48" t="str">
        <f>IF('500MW model - typical bill'!C71,(('500MW model - typical bill'!G71-'500MW model - typical bill'!C71)),"")</f>
        <v/>
      </c>
      <c r="Q138" s="52" t="str">
        <f>IF('500MW model - typical bill'!C71,(('500MW model - typical bill'!G71-'500MW model - typical bill'!F71)),"")</f>
        <v/>
      </c>
    </row>
    <row r="139" spans="2:17" x14ac:dyDescent="0.25">
      <c r="B139" s="58" t="s">
        <v>69</v>
      </c>
      <c r="C139" s="59" t="e">
        <f>IF('500MW model - typical bill'!C72,(('500MW model - typical bill'!D72-'500MW model - typical bill'!C72)/'500MW model - typical bill'!C72),"")</f>
        <v>#VALUE!</v>
      </c>
      <c r="D139" s="45" t="e">
        <f>IF('500MW model - typical bill'!C72,(('500MW model - typical bill'!E72-'500MW model - typical bill'!C72)/'500MW model - typical bill'!C72),"")</f>
        <v>#VALUE!</v>
      </c>
      <c r="E139" s="60" t="e">
        <f>IF('500MW model - typical bill'!C72,(('500MW model - typical bill'!E72-'500MW model - typical bill'!D72)/'500MW model - typical bill'!D72),"")</f>
        <v>#VALUE!</v>
      </c>
      <c r="F139" s="51" t="e">
        <f>IF('500MW model - typical bill'!C72,('500MW model - typical bill'!D72-'500MW model - typical bill'!C72),"")</f>
        <v>#VALUE!</v>
      </c>
      <c r="G139" s="48" t="e">
        <f>IF('500MW model - typical bill'!C72,(('500MW model - typical bill'!E72-'500MW model - typical bill'!C72)),"")</f>
        <v>#VALUE!</v>
      </c>
      <c r="H139" s="52" t="e">
        <f>IF('500MW model - typical bill'!C72,(('500MW model - typical bill'!E72-'500MW model - typical bill'!D72)),"")</f>
        <v>#VALUE!</v>
      </c>
      <c r="I139" s="40"/>
      <c r="J139" s="41"/>
      <c r="K139" s="58" t="s">
        <v>69</v>
      </c>
      <c r="L139" s="59" t="e">
        <f>IF('500MW model - typical bill'!C72,(('500MW model - typical bill'!F72-'500MW model - typical bill'!C72)/'500MW model - typical bill'!C72),"")</f>
        <v>#VALUE!</v>
      </c>
      <c r="M139" s="45" t="e">
        <f>IF('500MW model - typical bill'!C72,(('500MW model - typical bill'!G72-'500MW model - typical bill'!C72)/'500MW model - typical bill'!C72),"")</f>
        <v>#VALUE!</v>
      </c>
      <c r="N139" s="60" t="e">
        <f>IF('500MW model - typical bill'!C72,(('500MW model - typical bill'!G72-'500MW model - typical bill'!F72)/'500MW model - typical bill'!F72),"")</f>
        <v>#VALUE!</v>
      </c>
      <c r="O139" s="51" t="e">
        <f>IF('500MW model - typical bill'!C72,(('500MW model - typical bill'!F72-'500MW model - typical bill'!C72)),"")</f>
        <v>#VALUE!</v>
      </c>
      <c r="P139" s="48" t="e">
        <f>IF('500MW model - typical bill'!C72,(('500MW model - typical bill'!G72-'500MW model - typical bill'!C72)),"")</f>
        <v>#VALUE!</v>
      </c>
      <c r="Q139" s="52" t="e">
        <f>IF('500MW model - typical bill'!C72,(('500MW model - typical bill'!G72-'500MW model - typical bill'!F72)),"")</f>
        <v>#VALUE!</v>
      </c>
    </row>
    <row r="140" spans="2:17" x14ac:dyDescent="0.25">
      <c r="B140" s="58" t="s">
        <v>104</v>
      </c>
      <c r="C140" s="59" t="e">
        <f>IF('500MW model - typical bill'!C73,(('500MW model - typical bill'!D73-'500MW model - typical bill'!C73)/'500MW model - typical bill'!C73),"")</f>
        <v>#VALUE!</v>
      </c>
      <c r="D140" s="45" t="e">
        <f>IF('500MW model - typical bill'!C73,(('500MW model - typical bill'!E73-'500MW model - typical bill'!C73)/'500MW model - typical bill'!C73),"")</f>
        <v>#VALUE!</v>
      </c>
      <c r="E140" s="60" t="e">
        <f>IF('500MW model - typical bill'!C73,(('500MW model - typical bill'!E73-'500MW model - typical bill'!D73)/'500MW model - typical bill'!D73),"")</f>
        <v>#VALUE!</v>
      </c>
      <c r="F140" s="51" t="e">
        <f>IF('500MW model - typical bill'!C73,('500MW model - typical bill'!D73-'500MW model - typical bill'!C73),"")</f>
        <v>#VALUE!</v>
      </c>
      <c r="G140" s="48" t="e">
        <f>IF('500MW model - typical bill'!C73,(('500MW model - typical bill'!E73-'500MW model - typical bill'!C73)),"")</f>
        <v>#VALUE!</v>
      </c>
      <c r="H140" s="52" t="e">
        <f>IF('500MW model - typical bill'!C73,(('500MW model - typical bill'!E73-'500MW model - typical bill'!D73)),"")</f>
        <v>#VALUE!</v>
      </c>
      <c r="I140" s="40"/>
      <c r="J140" s="41"/>
      <c r="K140" s="58" t="s">
        <v>104</v>
      </c>
      <c r="L140" s="59" t="e">
        <f>IF('500MW model - typical bill'!C73,(('500MW model - typical bill'!F73-'500MW model - typical bill'!C73)/'500MW model - typical bill'!C73),"")</f>
        <v>#VALUE!</v>
      </c>
      <c r="M140" s="45" t="e">
        <f>IF('500MW model - typical bill'!C73,(('500MW model - typical bill'!G73-'500MW model - typical bill'!C73)/'500MW model - typical bill'!C73),"")</f>
        <v>#VALUE!</v>
      </c>
      <c r="N140" s="60" t="e">
        <f>IF('500MW model - typical bill'!C73,(('500MW model - typical bill'!G73-'500MW model - typical bill'!F73)/'500MW model - typical bill'!F73),"")</f>
        <v>#VALUE!</v>
      </c>
      <c r="O140" s="51" t="e">
        <f>IF('500MW model - typical bill'!C73,(('500MW model - typical bill'!F73-'500MW model - typical bill'!C73)),"")</f>
        <v>#VALUE!</v>
      </c>
      <c r="P140" s="48" t="e">
        <f>IF('500MW model - typical bill'!C73,(('500MW model - typical bill'!G73-'500MW model - typical bill'!C73)),"")</f>
        <v>#VALUE!</v>
      </c>
      <c r="Q140" s="52" t="e">
        <f>IF('500MW model - typical bill'!C73,(('500MW model - typical bill'!G73-'500MW model - typical bill'!F73)),"")</f>
        <v>#VALUE!</v>
      </c>
    </row>
    <row r="141" spans="2:17" x14ac:dyDescent="0.25">
      <c r="B141" s="57" t="s">
        <v>134</v>
      </c>
      <c r="C141" s="59" t="str">
        <f>IF('500MW model - typical bill'!C74,(('500MW model - typical bill'!D74-'500MW model - typical bill'!C74)/'500MW model - typical bill'!C74),"")</f>
        <v/>
      </c>
      <c r="D141" s="45" t="str">
        <f>IF('500MW model - typical bill'!C74,(('500MW model - typical bill'!E74-'500MW model - typical bill'!C74)/'500MW model - typical bill'!C74),"")</f>
        <v/>
      </c>
      <c r="E141" s="60" t="str">
        <f>IF('500MW model - typical bill'!C74,(('500MW model - typical bill'!E74-'500MW model - typical bill'!D74)/'500MW model - typical bill'!D74),"")</f>
        <v/>
      </c>
      <c r="F141" s="51" t="str">
        <f>IF('500MW model - typical bill'!C74,('500MW model - typical bill'!D74-'500MW model - typical bill'!C74),"")</f>
        <v/>
      </c>
      <c r="G141" s="48" t="str">
        <f>IF('500MW model - typical bill'!C74,(('500MW model - typical bill'!E74-'500MW model - typical bill'!C74)),"")</f>
        <v/>
      </c>
      <c r="H141" s="52" t="str">
        <f>IF('500MW model - typical bill'!C74,(('500MW model - typical bill'!E74-'500MW model - typical bill'!D74)),"")</f>
        <v/>
      </c>
      <c r="I141" s="40"/>
      <c r="J141" s="41"/>
      <c r="K141" s="57" t="s">
        <v>134</v>
      </c>
      <c r="L141" s="59" t="str">
        <f>IF('500MW model - typical bill'!C74,(('500MW model - typical bill'!F74-'500MW model - typical bill'!C74)/'500MW model - typical bill'!C74),"")</f>
        <v/>
      </c>
      <c r="M141" s="45" t="str">
        <f>IF('500MW model - typical bill'!C74,(('500MW model - typical bill'!G74-'500MW model - typical bill'!C74)/'500MW model - typical bill'!C74),"")</f>
        <v/>
      </c>
      <c r="N141" s="60" t="str">
        <f>IF('500MW model - typical bill'!C74,(('500MW model - typical bill'!G74-'500MW model - typical bill'!F74)/'500MW model - typical bill'!F74),"")</f>
        <v/>
      </c>
      <c r="O141" s="51" t="str">
        <f>IF('500MW model - typical bill'!C74,(('500MW model - typical bill'!F74-'500MW model - typical bill'!C74)),"")</f>
        <v/>
      </c>
      <c r="P141" s="48" t="str">
        <f>IF('500MW model - typical bill'!C74,(('500MW model - typical bill'!G74-'500MW model - typical bill'!C74)),"")</f>
        <v/>
      </c>
      <c r="Q141" s="52" t="str">
        <f>IF('500MW model - typical bill'!C74,(('500MW model - typical bill'!G74-'500MW model - typical bill'!F74)),"")</f>
        <v/>
      </c>
    </row>
    <row r="142" spans="2:17" x14ac:dyDescent="0.25">
      <c r="B142" s="58" t="s">
        <v>70</v>
      </c>
      <c r="C142" s="59" t="e">
        <f>IF('500MW model - typical bill'!C75,(('500MW model - typical bill'!D75-'500MW model - typical bill'!C75)/'500MW model - typical bill'!C75),"")</f>
        <v>#VALUE!</v>
      </c>
      <c r="D142" s="45" t="e">
        <f>IF('500MW model - typical bill'!C75,(('500MW model - typical bill'!E75-'500MW model - typical bill'!C75)/'500MW model - typical bill'!C75),"")</f>
        <v>#VALUE!</v>
      </c>
      <c r="E142" s="60" t="e">
        <f>IF('500MW model - typical bill'!C75,(('500MW model - typical bill'!E75-'500MW model - typical bill'!D75)/'500MW model - typical bill'!D75),"")</f>
        <v>#VALUE!</v>
      </c>
      <c r="F142" s="51" t="e">
        <f>IF('500MW model - typical bill'!C75,('500MW model - typical bill'!D75-'500MW model - typical bill'!C75),"")</f>
        <v>#VALUE!</v>
      </c>
      <c r="G142" s="48" t="e">
        <f>IF('500MW model - typical bill'!C75,(('500MW model - typical bill'!E75-'500MW model - typical bill'!C75)),"")</f>
        <v>#VALUE!</v>
      </c>
      <c r="H142" s="52" t="e">
        <f>IF('500MW model - typical bill'!C75,(('500MW model - typical bill'!E75-'500MW model - typical bill'!D75)),"")</f>
        <v>#VALUE!</v>
      </c>
      <c r="I142" s="40"/>
      <c r="J142" s="41"/>
      <c r="K142" s="58" t="s">
        <v>70</v>
      </c>
      <c r="L142" s="59" t="e">
        <f>IF('500MW model - typical bill'!C75,(('500MW model - typical bill'!F75-'500MW model - typical bill'!C75)/'500MW model - typical bill'!C75),"")</f>
        <v>#VALUE!</v>
      </c>
      <c r="M142" s="45" t="e">
        <f>IF('500MW model - typical bill'!C75,(('500MW model - typical bill'!G75-'500MW model - typical bill'!C75)/'500MW model - typical bill'!C75),"")</f>
        <v>#VALUE!</v>
      </c>
      <c r="N142" s="60" t="e">
        <f>IF('500MW model - typical bill'!C75,(('500MW model - typical bill'!G75-'500MW model - typical bill'!F75)/'500MW model - typical bill'!F75),"")</f>
        <v>#VALUE!</v>
      </c>
      <c r="O142" s="51" t="e">
        <f>IF('500MW model - typical bill'!C75,(('500MW model - typical bill'!F75-'500MW model - typical bill'!C75)),"")</f>
        <v>#VALUE!</v>
      </c>
      <c r="P142" s="48" t="e">
        <f>IF('500MW model - typical bill'!C75,(('500MW model - typical bill'!G75-'500MW model - typical bill'!C75)),"")</f>
        <v>#VALUE!</v>
      </c>
      <c r="Q142" s="52" t="e">
        <f>IF('500MW model - typical bill'!C75,(('500MW model - typical bill'!G75-'500MW model - typical bill'!F75)),"")</f>
        <v>#VALUE!</v>
      </c>
    </row>
    <row r="143" spans="2:17" x14ac:dyDescent="0.25">
      <c r="B143" s="58" t="s">
        <v>105</v>
      </c>
      <c r="C143" s="59" t="e">
        <f>IF('500MW model - typical bill'!C76,(('500MW model - typical bill'!D76-'500MW model - typical bill'!C76)/'500MW model - typical bill'!C76),"")</f>
        <v>#VALUE!</v>
      </c>
      <c r="D143" s="45" t="e">
        <f>IF('500MW model - typical bill'!C76,(('500MW model - typical bill'!E76-'500MW model - typical bill'!C76)/'500MW model - typical bill'!C76),"")</f>
        <v>#VALUE!</v>
      </c>
      <c r="E143" s="60" t="e">
        <f>IF('500MW model - typical bill'!C76,(('500MW model - typical bill'!E76-'500MW model - typical bill'!D76)/'500MW model - typical bill'!D76),"")</f>
        <v>#VALUE!</v>
      </c>
      <c r="F143" s="51" t="e">
        <f>IF('500MW model - typical bill'!C76,('500MW model - typical bill'!D76-'500MW model - typical bill'!C76),"")</f>
        <v>#VALUE!</v>
      </c>
      <c r="G143" s="48" t="e">
        <f>IF('500MW model - typical bill'!C76,(('500MW model - typical bill'!E76-'500MW model - typical bill'!C76)),"")</f>
        <v>#VALUE!</v>
      </c>
      <c r="H143" s="52" t="e">
        <f>IF('500MW model - typical bill'!C76,(('500MW model - typical bill'!E76-'500MW model - typical bill'!D76)),"")</f>
        <v>#VALUE!</v>
      </c>
      <c r="I143" s="40"/>
      <c r="J143" s="41"/>
      <c r="K143" s="58" t="s">
        <v>105</v>
      </c>
      <c r="L143" s="59" t="e">
        <f>IF('500MW model - typical bill'!C76,(('500MW model - typical bill'!F76-'500MW model - typical bill'!C76)/'500MW model - typical bill'!C76),"")</f>
        <v>#VALUE!</v>
      </c>
      <c r="M143" s="45" t="e">
        <f>IF('500MW model - typical bill'!C76,(('500MW model - typical bill'!G76-'500MW model - typical bill'!C76)/'500MW model - typical bill'!C76),"")</f>
        <v>#VALUE!</v>
      </c>
      <c r="N143" s="60" t="e">
        <f>IF('500MW model - typical bill'!C76,(('500MW model - typical bill'!G76-'500MW model - typical bill'!F76)/'500MW model - typical bill'!F76),"")</f>
        <v>#VALUE!</v>
      </c>
      <c r="O143" s="51" t="e">
        <f>IF('500MW model - typical bill'!C76,(('500MW model - typical bill'!F76-'500MW model - typical bill'!C76)),"")</f>
        <v>#VALUE!</v>
      </c>
      <c r="P143" s="48" t="e">
        <f>IF('500MW model - typical bill'!C76,(('500MW model - typical bill'!G76-'500MW model - typical bill'!C76)),"")</f>
        <v>#VALUE!</v>
      </c>
      <c r="Q143" s="52" t="e">
        <f>IF('500MW model - typical bill'!C76,(('500MW model - typical bill'!G76-'500MW model - typical bill'!F76)),"")</f>
        <v>#VALUE!</v>
      </c>
    </row>
    <row r="144" spans="2:17" x14ac:dyDescent="0.25">
      <c r="B144" s="57" t="s">
        <v>135</v>
      </c>
      <c r="C144" s="59" t="str">
        <f>IF('500MW model - typical bill'!C77,(('500MW model - typical bill'!D77-'500MW model - typical bill'!C77)/'500MW model - typical bill'!C77),"")</f>
        <v/>
      </c>
      <c r="D144" s="45" t="str">
        <f>IF('500MW model - typical bill'!C77,(('500MW model - typical bill'!E77-'500MW model - typical bill'!C77)/'500MW model - typical bill'!C77),"")</f>
        <v/>
      </c>
      <c r="E144" s="60" t="str">
        <f>IF('500MW model - typical bill'!C77,(('500MW model - typical bill'!E77-'500MW model - typical bill'!D77)/'500MW model - typical bill'!D77),"")</f>
        <v/>
      </c>
      <c r="F144" s="51" t="str">
        <f>IF('500MW model - typical bill'!C77,('500MW model - typical bill'!D77-'500MW model - typical bill'!C77),"")</f>
        <v/>
      </c>
      <c r="G144" s="48" t="str">
        <f>IF('500MW model - typical bill'!C77,(('500MW model - typical bill'!E77-'500MW model - typical bill'!C77)),"")</f>
        <v/>
      </c>
      <c r="H144" s="52" t="str">
        <f>IF('500MW model - typical bill'!C77,(('500MW model - typical bill'!E77-'500MW model - typical bill'!D77)),"")</f>
        <v/>
      </c>
      <c r="I144" s="40"/>
      <c r="J144" s="41"/>
      <c r="K144" s="57" t="s">
        <v>135</v>
      </c>
      <c r="L144" s="59" t="str">
        <f>IF('500MW model - typical bill'!C77,(('500MW model - typical bill'!F77-'500MW model - typical bill'!C77)/'500MW model - typical bill'!C77),"")</f>
        <v/>
      </c>
      <c r="M144" s="45" t="str">
        <f>IF('500MW model - typical bill'!C77,(('500MW model - typical bill'!G77-'500MW model - typical bill'!C77)/'500MW model - typical bill'!C77),"")</f>
        <v/>
      </c>
      <c r="N144" s="60" t="str">
        <f>IF('500MW model - typical bill'!C77,(('500MW model - typical bill'!G77-'500MW model - typical bill'!F77)/'500MW model - typical bill'!F77),"")</f>
        <v/>
      </c>
      <c r="O144" s="51" t="str">
        <f>IF('500MW model - typical bill'!C77,(('500MW model - typical bill'!F77-'500MW model - typical bill'!C77)),"")</f>
        <v/>
      </c>
      <c r="P144" s="48" t="str">
        <f>IF('500MW model - typical bill'!C77,(('500MW model - typical bill'!G77-'500MW model - typical bill'!C77)),"")</f>
        <v/>
      </c>
      <c r="Q144" s="52" t="str">
        <f>IF('500MW model - typical bill'!C77,(('500MW model - typical bill'!G77-'500MW model - typical bill'!F77)),"")</f>
        <v/>
      </c>
    </row>
    <row r="145" spans="2:17" x14ac:dyDescent="0.25">
      <c r="B145" s="58" t="s">
        <v>71</v>
      </c>
      <c r="C145" s="59">
        <f>IF('500MW model - typical bill'!C78,(('500MW model - typical bill'!D78-'500MW model - typical bill'!C78)/'500MW model - typical bill'!C78),"")</f>
        <v>1.9192711481846446E-2</v>
      </c>
      <c r="D145" s="45">
        <f>IF('500MW model - typical bill'!C78,(('500MW model - typical bill'!E78-'500MW model - typical bill'!C78)/'500MW model - typical bill'!C78),"")</f>
        <v>6.594847692124392E-2</v>
      </c>
      <c r="E145" s="60">
        <f>IF('500MW model - typical bill'!C78,(('500MW model - typical bill'!E78-'500MW model - typical bill'!D78)/'500MW model - typical bill'!D78),"")</f>
        <v>4.5875294154544471E-2</v>
      </c>
      <c r="F145" s="51">
        <f>IF('500MW model - typical bill'!C78,('500MW model - typical bill'!D78-'500MW model - typical bill'!C78),"")</f>
        <v>-385.12273040000218</v>
      </c>
      <c r="G145" s="48">
        <f>IF('500MW model - typical bill'!C78,(('500MW model - typical bill'!E78-'500MW model - typical bill'!C78)),"")</f>
        <v>-1323.3282604000015</v>
      </c>
      <c r="H145" s="52">
        <f>IF('500MW model - typical bill'!C78,(('500MW model - typical bill'!E78-'500MW model - typical bill'!D78)),"")</f>
        <v>-938.20552999999927</v>
      </c>
      <c r="I145" s="40"/>
      <c r="J145" s="41"/>
      <c r="K145" s="58" t="s">
        <v>71</v>
      </c>
      <c r="L145" s="59">
        <f>IF('500MW model - typical bill'!C78,(('500MW model - typical bill'!F78-'500MW model - typical bill'!C78)/'500MW model - typical bill'!C78),"")</f>
        <v>-6.1956243203979038E-3</v>
      </c>
      <c r="M145" s="45">
        <f>IF('500MW model - typical bill'!C78,(('500MW model - typical bill'!G78-'500MW model - typical bill'!C78)/'500MW model - typical bill'!C78),"")</f>
        <v>3.4157600582594469E-2</v>
      </c>
      <c r="N145" s="60">
        <f>IF('500MW model - typical bill'!C78,(('500MW model - typical bill'!G78-'500MW model - typical bill'!F78)/'500MW model - typical bill'!F78),"")</f>
        <v>4.0604796970628416E-2</v>
      </c>
      <c r="O145" s="51">
        <f>IF('500MW model - typical bill'!C78,(('500MW model - typical bill'!F78-'500MW model - typical bill'!C78)),"")</f>
        <v>124.32197279999673</v>
      </c>
      <c r="P145" s="48">
        <f>IF('500MW model - typical bill'!C78,(('500MW model - typical bill'!G78-'500MW model - typical bill'!C78)),"")</f>
        <v>-685.40958440000031</v>
      </c>
      <c r="Q145" s="52">
        <f>IF('500MW model - typical bill'!C78,(('500MW model - typical bill'!G78-'500MW model - typical bill'!F78)),"")</f>
        <v>-809.73155719999704</v>
      </c>
    </row>
    <row r="146" spans="2:17" x14ac:dyDescent="0.25">
      <c r="B146" s="58" t="s">
        <v>106</v>
      </c>
      <c r="C146" s="59" t="e">
        <f>IF('500MW model - typical bill'!C79,(('500MW model - typical bill'!D79-'500MW model - typical bill'!C79)/'500MW model - typical bill'!C79),"")</f>
        <v>#VALUE!</v>
      </c>
      <c r="D146" s="45" t="e">
        <f>IF('500MW model - typical bill'!C79,(('500MW model - typical bill'!E79-'500MW model - typical bill'!C79)/'500MW model - typical bill'!C79),"")</f>
        <v>#VALUE!</v>
      </c>
      <c r="E146" s="60" t="e">
        <f>IF('500MW model - typical bill'!C79,(('500MW model - typical bill'!E79-'500MW model - typical bill'!D79)/'500MW model - typical bill'!D79),"")</f>
        <v>#VALUE!</v>
      </c>
      <c r="F146" s="51" t="e">
        <f>IF('500MW model - typical bill'!C79,('500MW model - typical bill'!D79-'500MW model - typical bill'!C79),"")</f>
        <v>#VALUE!</v>
      </c>
      <c r="G146" s="48" t="e">
        <f>IF('500MW model - typical bill'!C79,(('500MW model - typical bill'!E79-'500MW model - typical bill'!C79)),"")</f>
        <v>#VALUE!</v>
      </c>
      <c r="H146" s="52" t="e">
        <f>IF('500MW model - typical bill'!C79,(('500MW model - typical bill'!E79-'500MW model - typical bill'!D79)),"")</f>
        <v>#VALUE!</v>
      </c>
      <c r="I146" s="40"/>
      <c r="J146" s="41"/>
      <c r="K146" s="58" t="s">
        <v>106</v>
      </c>
      <c r="L146" s="59" t="e">
        <f>IF('500MW model - typical bill'!C79,(('500MW model - typical bill'!F79-'500MW model - typical bill'!C79)/'500MW model - typical bill'!C79),"")</f>
        <v>#VALUE!</v>
      </c>
      <c r="M146" s="45" t="e">
        <f>IF('500MW model - typical bill'!C79,(('500MW model - typical bill'!G79-'500MW model - typical bill'!C79)/'500MW model - typical bill'!C79),"")</f>
        <v>#VALUE!</v>
      </c>
      <c r="N146" s="60" t="e">
        <f>IF('500MW model - typical bill'!C79,(('500MW model - typical bill'!G79-'500MW model - typical bill'!F79)/'500MW model - typical bill'!F79),"")</f>
        <v>#VALUE!</v>
      </c>
      <c r="O146" s="51" t="e">
        <f>IF('500MW model - typical bill'!C79,(('500MW model - typical bill'!F79-'500MW model - typical bill'!C79)),"")</f>
        <v>#VALUE!</v>
      </c>
      <c r="P146" s="48" t="e">
        <f>IF('500MW model - typical bill'!C79,(('500MW model - typical bill'!G79-'500MW model - typical bill'!C79)),"")</f>
        <v>#VALUE!</v>
      </c>
      <c r="Q146" s="52" t="e">
        <f>IF('500MW model - typical bill'!C79,(('500MW model - typical bill'!G79-'500MW model - typical bill'!F79)),"")</f>
        <v>#VALUE!</v>
      </c>
    </row>
    <row r="147" spans="2:17" x14ac:dyDescent="0.25">
      <c r="B147" s="57" t="s">
        <v>136</v>
      </c>
      <c r="C147" s="59" t="str">
        <f>IF('500MW model - typical bill'!C80,(('500MW model - typical bill'!D80-'500MW model - typical bill'!C80)/'500MW model - typical bill'!C80),"")</f>
        <v/>
      </c>
      <c r="D147" s="45" t="str">
        <f>IF('500MW model - typical bill'!C80,(('500MW model - typical bill'!E80-'500MW model - typical bill'!C80)/'500MW model - typical bill'!C80),"")</f>
        <v/>
      </c>
      <c r="E147" s="60" t="str">
        <f>IF('500MW model - typical bill'!C80,(('500MW model - typical bill'!E80-'500MW model - typical bill'!D80)/'500MW model - typical bill'!D80),"")</f>
        <v/>
      </c>
      <c r="F147" s="51" t="str">
        <f>IF('500MW model - typical bill'!C80,('500MW model - typical bill'!D80-'500MW model - typical bill'!C80),"")</f>
        <v/>
      </c>
      <c r="G147" s="48" t="str">
        <f>IF('500MW model - typical bill'!C80,(('500MW model - typical bill'!E80-'500MW model - typical bill'!C80)),"")</f>
        <v/>
      </c>
      <c r="H147" s="52" t="str">
        <f>IF('500MW model - typical bill'!C80,(('500MW model - typical bill'!E80-'500MW model - typical bill'!D80)),"")</f>
        <v/>
      </c>
      <c r="I147" s="40"/>
      <c r="J147" s="41"/>
      <c r="K147" s="57" t="s">
        <v>136</v>
      </c>
      <c r="L147" s="59" t="str">
        <f>IF('500MW model - typical bill'!C80,(('500MW model - typical bill'!F80-'500MW model - typical bill'!C80)/'500MW model - typical bill'!C80),"")</f>
        <v/>
      </c>
      <c r="M147" s="45" t="str">
        <f>IF('500MW model - typical bill'!C80,(('500MW model - typical bill'!G80-'500MW model - typical bill'!C80)/'500MW model - typical bill'!C80),"")</f>
        <v/>
      </c>
      <c r="N147" s="60" t="str">
        <f>IF('500MW model - typical bill'!C80,(('500MW model - typical bill'!G80-'500MW model - typical bill'!F80)/'500MW model - typical bill'!F80),"")</f>
        <v/>
      </c>
      <c r="O147" s="51" t="str">
        <f>IF('500MW model - typical bill'!C80,(('500MW model - typical bill'!F80-'500MW model - typical bill'!C80)),"")</f>
        <v/>
      </c>
      <c r="P147" s="48" t="str">
        <f>IF('500MW model - typical bill'!C80,(('500MW model - typical bill'!G80-'500MW model - typical bill'!C80)),"")</f>
        <v/>
      </c>
      <c r="Q147" s="52" t="str">
        <f>IF('500MW model - typical bill'!C80,(('500MW model - typical bill'!G80-'500MW model - typical bill'!F80)),"")</f>
        <v/>
      </c>
    </row>
    <row r="148" spans="2:17" x14ac:dyDescent="0.25">
      <c r="B148" s="58" t="s">
        <v>72</v>
      </c>
      <c r="C148" s="59">
        <f>IF('500MW model - typical bill'!C81,(('500MW model - typical bill'!D81-'500MW model - typical bill'!C81)/'500MW model - typical bill'!C81),"")</f>
        <v>1.9916334103043009E-2</v>
      </c>
      <c r="D148" s="45">
        <f>IF('500MW model - typical bill'!C81,(('500MW model - typical bill'!E81-'500MW model - typical bill'!C81)/'500MW model - typical bill'!C81),"")</f>
        <v>6.51490308908384E-2</v>
      </c>
      <c r="E148" s="60">
        <f>IF('500MW model - typical bill'!C81,(('500MW model - typical bill'!E81-'500MW model - typical bill'!D81)/'500MW model - typical bill'!D81),"")</f>
        <v>4.4349418942853686E-2</v>
      </c>
      <c r="F148" s="51">
        <f>IF('500MW model - typical bill'!C81,('500MW model - typical bill'!D81-'500MW model - typical bill'!C81),"")</f>
        <v>-544.87859506249515</v>
      </c>
      <c r="G148" s="48">
        <f>IF('500MW model - typical bill'!C81,(('500MW model - typical bill'!E81-'500MW model - typical bill'!C81)),"")</f>
        <v>-1782.3718078749916</v>
      </c>
      <c r="H148" s="52">
        <f>IF('500MW model - typical bill'!C81,(('500MW model - typical bill'!E81-'500MW model - typical bill'!D81)),"")</f>
        <v>-1237.4932128124965</v>
      </c>
      <c r="I148" s="40"/>
      <c r="J148" s="41"/>
      <c r="K148" s="58" t="s">
        <v>72</v>
      </c>
      <c r="L148" s="59">
        <f>IF('500MW model - typical bill'!C81,(('500MW model - typical bill'!F81-'500MW model - typical bill'!C81)/'500MW model - typical bill'!C81),"")</f>
        <v>-5.1358515776820865E-3</v>
      </c>
      <c r="M148" s="45">
        <f>IF('500MW model - typical bill'!C81,(('500MW model - typical bill'!G81-'500MW model - typical bill'!C81)/'500MW model - typical bill'!C81),"")</f>
        <v>3.4099538683013408E-2</v>
      </c>
      <c r="N148" s="60">
        <f>IF('500MW model - typical bill'!C81,(('500MW model - typical bill'!G81-'500MW model - typical bill'!F81)/'500MW model - typical bill'!F81),"")</f>
        <v>3.9437937655021571E-2</v>
      </c>
      <c r="O148" s="51">
        <f>IF('500MW model - typical bill'!C81,(('500MW model - typical bill'!F81-'500MW model - typical bill'!C81)),"")</f>
        <v>140.5085683750076</v>
      </c>
      <c r="P148" s="48">
        <f>IF('500MW model - typical bill'!C81,(('500MW model - typical bill'!G81-'500MW model - typical bill'!C81)),"")</f>
        <v>-932.90806599999269</v>
      </c>
      <c r="Q148" s="52">
        <f>IF('500MW model - typical bill'!C81,(('500MW model - typical bill'!G81-'500MW model - typical bill'!F81)),"")</f>
        <v>-1073.4166343750003</v>
      </c>
    </row>
    <row r="149" spans="2:17" x14ac:dyDescent="0.25">
      <c r="B149" s="58" t="s">
        <v>107</v>
      </c>
      <c r="C149" s="59" t="e">
        <f>IF('500MW model - typical bill'!C82,(('500MW model - typical bill'!D82-'500MW model - typical bill'!C82)/'500MW model - typical bill'!C82),"")</f>
        <v>#VALUE!</v>
      </c>
      <c r="D149" s="45" t="e">
        <f>IF('500MW model - typical bill'!C82,(('500MW model - typical bill'!E82-'500MW model - typical bill'!C82)/'500MW model - typical bill'!C82),"")</f>
        <v>#VALUE!</v>
      </c>
      <c r="E149" s="60" t="e">
        <f>IF('500MW model - typical bill'!C82,(('500MW model - typical bill'!E82-'500MW model - typical bill'!D82)/'500MW model - typical bill'!D82),"")</f>
        <v>#VALUE!</v>
      </c>
      <c r="F149" s="51" t="e">
        <f>IF('500MW model - typical bill'!C82,('500MW model - typical bill'!D82-'500MW model - typical bill'!C82),"")</f>
        <v>#VALUE!</v>
      </c>
      <c r="G149" s="48" t="e">
        <f>IF('500MW model - typical bill'!C82,(('500MW model - typical bill'!E82-'500MW model - typical bill'!C82)),"")</f>
        <v>#VALUE!</v>
      </c>
      <c r="H149" s="52" t="e">
        <f>IF('500MW model - typical bill'!C82,(('500MW model - typical bill'!E82-'500MW model - typical bill'!D82)),"")</f>
        <v>#VALUE!</v>
      </c>
      <c r="I149" s="40"/>
      <c r="J149" s="41"/>
      <c r="K149" s="58" t="s">
        <v>107</v>
      </c>
      <c r="L149" s="59" t="e">
        <f>IF('500MW model - typical bill'!C82,(('500MW model - typical bill'!F82-'500MW model - typical bill'!C82)/'500MW model - typical bill'!C82),"")</f>
        <v>#VALUE!</v>
      </c>
      <c r="M149" s="45" t="e">
        <f>IF('500MW model - typical bill'!C82,(('500MW model - typical bill'!G82-'500MW model - typical bill'!C82)/'500MW model - typical bill'!C82),"")</f>
        <v>#VALUE!</v>
      </c>
      <c r="N149" s="60" t="e">
        <f>IF('500MW model - typical bill'!C82,(('500MW model - typical bill'!G82-'500MW model - typical bill'!F82)/'500MW model - typical bill'!F82),"")</f>
        <v>#VALUE!</v>
      </c>
      <c r="O149" s="51" t="e">
        <f>IF('500MW model - typical bill'!C82,(('500MW model - typical bill'!F82-'500MW model - typical bill'!C82)),"")</f>
        <v>#VALUE!</v>
      </c>
      <c r="P149" s="48" t="e">
        <f>IF('500MW model - typical bill'!C82,(('500MW model - typical bill'!G82-'500MW model - typical bill'!C82)),"")</f>
        <v>#VALUE!</v>
      </c>
      <c r="Q149" s="52" t="e">
        <f>IF('500MW model - typical bill'!C82,(('500MW model - typical bill'!G82-'500MW model - typical bill'!F82)),"")</f>
        <v>#VALUE!</v>
      </c>
    </row>
    <row r="150" spans="2:17" x14ac:dyDescent="0.25">
      <c r="B150" s="57" t="s">
        <v>137</v>
      </c>
      <c r="C150" s="59" t="str">
        <f>IF('500MW model - typical bill'!C83,(('500MW model - typical bill'!D83-'500MW model - typical bill'!C83)/'500MW model - typical bill'!C83),"")</f>
        <v/>
      </c>
      <c r="D150" s="45" t="str">
        <f>IF('500MW model - typical bill'!C83,(('500MW model - typical bill'!E83-'500MW model - typical bill'!C83)/'500MW model - typical bill'!C83),"")</f>
        <v/>
      </c>
      <c r="E150" s="60" t="str">
        <f>IF('500MW model - typical bill'!C83,(('500MW model - typical bill'!E83-'500MW model - typical bill'!D83)/'500MW model - typical bill'!D83),"")</f>
        <v/>
      </c>
      <c r="F150" s="51" t="str">
        <f>IF('500MW model - typical bill'!C83,('500MW model - typical bill'!D83-'500MW model - typical bill'!C83),"")</f>
        <v/>
      </c>
      <c r="G150" s="48" t="str">
        <f>IF('500MW model - typical bill'!C83,(('500MW model - typical bill'!E83-'500MW model - typical bill'!C83)),"")</f>
        <v/>
      </c>
      <c r="H150" s="52" t="str">
        <f>IF('500MW model - typical bill'!C83,(('500MW model - typical bill'!E83-'500MW model - typical bill'!D83)),"")</f>
        <v/>
      </c>
      <c r="I150" s="40"/>
      <c r="J150" s="41"/>
      <c r="K150" s="57" t="s">
        <v>137</v>
      </c>
      <c r="L150" s="59" t="str">
        <f>IF('500MW model - typical bill'!C83,(('500MW model - typical bill'!F83-'500MW model - typical bill'!C83)/'500MW model - typical bill'!C83),"")</f>
        <v/>
      </c>
      <c r="M150" s="45" t="str">
        <f>IF('500MW model - typical bill'!C83,(('500MW model - typical bill'!G83-'500MW model - typical bill'!C83)/'500MW model - typical bill'!C83),"")</f>
        <v/>
      </c>
      <c r="N150" s="60" t="str">
        <f>IF('500MW model - typical bill'!C83,(('500MW model - typical bill'!G83-'500MW model - typical bill'!F83)/'500MW model - typical bill'!F83),"")</f>
        <v/>
      </c>
      <c r="O150" s="51" t="str">
        <f>IF('500MW model - typical bill'!C83,(('500MW model - typical bill'!F83-'500MW model - typical bill'!C83)),"")</f>
        <v/>
      </c>
      <c r="P150" s="48" t="str">
        <f>IF('500MW model - typical bill'!C83,(('500MW model - typical bill'!G83-'500MW model - typical bill'!C83)),"")</f>
        <v/>
      </c>
      <c r="Q150" s="52" t="str">
        <f>IF('500MW model - typical bill'!C83,(('500MW model - typical bill'!G83-'500MW model - typical bill'!F83)),"")</f>
        <v/>
      </c>
    </row>
    <row r="151" spans="2:17" x14ac:dyDescent="0.25">
      <c r="B151" s="58" t="s">
        <v>73</v>
      </c>
      <c r="C151" s="59">
        <f>IF('500MW model - typical bill'!C84,(('500MW model - typical bill'!D84-'500MW model - typical bill'!C84)/'500MW model - typical bill'!C84),"")</f>
        <v>2.3716754334235042E-2</v>
      </c>
      <c r="D151" s="45">
        <f>IF('500MW model - typical bill'!C84,(('500MW model - typical bill'!E84-'500MW model - typical bill'!C84)/'500MW model - typical bill'!C84),"")</f>
        <v>7.9619756298737326E-2</v>
      </c>
      <c r="E151" s="60">
        <f>IF('500MW model - typical bill'!C84,(('500MW model - typical bill'!E84-'500MW model - typical bill'!D84)/'500MW model - typical bill'!D84),"")</f>
        <v>5.4607880283114342E-2</v>
      </c>
      <c r="F151" s="51">
        <f>IF('500MW model - typical bill'!C84,('500MW model - typical bill'!D84-'500MW model - typical bill'!C84),"")</f>
        <v>-62.374331999999413</v>
      </c>
      <c r="G151" s="48">
        <f>IF('500MW model - typical bill'!C84,(('500MW model - typical bill'!E84-'500MW model - typical bill'!C84)),"")</f>
        <v>-209.3975019999998</v>
      </c>
      <c r="H151" s="52">
        <f>IF('500MW model - typical bill'!C84,(('500MW model - typical bill'!E84-'500MW model - typical bill'!D84)),"")</f>
        <v>-147.02317000000039</v>
      </c>
      <c r="I151" s="40"/>
      <c r="J151" s="41"/>
      <c r="K151" s="58" t="s">
        <v>73</v>
      </c>
      <c r="L151" s="59">
        <f>IF('500MW model - typical bill'!C84,(('500MW model - typical bill'!F84-'500MW model - typical bill'!C84)/'500MW model - typical bill'!C84),"")</f>
        <v>-5.1558620189740608E-3</v>
      </c>
      <c r="M151" s="45">
        <f>IF('500MW model - typical bill'!C84,(('500MW model - typical bill'!G84-'500MW model - typical bill'!C84)/'500MW model - typical bill'!C84),"")</f>
        <v>4.4012552177703376E-2</v>
      </c>
      <c r="N151" s="60">
        <f>IF('500MW model - typical bill'!C84,(('500MW model - typical bill'!G84-'500MW model - typical bill'!F84)/'500MW model - typical bill'!F84),"")</f>
        <v>4.9423233569493276E-2</v>
      </c>
      <c r="O151" s="51">
        <f>IF('500MW model - typical bill'!C84,(('500MW model - typical bill'!F84-'500MW model - typical bill'!C84)),"")</f>
        <v>13.559757999999874</v>
      </c>
      <c r="P151" s="48">
        <f>IF('500MW model - typical bill'!C84,(('500MW model - typical bill'!G84-'500MW model - typical bill'!C84)),"")</f>
        <v>-115.75165399999969</v>
      </c>
      <c r="Q151" s="52">
        <f>IF('500MW model - typical bill'!C84,(('500MW model - typical bill'!G84-'500MW model - typical bill'!F84)),"")</f>
        <v>-129.31141199999956</v>
      </c>
    </row>
    <row r="152" spans="2:17" x14ac:dyDescent="0.25">
      <c r="B152" s="57" t="s">
        <v>138</v>
      </c>
      <c r="C152" s="59" t="str">
        <f>IF('500MW model - typical bill'!C85,(('500MW model - typical bill'!D85-'500MW model - typical bill'!C85)/'500MW model - typical bill'!C85),"")</f>
        <v/>
      </c>
      <c r="D152" s="45" t="str">
        <f>IF('500MW model - typical bill'!C85,(('500MW model - typical bill'!E85-'500MW model - typical bill'!C85)/'500MW model - typical bill'!C85),"")</f>
        <v/>
      </c>
      <c r="E152" s="60" t="str">
        <f>IF('500MW model - typical bill'!C85,(('500MW model - typical bill'!E85-'500MW model - typical bill'!D85)/'500MW model - typical bill'!D85),"")</f>
        <v/>
      </c>
      <c r="F152" s="51" t="str">
        <f>IF('500MW model - typical bill'!C85,('500MW model - typical bill'!D85-'500MW model - typical bill'!C85),"")</f>
        <v/>
      </c>
      <c r="G152" s="48" t="str">
        <f>IF('500MW model - typical bill'!C85,(('500MW model - typical bill'!E85-'500MW model - typical bill'!C85)),"")</f>
        <v/>
      </c>
      <c r="H152" s="52" t="str">
        <f>IF('500MW model - typical bill'!C85,(('500MW model - typical bill'!E85-'500MW model - typical bill'!D85)),"")</f>
        <v/>
      </c>
      <c r="I152" s="40"/>
      <c r="J152" s="41"/>
      <c r="K152" s="57" t="s">
        <v>138</v>
      </c>
      <c r="L152" s="59" t="str">
        <f>IF('500MW model - typical bill'!C85,(('500MW model - typical bill'!F85-'500MW model - typical bill'!C85)/'500MW model - typical bill'!C85),"")</f>
        <v/>
      </c>
      <c r="M152" s="45" t="str">
        <f>IF('500MW model - typical bill'!C85,(('500MW model - typical bill'!G85-'500MW model - typical bill'!C85)/'500MW model - typical bill'!C85),"")</f>
        <v/>
      </c>
      <c r="N152" s="60" t="str">
        <f>IF('500MW model - typical bill'!C85,(('500MW model - typical bill'!G85-'500MW model - typical bill'!F85)/'500MW model - typical bill'!F85),"")</f>
        <v/>
      </c>
      <c r="O152" s="51" t="str">
        <f>IF('500MW model - typical bill'!C85,(('500MW model - typical bill'!F85-'500MW model - typical bill'!C85)),"")</f>
        <v/>
      </c>
      <c r="P152" s="48" t="str">
        <f>IF('500MW model - typical bill'!C85,(('500MW model - typical bill'!G85-'500MW model - typical bill'!C85)),"")</f>
        <v/>
      </c>
      <c r="Q152" s="52" t="str">
        <f>IF('500MW model - typical bill'!C85,(('500MW model - typical bill'!G85-'500MW model - typical bill'!F85)),"")</f>
        <v/>
      </c>
    </row>
    <row r="153" spans="2:17" ht="15.75" thickBot="1" x14ac:dyDescent="0.3">
      <c r="B153" s="58" t="s">
        <v>74</v>
      </c>
      <c r="C153" s="61">
        <f>IF('500MW model - typical bill'!C86,(('500MW model - typical bill'!D86-'500MW model - typical bill'!C86)/'500MW model - typical bill'!C86),"")</f>
        <v>1.4202710976775531E-2</v>
      </c>
      <c r="D153" s="62">
        <f>IF('500MW model - typical bill'!C86,(('500MW model - typical bill'!E86-'500MW model - typical bill'!C86)/'500MW model - typical bill'!C86),"")</f>
        <v>5.9002661421802237E-2</v>
      </c>
      <c r="E153" s="63">
        <f>IF('500MW model - typical bill'!C86,(('500MW model - typical bill'!E86-'500MW model - typical bill'!D86)/'500MW model - typical bill'!D86),"")</f>
        <v>4.4172580057373352E-2</v>
      </c>
      <c r="F153" s="53">
        <f>IF('500MW model - typical bill'!C86,('500MW model - typical bill'!D86-'500MW model - typical bill'!C86),"")</f>
        <v>-391.65855999999985</v>
      </c>
      <c r="G153" s="54">
        <f>IF('500MW model - typical bill'!C86,(('500MW model - typical bill'!E86-'500MW model - typical bill'!C86)),"")</f>
        <v>-1627.076509999999</v>
      </c>
      <c r="H153" s="55">
        <f>IF('500MW model - typical bill'!C86,(('500MW model - typical bill'!E86-'500MW model - typical bill'!D86)),"")</f>
        <v>-1235.4179499999991</v>
      </c>
      <c r="I153" s="40"/>
      <c r="J153" s="41"/>
      <c r="K153" s="58" t="s">
        <v>74</v>
      </c>
      <c r="L153" s="61">
        <f>IF('500MW model - typical bill'!C86,(('500MW model - typical bill'!F86-'500MW model - typical bill'!C86)/'500MW model - typical bill'!C86),"")</f>
        <v>-6.850728900432184E-3</v>
      </c>
      <c r="M153" s="62">
        <f>IF('500MW model - typical bill'!C86,(('500MW model - typical bill'!G86-'500MW model - typical bill'!C86)/'500MW model - typical bill'!C86),"")</f>
        <v>3.4342768781281903E-2</v>
      </c>
      <c r="N153" s="63">
        <f>IF('500MW model - typical bill'!C86,(('500MW model - typical bill'!G86-'500MW model - typical bill'!F86)/'500MW model - typical bill'!F86),"")</f>
        <v>4.1477649816030769E-2</v>
      </c>
      <c r="O153" s="53">
        <f>IF('500MW model - typical bill'!C86,(('500MW model - typical bill'!F86-'500MW model - typical bill'!C86)),"")</f>
        <v>188.91792000000351</v>
      </c>
      <c r="P153" s="54">
        <f>IF('500MW model - typical bill'!C86,(('500MW model - typical bill'!G86-'500MW model - typical bill'!C86)),"")</f>
        <v>-947.04731999999785</v>
      </c>
      <c r="Q153" s="55">
        <f>IF('500MW model - typical bill'!C86,(('500MW model - typical bill'!G86-'500MW model - typical bill'!F86)),"")</f>
        <v>-1135.9652400000014</v>
      </c>
    </row>
    <row r="154" spans="2:17" x14ac:dyDescent="0.25">
      <c r="J154" s="38"/>
    </row>
  </sheetData>
  <mergeCells count="6">
    <mergeCell ref="B65:Q65"/>
    <mergeCell ref="B2:Q2"/>
    <mergeCell ref="C69:E69"/>
    <mergeCell ref="F69:H69"/>
    <mergeCell ref="L69:N69"/>
    <mergeCell ref="O69:Q69"/>
  </mergeCells>
  <conditionalFormatting sqref="C71:E153">
    <cfRule type="expression" dxfId="16" priority="5">
      <formula>ISERROR(C71)</formula>
    </cfRule>
  </conditionalFormatting>
  <conditionalFormatting sqref="L71:N153">
    <cfRule type="expression" dxfId="15" priority="4">
      <formula>ISERROR(L71)</formula>
    </cfRule>
  </conditionalFormatting>
  <conditionalFormatting sqref="F71:F153">
    <cfRule type="expression" dxfId="14" priority="3">
      <formula>ISERROR(F71)</formula>
    </cfRule>
  </conditionalFormatting>
  <conditionalFormatting sqref="F71:H153">
    <cfRule type="expression" dxfId="13" priority="2">
      <formula>ISERROR(F71)</formula>
    </cfRule>
  </conditionalFormatting>
  <conditionalFormatting sqref="O71:Q153">
    <cfRule type="expression" dxfId="12" priority="1">
      <formula>ISERROR(O71)</formula>
    </cfRule>
  </conditionalFormatting>
  <pageMargins left="0.7" right="0.7" top="0.75" bottom="0.75" header="0.3" footer="0.3"/>
  <pageSetup paperSize="9" scale="2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K331"/>
  <sheetViews>
    <sheetView showGridLines="0" topLeftCell="A271" zoomScale="60" zoomScaleNormal="60" workbookViewId="0">
      <selection activeCell="B273" sqref="B273:K331"/>
    </sheetView>
  </sheetViews>
  <sheetFormatPr defaultRowHeight="15" x14ac:dyDescent="0.25"/>
  <cols>
    <col min="2" max="2" width="50.7109375" customWidth="1"/>
    <col min="3" max="11" width="20.5703125" customWidth="1"/>
  </cols>
  <sheetData>
    <row r="2" spans="2:11" ht="26.25" x14ac:dyDescent="0.4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 x14ac:dyDescent="0.25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 x14ac:dyDescent="0.25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 x14ac:dyDescent="0.2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 x14ac:dyDescent="0.25">
      <c r="B6" s="11" t="s">
        <v>48</v>
      </c>
      <c r="C6" s="12">
        <v>1</v>
      </c>
      <c r="D6" s="13">
        <v>1</v>
      </c>
      <c r="E6" s="14">
        <v>2.2010000000000001</v>
      </c>
      <c r="F6" s="14">
        <v>0</v>
      </c>
      <c r="G6" s="14">
        <v>0</v>
      </c>
      <c r="H6" s="15">
        <v>4.41</v>
      </c>
      <c r="I6" s="15">
        <v>0</v>
      </c>
      <c r="J6" s="14">
        <v>0</v>
      </c>
      <c r="K6" s="12" t="s">
        <v>167</v>
      </c>
    </row>
    <row r="7" spans="2:11" ht="27.75" customHeight="1" x14ac:dyDescent="0.25">
      <c r="B7" s="11" t="s">
        <v>49</v>
      </c>
      <c r="C7" s="12">
        <v>2</v>
      </c>
      <c r="D7" s="13">
        <v>2</v>
      </c>
      <c r="E7" s="14">
        <v>2.645</v>
      </c>
      <c r="F7" s="14">
        <v>0.14799999999999999</v>
      </c>
      <c r="G7" s="14">
        <v>0</v>
      </c>
      <c r="H7" s="15">
        <v>4.41</v>
      </c>
      <c r="I7" s="15">
        <v>0</v>
      </c>
      <c r="J7" s="14">
        <v>0</v>
      </c>
      <c r="K7" s="16" t="s">
        <v>168</v>
      </c>
    </row>
    <row r="8" spans="2:11" ht="27.75" customHeight="1" x14ac:dyDescent="0.25">
      <c r="B8" s="11" t="s">
        <v>50</v>
      </c>
      <c r="C8" s="12">
        <v>12</v>
      </c>
      <c r="D8" s="13">
        <v>2</v>
      </c>
      <c r="E8" s="14">
        <v>0.312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16" t="s">
        <v>169</v>
      </c>
    </row>
    <row r="9" spans="2:11" ht="27.75" customHeight="1" x14ac:dyDescent="0.25">
      <c r="B9" s="11" t="s">
        <v>51</v>
      </c>
      <c r="C9" s="12">
        <v>203</v>
      </c>
      <c r="D9" s="13">
        <v>3</v>
      </c>
      <c r="E9" s="14">
        <v>2.12</v>
      </c>
      <c r="F9" s="14">
        <v>0</v>
      </c>
      <c r="G9" s="14">
        <v>0</v>
      </c>
      <c r="H9" s="15">
        <v>4.04</v>
      </c>
      <c r="I9" s="15">
        <v>0</v>
      </c>
      <c r="J9" s="14">
        <v>0</v>
      </c>
      <c r="K9" s="12" t="s">
        <v>170</v>
      </c>
    </row>
    <row r="10" spans="2:11" ht="27.75" customHeight="1" x14ac:dyDescent="0.25">
      <c r="B10" s="11" t="s">
        <v>52</v>
      </c>
      <c r="C10" s="12">
        <v>204</v>
      </c>
      <c r="D10" s="13">
        <v>4</v>
      </c>
      <c r="E10" s="14">
        <v>2.6269999999999998</v>
      </c>
      <c r="F10" s="14">
        <v>0.27300000000000002</v>
      </c>
      <c r="G10" s="14">
        <v>0</v>
      </c>
      <c r="H10" s="15">
        <v>4.04</v>
      </c>
      <c r="I10" s="15">
        <v>0</v>
      </c>
      <c r="J10" s="14">
        <v>0</v>
      </c>
      <c r="K10" s="16" t="s">
        <v>171</v>
      </c>
    </row>
    <row r="11" spans="2:11" ht="27.75" customHeight="1" x14ac:dyDescent="0.25">
      <c r="B11" s="11" t="s">
        <v>53</v>
      </c>
      <c r="C11" s="12">
        <v>205</v>
      </c>
      <c r="D11" s="13">
        <v>4</v>
      </c>
      <c r="E11" s="14">
        <v>0.36599999999999999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16">
        <v>225</v>
      </c>
    </row>
    <row r="12" spans="2:11" ht="27.75" customHeight="1" x14ac:dyDescent="0.25">
      <c r="B12" s="11" t="s">
        <v>54</v>
      </c>
      <c r="C12" s="12">
        <v>257</v>
      </c>
      <c r="D12" s="13" t="s">
        <v>55</v>
      </c>
      <c r="E12" s="14">
        <v>1.98</v>
      </c>
      <c r="F12" s="14">
        <v>0.13900000000000001</v>
      </c>
      <c r="G12" s="14">
        <v>0</v>
      </c>
      <c r="H12" s="15">
        <v>22.12</v>
      </c>
      <c r="I12" s="15">
        <v>0</v>
      </c>
      <c r="J12" s="14">
        <v>0</v>
      </c>
      <c r="K12" s="16" t="s">
        <v>172</v>
      </c>
    </row>
    <row r="13" spans="2:11" ht="27.75" customHeight="1" x14ac:dyDescent="0.25">
      <c r="B13" s="11" t="s">
        <v>56</v>
      </c>
      <c r="C13" s="12">
        <v>265</v>
      </c>
      <c r="D13" s="13" t="s">
        <v>55</v>
      </c>
      <c r="E13" s="14">
        <v>1.7230000000000001</v>
      </c>
      <c r="F13" s="14">
        <v>0.13600000000000001</v>
      </c>
      <c r="G13" s="14">
        <v>0</v>
      </c>
      <c r="H13" s="15">
        <v>56.35</v>
      </c>
      <c r="I13" s="15">
        <v>0</v>
      </c>
      <c r="J13" s="14">
        <v>0</v>
      </c>
      <c r="K13" s="16" t="s">
        <v>173</v>
      </c>
    </row>
    <row r="14" spans="2:11" ht="27.75" customHeight="1" x14ac:dyDescent="0.25">
      <c r="B14" s="11" t="s">
        <v>57</v>
      </c>
      <c r="C14" s="12">
        <v>304</v>
      </c>
      <c r="D14" s="13" t="s">
        <v>55</v>
      </c>
      <c r="E14" s="14">
        <v>1.4670000000000001</v>
      </c>
      <c r="F14" s="14">
        <v>7.2999999999999995E-2</v>
      </c>
      <c r="G14" s="14">
        <v>0</v>
      </c>
      <c r="H14" s="15">
        <v>183</v>
      </c>
      <c r="I14" s="15">
        <v>0</v>
      </c>
      <c r="J14" s="14">
        <v>0</v>
      </c>
      <c r="K14" s="16" t="s">
        <v>174</v>
      </c>
    </row>
    <row r="15" spans="2:11" ht="27.75" customHeight="1" x14ac:dyDescent="0.25">
      <c r="B15" s="11" t="s">
        <v>58</v>
      </c>
      <c r="C15" s="12">
        <v>251</v>
      </c>
      <c r="D15" s="13">
        <v>0</v>
      </c>
      <c r="E15" s="14">
        <v>7.976</v>
      </c>
      <c r="F15" s="14">
        <v>1.006</v>
      </c>
      <c r="G15" s="14">
        <v>9.5000000000000001E-2</v>
      </c>
      <c r="H15" s="15">
        <v>12.63</v>
      </c>
      <c r="I15" s="15">
        <v>1.2</v>
      </c>
      <c r="J15" s="14">
        <v>0.28000000000000003</v>
      </c>
      <c r="K15" s="16" t="s">
        <v>175</v>
      </c>
    </row>
    <row r="16" spans="2:11" ht="27.75" customHeight="1" x14ac:dyDescent="0.25">
      <c r="B16" s="11" t="s">
        <v>59</v>
      </c>
      <c r="C16" s="12">
        <v>293</v>
      </c>
      <c r="D16" s="13">
        <v>0</v>
      </c>
      <c r="E16" s="14">
        <v>7.3719999999999999</v>
      </c>
      <c r="F16" s="14">
        <v>0.81899999999999995</v>
      </c>
      <c r="G16" s="14">
        <v>6.6000000000000003E-2</v>
      </c>
      <c r="H16" s="15">
        <v>42.21</v>
      </c>
      <c r="I16" s="15">
        <v>1.7</v>
      </c>
      <c r="J16" s="14">
        <v>0.23599999999999999</v>
      </c>
      <c r="K16" s="16" t="s">
        <v>176</v>
      </c>
    </row>
    <row r="17" spans="2:11" ht="27.75" customHeight="1" x14ac:dyDescent="0.25">
      <c r="B17" s="11" t="s">
        <v>60</v>
      </c>
      <c r="C17" s="12">
        <v>301</v>
      </c>
      <c r="D17" s="13">
        <v>0</v>
      </c>
      <c r="E17" s="14">
        <v>6.069</v>
      </c>
      <c r="F17" s="14">
        <v>0.6</v>
      </c>
      <c r="G17" s="14">
        <v>4.1000000000000002E-2</v>
      </c>
      <c r="H17" s="15">
        <v>107.33</v>
      </c>
      <c r="I17" s="15">
        <v>1.53</v>
      </c>
      <c r="J17" s="14">
        <v>0.17899999999999999</v>
      </c>
      <c r="K17" s="16" t="s">
        <v>177</v>
      </c>
    </row>
    <row r="18" spans="2:11" ht="27.75" customHeight="1" x14ac:dyDescent="0.25">
      <c r="B18" s="11" t="s">
        <v>61</v>
      </c>
      <c r="C18" s="12">
        <v>294</v>
      </c>
      <c r="D18" s="13">
        <v>0</v>
      </c>
      <c r="E18" s="14">
        <v>5.3810000000000002</v>
      </c>
      <c r="F18" s="14">
        <v>0.41599999999999998</v>
      </c>
      <c r="G18" s="14">
        <v>1.4E-2</v>
      </c>
      <c r="H18" s="15">
        <v>207.7</v>
      </c>
      <c r="I18" s="15">
        <v>2.14</v>
      </c>
      <c r="J18" s="14">
        <v>0.154</v>
      </c>
      <c r="K18" s="16" t="s">
        <v>176</v>
      </c>
    </row>
    <row r="19" spans="2:11" ht="27.75" customHeight="1" x14ac:dyDescent="0.25">
      <c r="B19" s="11" t="s">
        <v>62</v>
      </c>
      <c r="C19" s="12" t="s">
        <v>178</v>
      </c>
      <c r="D19" s="13" t="s">
        <v>63</v>
      </c>
      <c r="E19" s="14">
        <v>2.0649999999999999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16" t="s">
        <v>176</v>
      </c>
    </row>
    <row r="20" spans="2:11" ht="27.75" customHeight="1" x14ac:dyDescent="0.25">
      <c r="B20" s="11" t="s">
        <v>64</v>
      </c>
      <c r="C20" s="12" t="s">
        <v>179</v>
      </c>
      <c r="D20" s="13">
        <v>0</v>
      </c>
      <c r="E20" s="14">
        <v>18.792000000000002</v>
      </c>
      <c r="F20" s="14">
        <v>2.5920000000000001</v>
      </c>
      <c r="G20" s="14">
        <v>0.26600000000000001</v>
      </c>
      <c r="H20" s="15">
        <v>0</v>
      </c>
      <c r="I20" s="15">
        <v>0</v>
      </c>
      <c r="J20" s="14">
        <v>0</v>
      </c>
      <c r="K20" s="12" t="s">
        <v>176</v>
      </c>
    </row>
    <row r="21" spans="2:11" ht="27.75" customHeight="1" x14ac:dyDescent="0.25">
      <c r="B21" s="11" t="s">
        <v>65</v>
      </c>
      <c r="C21" s="12">
        <v>774</v>
      </c>
      <c r="D21" s="13">
        <v>8</v>
      </c>
      <c r="E21" s="14">
        <v>-0.56200000000000006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16" t="s">
        <v>180</v>
      </c>
    </row>
    <row r="22" spans="2:11" ht="27.75" customHeight="1" x14ac:dyDescent="0.25">
      <c r="B22" s="11" t="s">
        <v>66</v>
      </c>
      <c r="C22" s="12">
        <v>776</v>
      </c>
      <c r="D22" s="13">
        <v>8</v>
      </c>
      <c r="E22" s="14">
        <v>-0.49199999999999999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12" t="s">
        <v>176</v>
      </c>
    </row>
    <row r="23" spans="2:11" ht="27.75" customHeight="1" x14ac:dyDescent="0.25">
      <c r="B23" s="11" t="s">
        <v>67</v>
      </c>
      <c r="C23" s="12">
        <v>792</v>
      </c>
      <c r="D23" s="13">
        <v>0</v>
      </c>
      <c r="E23" s="14">
        <v>-0.56200000000000006</v>
      </c>
      <c r="F23" s="14">
        <v>0</v>
      </c>
      <c r="G23" s="14">
        <v>0</v>
      </c>
      <c r="H23" s="15">
        <v>0</v>
      </c>
      <c r="I23" s="15">
        <v>0</v>
      </c>
      <c r="J23" s="14">
        <v>0.11899999999999999</v>
      </c>
      <c r="K23" s="12" t="s">
        <v>181</v>
      </c>
    </row>
    <row r="24" spans="2:11" ht="27.75" customHeight="1" x14ac:dyDescent="0.25">
      <c r="B24" s="11" t="s">
        <v>68</v>
      </c>
      <c r="C24" s="12">
        <v>794</v>
      </c>
      <c r="D24" s="13">
        <v>0</v>
      </c>
      <c r="E24" s="14">
        <v>-2.4009999999999998</v>
      </c>
      <c r="F24" s="14">
        <v>-0.82699999999999996</v>
      </c>
      <c r="G24" s="14">
        <v>-9.5000000000000001E-2</v>
      </c>
      <c r="H24" s="15">
        <v>0</v>
      </c>
      <c r="I24" s="15">
        <v>0</v>
      </c>
      <c r="J24" s="14">
        <v>0.11899999999999999</v>
      </c>
      <c r="K24" s="12" t="s">
        <v>182</v>
      </c>
    </row>
    <row r="25" spans="2:11" ht="27.75" customHeight="1" x14ac:dyDescent="0.25">
      <c r="B25" s="11" t="s">
        <v>69</v>
      </c>
      <c r="C25" s="12">
        <v>793</v>
      </c>
      <c r="D25" s="13">
        <v>0</v>
      </c>
      <c r="E25" s="14">
        <v>-0.49199999999999999</v>
      </c>
      <c r="F25" s="14">
        <v>0</v>
      </c>
      <c r="G25" s="14">
        <v>0</v>
      </c>
      <c r="H25" s="15">
        <v>0</v>
      </c>
      <c r="I25" s="15">
        <v>0</v>
      </c>
      <c r="J25" s="14">
        <v>0.112</v>
      </c>
      <c r="K25" s="12" t="s">
        <v>176</v>
      </c>
    </row>
    <row r="26" spans="2:11" ht="27.75" customHeight="1" x14ac:dyDescent="0.25">
      <c r="B26" s="11" t="s">
        <v>70</v>
      </c>
      <c r="C26" s="12">
        <v>795</v>
      </c>
      <c r="D26" s="13">
        <v>0</v>
      </c>
      <c r="E26" s="14">
        <v>-2.0960000000000001</v>
      </c>
      <c r="F26" s="14">
        <v>-0.72799999999999998</v>
      </c>
      <c r="G26" s="14">
        <v>-8.1000000000000003E-2</v>
      </c>
      <c r="H26" s="15">
        <v>0</v>
      </c>
      <c r="I26" s="15">
        <v>0</v>
      </c>
      <c r="J26" s="14">
        <v>0.112</v>
      </c>
      <c r="K26" s="12" t="s">
        <v>176</v>
      </c>
    </row>
    <row r="27" spans="2:11" ht="27.75" customHeight="1" x14ac:dyDescent="0.25">
      <c r="B27" s="11" t="s">
        <v>71</v>
      </c>
      <c r="C27" s="12">
        <v>796</v>
      </c>
      <c r="D27" s="13">
        <v>0</v>
      </c>
      <c r="E27" s="14">
        <v>-0.33400000000000002</v>
      </c>
      <c r="F27" s="14">
        <v>0</v>
      </c>
      <c r="G27" s="14">
        <v>0</v>
      </c>
      <c r="H27" s="15">
        <v>113.45</v>
      </c>
      <c r="I27" s="15">
        <v>0</v>
      </c>
      <c r="J27" s="14">
        <v>8.5000000000000006E-2</v>
      </c>
      <c r="K27" s="12" t="s">
        <v>183</v>
      </c>
    </row>
    <row r="28" spans="2:11" ht="27.75" customHeight="1" x14ac:dyDescent="0.25">
      <c r="B28" s="11" t="s">
        <v>72</v>
      </c>
      <c r="C28" s="12">
        <v>798</v>
      </c>
      <c r="D28" s="13">
        <v>0</v>
      </c>
      <c r="E28" s="14">
        <v>-1.4039999999999999</v>
      </c>
      <c r="F28" s="14">
        <v>-0.51200000000000001</v>
      </c>
      <c r="G28" s="14">
        <v>-4.9000000000000002E-2</v>
      </c>
      <c r="H28" s="15">
        <v>113.45</v>
      </c>
      <c r="I28" s="15">
        <v>0</v>
      </c>
      <c r="J28" s="14">
        <v>8.5000000000000006E-2</v>
      </c>
      <c r="K28" s="12" t="s">
        <v>184</v>
      </c>
    </row>
    <row r="29" spans="2:11" ht="27.75" customHeight="1" x14ac:dyDescent="0.25">
      <c r="B29" s="11" t="s">
        <v>73</v>
      </c>
      <c r="C29" s="12">
        <v>799</v>
      </c>
      <c r="D29" s="13">
        <v>0</v>
      </c>
      <c r="E29" s="14">
        <v>-1.2490000000000001</v>
      </c>
      <c r="F29" s="14">
        <v>-0.46300000000000002</v>
      </c>
      <c r="G29" s="14">
        <v>-4.2000000000000003E-2</v>
      </c>
      <c r="H29" s="15">
        <v>113.45</v>
      </c>
      <c r="I29" s="15">
        <v>0</v>
      </c>
      <c r="J29" s="14">
        <v>5.8999999999999997E-2</v>
      </c>
      <c r="K29" s="12" t="s">
        <v>176</v>
      </c>
    </row>
    <row r="30" spans="2:11" ht="27.75" customHeight="1" x14ac:dyDescent="0.25">
      <c r="B30" s="11" t="s">
        <v>74</v>
      </c>
      <c r="C30" s="12">
        <v>797</v>
      </c>
      <c r="D30" s="13">
        <v>0</v>
      </c>
      <c r="E30" s="14">
        <v>-0.29899999999999999</v>
      </c>
      <c r="F30" s="14">
        <v>0</v>
      </c>
      <c r="G30" s="14">
        <v>0</v>
      </c>
      <c r="H30" s="15">
        <v>113.45</v>
      </c>
      <c r="I30" s="15">
        <v>0</v>
      </c>
      <c r="J30" s="14">
        <v>5.8999999999999997E-2</v>
      </c>
      <c r="K30" s="12" t="s">
        <v>176</v>
      </c>
    </row>
    <row r="31" spans="2:11" ht="27.75" customHeight="1" x14ac:dyDescent="0.25">
      <c r="B31" s="11" t="s">
        <v>75</v>
      </c>
      <c r="C31" s="12">
        <v>150</v>
      </c>
      <c r="D31" s="13">
        <v>1</v>
      </c>
      <c r="E31" s="14">
        <v>1.4335082196046933</v>
      </c>
      <c r="F31" s="14">
        <v>0</v>
      </c>
      <c r="G31" s="14">
        <v>0</v>
      </c>
      <c r="H31" s="15">
        <v>2.8722268280130385</v>
      </c>
      <c r="I31" s="15">
        <v>0</v>
      </c>
      <c r="J31" s="14">
        <v>0</v>
      </c>
      <c r="K31" s="12" t="s">
        <v>176</v>
      </c>
    </row>
    <row r="32" spans="2:11" ht="27.75" customHeight="1" x14ac:dyDescent="0.25">
      <c r="B32" s="11" t="s">
        <v>76</v>
      </c>
      <c r="C32" s="12">
        <v>151</v>
      </c>
      <c r="D32" s="13">
        <v>2</v>
      </c>
      <c r="E32" s="14">
        <v>1.7226847982073665</v>
      </c>
      <c r="F32" s="14">
        <v>9.6392192867557736E-2</v>
      </c>
      <c r="G32" s="14">
        <v>0</v>
      </c>
      <c r="H32" s="15">
        <v>2.8722268280130385</v>
      </c>
      <c r="I32" s="15">
        <v>0</v>
      </c>
      <c r="J32" s="14">
        <v>0</v>
      </c>
      <c r="K32" s="12" t="s">
        <v>176</v>
      </c>
    </row>
    <row r="33" spans="2:11" ht="27.75" customHeight="1" x14ac:dyDescent="0.25">
      <c r="B33" s="11" t="s">
        <v>77</v>
      </c>
      <c r="C33" s="12">
        <v>152</v>
      </c>
      <c r="D33" s="13">
        <v>2</v>
      </c>
      <c r="E33" s="14">
        <v>0.20320516334241903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12" t="s">
        <v>176</v>
      </c>
    </row>
    <row r="34" spans="2:11" ht="27.75" customHeight="1" x14ac:dyDescent="0.25">
      <c r="B34" s="11" t="s">
        <v>78</v>
      </c>
      <c r="C34" s="12">
        <v>153</v>
      </c>
      <c r="D34" s="13">
        <v>3</v>
      </c>
      <c r="E34" s="14">
        <v>1.3807530329677191</v>
      </c>
      <c r="F34" s="14">
        <v>0</v>
      </c>
      <c r="G34" s="14">
        <v>0</v>
      </c>
      <c r="H34" s="15">
        <v>2.631246345844144</v>
      </c>
      <c r="I34" s="15">
        <v>0</v>
      </c>
      <c r="J34" s="14">
        <v>0</v>
      </c>
      <c r="K34" s="12" t="s">
        <v>176</v>
      </c>
    </row>
    <row r="35" spans="2:11" ht="27.75" customHeight="1" x14ac:dyDescent="0.25">
      <c r="B35" s="11" t="s">
        <v>79</v>
      </c>
      <c r="C35" s="12">
        <v>154</v>
      </c>
      <c r="D35" s="13">
        <v>4</v>
      </c>
      <c r="E35" s="14">
        <v>1.7109614233991499</v>
      </c>
      <c r="F35" s="14">
        <v>0.17780451792461666</v>
      </c>
      <c r="G35" s="14">
        <v>0</v>
      </c>
      <c r="H35" s="15">
        <v>2.631246345844144</v>
      </c>
      <c r="I35" s="15">
        <v>0</v>
      </c>
      <c r="J35" s="14">
        <v>0</v>
      </c>
      <c r="K35" s="12" t="s">
        <v>176</v>
      </c>
    </row>
    <row r="36" spans="2:11" ht="27.75" customHeight="1" x14ac:dyDescent="0.25">
      <c r="B36" s="11" t="s">
        <v>80</v>
      </c>
      <c r="C36" s="12">
        <v>155</v>
      </c>
      <c r="D36" s="13">
        <v>4</v>
      </c>
      <c r="E36" s="14">
        <v>0.23837528776706848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12" t="s">
        <v>176</v>
      </c>
    </row>
    <row r="37" spans="2:11" ht="27.75" customHeight="1" x14ac:dyDescent="0.25">
      <c r="B37" s="11" t="s">
        <v>81</v>
      </c>
      <c r="C37" s="12">
        <v>156</v>
      </c>
      <c r="D37" s="13" t="s">
        <v>55</v>
      </c>
      <c r="E37" s="14">
        <v>1.289571228903813</v>
      </c>
      <c r="F37" s="14">
        <v>9.0530505463449512E-2</v>
      </c>
      <c r="G37" s="14">
        <v>0</v>
      </c>
      <c r="H37" s="15">
        <v>14.406725042097145</v>
      </c>
      <c r="I37" s="15">
        <v>0</v>
      </c>
      <c r="J37" s="14">
        <v>0</v>
      </c>
      <c r="K37" s="12" t="s">
        <v>176</v>
      </c>
    </row>
    <row r="38" spans="2:11" ht="27.75" customHeight="1" x14ac:dyDescent="0.25">
      <c r="B38" s="11" t="s">
        <v>82</v>
      </c>
      <c r="C38" s="12">
        <v>157</v>
      </c>
      <c r="D38" s="13">
        <v>0</v>
      </c>
      <c r="E38" s="14">
        <v>5.1947576372408149</v>
      </c>
      <c r="F38" s="14">
        <v>0.65520639205921005</v>
      </c>
      <c r="G38" s="14">
        <v>6.1873367043364769E-2</v>
      </c>
      <c r="H38" s="15">
        <v>8.2259013237652319</v>
      </c>
      <c r="I38" s="15">
        <v>0.78155832054776553</v>
      </c>
      <c r="J38" s="14">
        <v>0.18236360812781197</v>
      </c>
      <c r="K38" s="12" t="s">
        <v>176</v>
      </c>
    </row>
    <row r="39" spans="2:11" ht="27.75" customHeight="1" x14ac:dyDescent="0.25">
      <c r="B39" s="11" t="s">
        <v>83</v>
      </c>
      <c r="C39" s="12">
        <v>169</v>
      </c>
      <c r="D39" s="13" t="s">
        <v>63</v>
      </c>
      <c r="E39" s="14">
        <v>1.3449316099426132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12" t="s">
        <v>176</v>
      </c>
    </row>
    <row r="40" spans="2:11" ht="27.75" customHeight="1" x14ac:dyDescent="0.25">
      <c r="B40" s="11" t="s">
        <v>84</v>
      </c>
      <c r="C40" s="12">
        <v>170</v>
      </c>
      <c r="D40" s="13">
        <v>0</v>
      </c>
      <c r="E40" s="14">
        <v>12.239203299778008</v>
      </c>
      <c r="F40" s="14">
        <v>1.6881659723831735</v>
      </c>
      <c r="G40" s="14">
        <v>0.17324542772142137</v>
      </c>
      <c r="H40" s="15">
        <v>0</v>
      </c>
      <c r="I40" s="15">
        <v>0</v>
      </c>
      <c r="J40" s="14">
        <v>0</v>
      </c>
      <c r="K40" s="12" t="s">
        <v>176</v>
      </c>
    </row>
    <row r="41" spans="2:11" ht="27.75" customHeight="1" x14ac:dyDescent="0.25">
      <c r="B41" s="11" t="s">
        <v>85</v>
      </c>
      <c r="C41" s="12">
        <v>172</v>
      </c>
      <c r="D41" s="13">
        <v>8</v>
      </c>
      <c r="E41" s="14">
        <v>-0.56200000000000006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12" t="s">
        <v>176</v>
      </c>
    </row>
    <row r="42" spans="2:11" ht="27.75" customHeight="1" x14ac:dyDescent="0.25">
      <c r="B42" s="11" t="s">
        <v>86</v>
      </c>
      <c r="C42" s="12">
        <v>173</v>
      </c>
      <c r="D42" s="13">
        <v>0</v>
      </c>
      <c r="E42" s="14">
        <v>-0.56200000000000006</v>
      </c>
      <c r="F42" s="14">
        <v>0</v>
      </c>
      <c r="G42" s="14">
        <v>0</v>
      </c>
      <c r="H42" s="15">
        <v>0</v>
      </c>
      <c r="I42" s="15">
        <v>0</v>
      </c>
      <c r="J42" s="14">
        <v>0.11899999999999999</v>
      </c>
      <c r="K42" s="12" t="s">
        <v>176</v>
      </c>
    </row>
    <row r="43" spans="2:11" ht="27.75" customHeight="1" x14ac:dyDescent="0.25">
      <c r="B43" s="11" t="s">
        <v>87</v>
      </c>
      <c r="C43" s="12">
        <v>174</v>
      </c>
      <c r="D43" s="13">
        <v>0</v>
      </c>
      <c r="E43" s="14">
        <v>-2.4009999999999998</v>
      </c>
      <c r="F43" s="14">
        <v>-0.82699999999999996</v>
      </c>
      <c r="G43" s="14">
        <v>-9.5000000000000001E-2</v>
      </c>
      <c r="H43" s="15">
        <v>0</v>
      </c>
      <c r="I43" s="15">
        <v>0</v>
      </c>
      <c r="J43" s="14">
        <v>0.11899999999999999</v>
      </c>
      <c r="K43" s="12" t="s">
        <v>176</v>
      </c>
    </row>
    <row r="44" spans="2:11" ht="27.75" customHeight="1" x14ac:dyDescent="0.25">
      <c r="B44" s="11" t="s">
        <v>88</v>
      </c>
      <c r="C44" s="12">
        <v>158</v>
      </c>
      <c r="D44" s="13">
        <v>1</v>
      </c>
      <c r="E44" s="14">
        <v>0.8101780398334103</v>
      </c>
      <c r="F44" s="14">
        <v>0</v>
      </c>
      <c r="G44" s="14">
        <v>0</v>
      </c>
      <c r="H44" s="15">
        <v>1.6233008431010176</v>
      </c>
      <c r="I44" s="15">
        <v>0</v>
      </c>
      <c r="J44" s="14">
        <v>0</v>
      </c>
      <c r="K44" s="12" t="s">
        <v>176</v>
      </c>
    </row>
    <row r="45" spans="2:11" ht="27.75" customHeight="1" x14ac:dyDescent="0.25">
      <c r="B45" s="11" t="s">
        <v>89</v>
      </c>
      <c r="C45" s="12">
        <v>159</v>
      </c>
      <c r="D45" s="13">
        <v>2</v>
      </c>
      <c r="E45" s="14">
        <v>0.97361241043133595</v>
      </c>
      <c r="F45" s="14">
        <v>5.4478123532641858E-2</v>
      </c>
      <c r="G45" s="14">
        <v>0</v>
      </c>
      <c r="H45" s="15">
        <v>1.6233008431010176</v>
      </c>
      <c r="I45" s="15">
        <v>0</v>
      </c>
      <c r="J45" s="14">
        <v>0</v>
      </c>
      <c r="K45" s="12" t="s">
        <v>176</v>
      </c>
    </row>
    <row r="46" spans="2:11" ht="27.75" customHeight="1" x14ac:dyDescent="0.25">
      <c r="B46" s="11" t="s">
        <v>90</v>
      </c>
      <c r="C46" s="12">
        <v>160</v>
      </c>
      <c r="D46" s="13">
        <v>2</v>
      </c>
      <c r="E46" s="14">
        <v>0.11484577393367743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12" t="s">
        <v>176</v>
      </c>
    </row>
    <row r="47" spans="2:11" ht="27.75" customHeight="1" x14ac:dyDescent="0.25">
      <c r="B47" s="11" t="s">
        <v>91</v>
      </c>
      <c r="C47" s="12">
        <v>161</v>
      </c>
      <c r="D47" s="13">
        <v>3</v>
      </c>
      <c r="E47" s="14">
        <v>0.78036231006216716</v>
      </c>
      <c r="F47" s="14">
        <v>0</v>
      </c>
      <c r="G47" s="14">
        <v>0</v>
      </c>
      <c r="H47" s="15">
        <v>1.4871055342694128</v>
      </c>
      <c r="I47" s="15">
        <v>0</v>
      </c>
      <c r="J47" s="14">
        <v>0</v>
      </c>
      <c r="K47" s="12" t="s">
        <v>176</v>
      </c>
    </row>
    <row r="48" spans="2:11" ht="27.75" customHeight="1" x14ac:dyDescent="0.25">
      <c r="B48" s="11" t="s">
        <v>92</v>
      </c>
      <c r="C48" s="12">
        <v>162</v>
      </c>
      <c r="D48" s="13">
        <v>4</v>
      </c>
      <c r="E48" s="14">
        <v>0.96698669270439286</v>
      </c>
      <c r="F48" s="14">
        <v>0.10049005219196776</v>
      </c>
      <c r="G48" s="14">
        <v>0</v>
      </c>
      <c r="H48" s="15">
        <v>1.4871055342694128</v>
      </c>
      <c r="I48" s="15">
        <v>0</v>
      </c>
      <c r="J48" s="14">
        <v>0</v>
      </c>
      <c r="K48" s="12" t="s">
        <v>176</v>
      </c>
    </row>
    <row r="49" spans="2:11" ht="27.75" customHeight="1" x14ac:dyDescent="0.25">
      <c r="B49" s="11" t="s">
        <v>93</v>
      </c>
      <c r="C49" s="12">
        <v>163</v>
      </c>
      <c r="D49" s="13">
        <v>4</v>
      </c>
      <c r="E49" s="14">
        <v>0.1347229271145062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12" t="s">
        <v>176</v>
      </c>
    </row>
    <row r="50" spans="2:11" ht="27.75" customHeight="1" x14ac:dyDescent="0.25">
      <c r="B50" s="11" t="s">
        <v>94</v>
      </c>
      <c r="C50" s="12">
        <v>164</v>
      </c>
      <c r="D50" s="13" t="s">
        <v>55</v>
      </c>
      <c r="E50" s="14">
        <v>0.72882894996372216</v>
      </c>
      <c r="F50" s="14">
        <v>5.1165264669170395E-2</v>
      </c>
      <c r="G50" s="14">
        <v>0</v>
      </c>
      <c r="H50" s="15">
        <v>8.1422708955543097</v>
      </c>
      <c r="I50" s="15">
        <v>0</v>
      </c>
      <c r="J50" s="14">
        <v>0</v>
      </c>
      <c r="K50" s="12" t="s">
        <v>176</v>
      </c>
    </row>
    <row r="51" spans="2:11" ht="27.75" customHeight="1" x14ac:dyDescent="0.25">
      <c r="B51" s="11" t="s">
        <v>95</v>
      </c>
      <c r="C51" s="12">
        <v>165</v>
      </c>
      <c r="D51" s="13">
        <v>0</v>
      </c>
      <c r="E51" s="14">
        <v>2.9359291438942665</v>
      </c>
      <c r="F51" s="14">
        <v>0.3703040018502548</v>
      </c>
      <c r="G51" s="14">
        <v>3.4969065781087681E-2</v>
      </c>
      <c r="H51" s="15">
        <v>4.6490452717382889</v>
      </c>
      <c r="I51" s="15">
        <v>0.44171451512952858</v>
      </c>
      <c r="J51" s="14">
        <v>0.10306672019689</v>
      </c>
      <c r="K51" s="12" t="s">
        <v>176</v>
      </c>
    </row>
    <row r="52" spans="2:11" ht="27.75" customHeight="1" x14ac:dyDescent="0.25">
      <c r="B52" s="11" t="s">
        <v>96</v>
      </c>
      <c r="C52" s="12">
        <v>166</v>
      </c>
      <c r="D52" s="13">
        <v>0</v>
      </c>
      <c r="E52" s="14">
        <v>4.3912111941154421</v>
      </c>
      <c r="F52" s="14">
        <v>0.48784617037175076</v>
      </c>
      <c r="G52" s="14">
        <v>3.9313610799188707E-2</v>
      </c>
      <c r="H52" s="15">
        <v>25.142841088390234</v>
      </c>
      <c r="I52" s="15">
        <v>1.0126233084639515</v>
      </c>
      <c r="J52" s="14">
        <v>0.14057594164558387</v>
      </c>
      <c r="K52" s="12" t="s">
        <v>176</v>
      </c>
    </row>
    <row r="53" spans="2:11" ht="27.75" customHeight="1" x14ac:dyDescent="0.25">
      <c r="B53" s="11" t="s">
        <v>97</v>
      </c>
      <c r="C53" s="12">
        <v>167</v>
      </c>
      <c r="D53" s="13">
        <v>0</v>
      </c>
      <c r="E53" s="14">
        <v>4.3719614014980177</v>
      </c>
      <c r="F53" s="14">
        <v>0.432225546366586</v>
      </c>
      <c r="G53" s="14">
        <v>2.9535412335050047E-2</v>
      </c>
      <c r="H53" s="15">
        <v>77.317946485876135</v>
      </c>
      <c r="I53" s="15">
        <v>1.1021751432347944</v>
      </c>
      <c r="J53" s="14">
        <v>0.12894728799936483</v>
      </c>
      <c r="K53" s="12" t="s">
        <v>176</v>
      </c>
    </row>
    <row r="54" spans="2:11" ht="27.75" customHeight="1" x14ac:dyDescent="0.25">
      <c r="B54" s="11" t="s">
        <v>98</v>
      </c>
      <c r="C54" s="12">
        <v>168</v>
      </c>
      <c r="D54" s="13" t="s">
        <v>63</v>
      </c>
      <c r="E54" s="14">
        <v>0.7601170614520637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12" t="s">
        <v>176</v>
      </c>
    </row>
    <row r="55" spans="2:11" ht="27.75" customHeight="1" x14ac:dyDescent="0.25">
      <c r="B55" s="11" t="s">
        <v>99</v>
      </c>
      <c r="C55" s="12">
        <v>171</v>
      </c>
      <c r="D55" s="13">
        <v>0</v>
      </c>
      <c r="E55" s="14">
        <v>6.9172493069284178</v>
      </c>
      <c r="F55" s="14">
        <v>0.95410335267978175</v>
      </c>
      <c r="G55" s="14">
        <v>9.791338418704551E-2</v>
      </c>
      <c r="H55" s="15">
        <v>0</v>
      </c>
      <c r="I55" s="15">
        <v>0</v>
      </c>
      <c r="J55" s="14">
        <v>0</v>
      </c>
      <c r="K55" s="12" t="s">
        <v>176</v>
      </c>
    </row>
    <row r="56" spans="2:11" ht="27.75" customHeight="1" x14ac:dyDescent="0.25">
      <c r="B56" s="11" t="s">
        <v>100</v>
      </c>
      <c r="C56" s="12">
        <v>175</v>
      </c>
      <c r="D56" s="13">
        <v>8</v>
      </c>
      <c r="E56" s="14">
        <v>-0.56200000000000006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12" t="s">
        <v>176</v>
      </c>
    </row>
    <row r="57" spans="2:11" ht="27.75" customHeight="1" x14ac:dyDescent="0.25">
      <c r="B57" s="11" t="s">
        <v>101</v>
      </c>
      <c r="C57" s="12">
        <v>176</v>
      </c>
      <c r="D57" s="13">
        <v>8</v>
      </c>
      <c r="E57" s="14">
        <v>-0.49199999999999999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12" t="s">
        <v>176</v>
      </c>
    </row>
    <row r="58" spans="2:11" ht="27.75" customHeight="1" x14ac:dyDescent="0.25">
      <c r="B58" s="11" t="s">
        <v>102</v>
      </c>
      <c r="C58" s="12">
        <v>177</v>
      </c>
      <c r="D58" s="13">
        <v>0</v>
      </c>
      <c r="E58" s="14">
        <v>-0.56200000000000006</v>
      </c>
      <c r="F58" s="14">
        <v>0</v>
      </c>
      <c r="G58" s="14">
        <v>0</v>
      </c>
      <c r="H58" s="15">
        <v>0</v>
      </c>
      <c r="I58" s="15">
        <v>0</v>
      </c>
      <c r="J58" s="14">
        <v>0.11899999999999999</v>
      </c>
      <c r="K58" s="12" t="s">
        <v>176</v>
      </c>
    </row>
    <row r="59" spans="2:11" ht="27.75" customHeight="1" x14ac:dyDescent="0.25">
      <c r="B59" s="11" t="s">
        <v>103</v>
      </c>
      <c r="C59" s="12">
        <v>178</v>
      </c>
      <c r="D59" s="13">
        <v>0</v>
      </c>
      <c r="E59" s="14">
        <v>-2.4009999999999998</v>
      </c>
      <c r="F59" s="14">
        <v>-0.82699999999999996</v>
      </c>
      <c r="G59" s="14">
        <v>-9.5000000000000001E-2</v>
      </c>
      <c r="H59" s="15">
        <v>0</v>
      </c>
      <c r="I59" s="15">
        <v>0</v>
      </c>
      <c r="J59" s="14">
        <v>0.11899999999999999</v>
      </c>
      <c r="K59" s="12" t="s">
        <v>176</v>
      </c>
    </row>
    <row r="60" spans="2:11" ht="27.75" customHeight="1" x14ac:dyDescent="0.25">
      <c r="B60" s="11" t="s">
        <v>104</v>
      </c>
      <c r="C60" s="12">
        <v>179</v>
      </c>
      <c r="D60" s="13">
        <v>0</v>
      </c>
      <c r="E60" s="14">
        <v>-0.49199999999999999</v>
      </c>
      <c r="F60" s="14">
        <v>0</v>
      </c>
      <c r="G60" s="14">
        <v>0</v>
      </c>
      <c r="H60" s="15">
        <v>0</v>
      </c>
      <c r="I60" s="15">
        <v>0</v>
      </c>
      <c r="J60" s="14">
        <v>0.112</v>
      </c>
      <c r="K60" s="12" t="s">
        <v>176</v>
      </c>
    </row>
    <row r="61" spans="2:11" ht="27.75" customHeight="1" x14ac:dyDescent="0.25">
      <c r="B61" s="11" t="s">
        <v>105</v>
      </c>
      <c r="C61" s="12">
        <v>180</v>
      </c>
      <c r="D61" s="13">
        <v>0</v>
      </c>
      <c r="E61" s="14">
        <v>-2.0960000000000001</v>
      </c>
      <c r="F61" s="14">
        <v>-0.72799999999999998</v>
      </c>
      <c r="G61" s="14">
        <v>-8.1000000000000003E-2</v>
      </c>
      <c r="H61" s="15">
        <v>0</v>
      </c>
      <c r="I61" s="15">
        <v>0</v>
      </c>
      <c r="J61" s="14">
        <v>0.112</v>
      </c>
      <c r="K61" s="12" t="s">
        <v>176</v>
      </c>
    </row>
    <row r="62" spans="2:11" ht="27.75" customHeight="1" x14ac:dyDescent="0.25">
      <c r="B62" s="11" t="s">
        <v>106</v>
      </c>
      <c r="C62" s="12">
        <v>181</v>
      </c>
      <c r="D62" s="13">
        <v>0</v>
      </c>
      <c r="E62" s="14">
        <v>-0.33400000000000002</v>
      </c>
      <c r="F62" s="14">
        <v>0</v>
      </c>
      <c r="G62" s="14">
        <v>0</v>
      </c>
      <c r="H62" s="15">
        <v>0</v>
      </c>
      <c r="I62" s="15">
        <v>0</v>
      </c>
      <c r="J62" s="14">
        <v>8.5000000000000006E-2</v>
      </c>
      <c r="K62" s="12" t="s">
        <v>176</v>
      </c>
    </row>
    <row r="63" spans="2:11" ht="27.75" customHeight="1" x14ac:dyDescent="0.25">
      <c r="B63" s="11" t="s">
        <v>107</v>
      </c>
      <c r="C63" s="12">
        <v>182</v>
      </c>
      <c r="D63" s="13">
        <v>0</v>
      </c>
      <c r="E63" s="14">
        <v>-1.4039999999999999</v>
      </c>
      <c r="F63" s="14">
        <v>-0.51200000000000001</v>
      </c>
      <c r="G63" s="14">
        <v>-4.9000000000000002E-2</v>
      </c>
      <c r="H63" s="15">
        <v>0</v>
      </c>
      <c r="I63" s="15">
        <v>0</v>
      </c>
      <c r="J63" s="14">
        <v>8.5000000000000006E-2</v>
      </c>
      <c r="K63" s="12" t="s">
        <v>176</v>
      </c>
    </row>
    <row r="64" spans="2:11" ht="27.75" customHeight="1" thickBot="1" x14ac:dyDescent="0.3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 x14ac:dyDescent="0.25"/>
    <row r="66" spans="2:11" ht="27.75" customHeight="1" x14ac:dyDescent="0.25"/>
    <row r="67" spans="2:11" ht="27.75" customHeight="1" thickBot="1" x14ac:dyDescent="0.3"/>
    <row r="68" spans="2:11" ht="27.75" customHeight="1" x14ac:dyDescent="0.25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 x14ac:dyDescent="0.4">
      <c r="B69" s="35" t="s">
        <v>108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 x14ac:dyDescent="0.25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 x14ac:dyDescent="0.25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 x14ac:dyDescent="0.25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 x14ac:dyDescent="0.25">
      <c r="B73" s="11" t="s">
        <v>48</v>
      </c>
      <c r="C73" s="12">
        <v>1</v>
      </c>
      <c r="D73" s="12">
        <v>1</v>
      </c>
      <c r="E73" s="14">
        <v>2.2160000000000002</v>
      </c>
      <c r="F73" s="14">
        <v>0</v>
      </c>
      <c r="G73" s="14">
        <v>0</v>
      </c>
      <c r="H73" s="15">
        <v>4.2300000000000004</v>
      </c>
      <c r="I73" s="15">
        <v>0</v>
      </c>
      <c r="J73" s="14">
        <v>0</v>
      </c>
      <c r="K73" s="12" t="s">
        <v>167</v>
      </c>
    </row>
    <row r="74" spans="2:11" ht="27.75" customHeight="1" x14ac:dyDescent="0.25">
      <c r="B74" s="11" t="s">
        <v>49</v>
      </c>
      <c r="C74" s="12">
        <v>2</v>
      </c>
      <c r="D74" s="12">
        <v>2</v>
      </c>
      <c r="E74" s="14">
        <v>2.6520000000000001</v>
      </c>
      <c r="F74" s="14">
        <v>0.16</v>
      </c>
      <c r="G74" s="14">
        <v>0</v>
      </c>
      <c r="H74" s="15">
        <v>4.2300000000000004</v>
      </c>
      <c r="I74" s="15">
        <v>0</v>
      </c>
      <c r="J74" s="14">
        <v>0</v>
      </c>
      <c r="K74" s="12" t="s">
        <v>168</v>
      </c>
    </row>
    <row r="75" spans="2:11" ht="27.75" customHeight="1" x14ac:dyDescent="0.25">
      <c r="B75" s="11" t="s">
        <v>50</v>
      </c>
      <c r="C75" s="12">
        <v>12</v>
      </c>
      <c r="D75" s="12">
        <v>2</v>
      </c>
      <c r="E75" s="14">
        <v>0.32300000000000001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">
        <v>169</v>
      </c>
    </row>
    <row r="76" spans="2:11" ht="27.75" customHeight="1" x14ac:dyDescent="0.25">
      <c r="B76" s="11" t="s">
        <v>51</v>
      </c>
      <c r="C76" s="12">
        <v>203</v>
      </c>
      <c r="D76" s="12">
        <v>3</v>
      </c>
      <c r="E76" s="14">
        <v>2.1349999999999998</v>
      </c>
      <c r="F76" s="14">
        <v>0</v>
      </c>
      <c r="G76" s="14">
        <v>0</v>
      </c>
      <c r="H76" s="15">
        <v>3.87</v>
      </c>
      <c r="I76" s="15">
        <v>0</v>
      </c>
      <c r="J76" s="14">
        <v>0</v>
      </c>
      <c r="K76" s="12" t="s">
        <v>170</v>
      </c>
    </row>
    <row r="77" spans="2:11" ht="27.75" customHeight="1" x14ac:dyDescent="0.25">
      <c r="B77" s="11" t="s">
        <v>52</v>
      </c>
      <c r="C77" s="12">
        <v>204</v>
      </c>
      <c r="D77" s="12">
        <v>4</v>
      </c>
      <c r="E77" s="14">
        <v>2.6419999999999999</v>
      </c>
      <c r="F77" s="14">
        <v>0.28499999999999998</v>
      </c>
      <c r="G77" s="14">
        <v>0</v>
      </c>
      <c r="H77" s="15">
        <v>3.87</v>
      </c>
      <c r="I77" s="15">
        <v>0</v>
      </c>
      <c r="J77" s="14">
        <v>0</v>
      </c>
      <c r="K77" s="12" t="s">
        <v>171</v>
      </c>
    </row>
    <row r="78" spans="2:11" ht="27.75" customHeight="1" x14ac:dyDescent="0.25">
      <c r="B78" s="11" t="s">
        <v>53</v>
      </c>
      <c r="C78" s="12">
        <v>205</v>
      </c>
      <c r="D78" s="12">
        <v>4</v>
      </c>
      <c r="E78" s="14">
        <v>0.374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>
        <v>225</v>
      </c>
    </row>
    <row r="79" spans="2:11" ht="27.75" customHeight="1" x14ac:dyDescent="0.25">
      <c r="B79" s="11" t="s">
        <v>54</v>
      </c>
      <c r="C79" s="12">
        <v>257</v>
      </c>
      <c r="D79" s="12" t="s">
        <v>55</v>
      </c>
      <c r="E79" s="14">
        <v>1.9930000000000001</v>
      </c>
      <c r="F79" s="14">
        <v>0.151</v>
      </c>
      <c r="G79" s="14">
        <v>0</v>
      </c>
      <c r="H79" s="15">
        <v>21.16</v>
      </c>
      <c r="I79" s="15">
        <v>0</v>
      </c>
      <c r="J79" s="14">
        <v>0</v>
      </c>
      <c r="K79" s="12" t="s">
        <v>172</v>
      </c>
    </row>
    <row r="80" spans="2:11" ht="27.75" customHeight="1" x14ac:dyDescent="0.25">
      <c r="B80" s="11" t="s">
        <v>56</v>
      </c>
      <c r="C80" s="12">
        <v>265</v>
      </c>
      <c r="D80" s="12" t="s">
        <v>55</v>
      </c>
      <c r="E80" s="14">
        <v>1.7290000000000001</v>
      </c>
      <c r="F80" s="14">
        <v>0.14599999999999999</v>
      </c>
      <c r="G80" s="14">
        <v>0</v>
      </c>
      <c r="H80" s="15">
        <v>55.53</v>
      </c>
      <c r="I80" s="15">
        <v>0</v>
      </c>
      <c r="J80" s="14">
        <v>0</v>
      </c>
      <c r="K80" s="12" t="s">
        <v>173</v>
      </c>
    </row>
    <row r="81" spans="2:11" ht="27.75" customHeight="1" x14ac:dyDescent="0.25">
      <c r="B81" s="11" t="s">
        <v>57</v>
      </c>
      <c r="C81" s="12">
        <v>304</v>
      </c>
      <c r="D81" s="12" t="s">
        <v>55</v>
      </c>
      <c r="E81" s="14">
        <v>1.425</v>
      </c>
      <c r="F81" s="14">
        <v>7.4999999999999997E-2</v>
      </c>
      <c r="G81" s="14">
        <v>0</v>
      </c>
      <c r="H81" s="15">
        <v>186.72</v>
      </c>
      <c r="I81" s="15">
        <v>0</v>
      </c>
      <c r="J81" s="14">
        <v>0</v>
      </c>
      <c r="K81" s="12" t="s">
        <v>174</v>
      </c>
    </row>
    <row r="82" spans="2:11" ht="27.75" customHeight="1" x14ac:dyDescent="0.25">
      <c r="B82" s="11" t="s">
        <v>58</v>
      </c>
      <c r="C82" s="12">
        <v>251</v>
      </c>
      <c r="D82" s="12">
        <v>0</v>
      </c>
      <c r="E82" s="14">
        <v>7.8879999999999999</v>
      </c>
      <c r="F82" s="14">
        <v>1.024</v>
      </c>
      <c r="G82" s="14">
        <v>0.10299999999999999</v>
      </c>
      <c r="H82" s="15">
        <v>12.1</v>
      </c>
      <c r="I82" s="15">
        <v>1.24</v>
      </c>
      <c r="J82" s="14">
        <v>0.28199999999999997</v>
      </c>
      <c r="K82" s="12" t="s">
        <v>175</v>
      </c>
    </row>
    <row r="83" spans="2:11" ht="27.75" customHeight="1" x14ac:dyDescent="0.25">
      <c r="B83" s="11" t="s">
        <v>59</v>
      </c>
      <c r="C83" s="12">
        <v>293</v>
      </c>
      <c r="D83" s="12">
        <v>0</v>
      </c>
      <c r="E83" s="14">
        <v>7.2069999999999999</v>
      </c>
      <c r="F83" s="14">
        <v>0.81299999999999994</v>
      </c>
      <c r="G83" s="14">
        <v>7.0999999999999994E-2</v>
      </c>
      <c r="H83" s="15">
        <v>40.450000000000003</v>
      </c>
      <c r="I83" s="15">
        <v>1.9</v>
      </c>
      <c r="J83" s="14">
        <v>0.23300000000000001</v>
      </c>
      <c r="K83" s="12" t="s">
        <v>176</v>
      </c>
    </row>
    <row r="84" spans="2:11" ht="27.75" customHeight="1" x14ac:dyDescent="0.25">
      <c r="B84" s="11" t="s">
        <v>60</v>
      </c>
      <c r="C84" s="12">
        <v>301</v>
      </c>
      <c r="D84" s="12">
        <v>0</v>
      </c>
      <c r="E84" s="14">
        <v>5.8869999999999996</v>
      </c>
      <c r="F84" s="14">
        <v>0.58299999999999996</v>
      </c>
      <c r="G84" s="14">
        <v>4.2999999999999997E-2</v>
      </c>
      <c r="H84" s="15">
        <v>102.86</v>
      </c>
      <c r="I84" s="15">
        <v>1.7</v>
      </c>
      <c r="J84" s="14">
        <v>0.17499999999999999</v>
      </c>
      <c r="K84" s="12" t="s">
        <v>177</v>
      </c>
    </row>
    <row r="85" spans="2:11" ht="27.75" customHeight="1" x14ac:dyDescent="0.25">
      <c r="B85" s="11" t="s">
        <v>61</v>
      </c>
      <c r="C85" s="12">
        <v>294</v>
      </c>
      <c r="D85" s="12">
        <v>0</v>
      </c>
      <c r="E85" s="14">
        <v>5.1269999999999998</v>
      </c>
      <c r="F85" s="14">
        <v>0.376</v>
      </c>
      <c r="G85" s="14">
        <v>1.2E-2</v>
      </c>
      <c r="H85" s="15">
        <v>199.06</v>
      </c>
      <c r="I85" s="15">
        <v>2.42</v>
      </c>
      <c r="J85" s="14">
        <v>0.14499999999999999</v>
      </c>
      <c r="K85" s="12" t="s">
        <v>176</v>
      </c>
    </row>
    <row r="86" spans="2:11" ht="27.75" customHeight="1" x14ac:dyDescent="0.25">
      <c r="B86" s="11" t="s">
        <v>62</v>
      </c>
      <c r="C86" s="12" t="s">
        <v>178</v>
      </c>
      <c r="D86" s="12" t="s">
        <v>63</v>
      </c>
      <c r="E86" s="14">
        <v>2.0760000000000001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 t="s">
        <v>176</v>
      </c>
    </row>
    <row r="87" spans="2:11" ht="27.75" customHeight="1" x14ac:dyDescent="0.25">
      <c r="B87" s="11" t="s">
        <v>64</v>
      </c>
      <c r="C87" s="12" t="s">
        <v>179</v>
      </c>
      <c r="D87" s="12">
        <v>0</v>
      </c>
      <c r="E87" s="14">
        <v>18.654</v>
      </c>
      <c r="F87" s="14">
        <v>2.65</v>
      </c>
      <c r="G87" s="14">
        <v>0.28599999999999998</v>
      </c>
      <c r="H87" s="15">
        <v>0</v>
      </c>
      <c r="I87" s="15">
        <v>0</v>
      </c>
      <c r="J87" s="14">
        <v>0</v>
      </c>
      <c r="K87" s="12" t="s">
        <v>176</v>
      </c>
    </row>
    <row r="88" spans="2:11" ht="27.75" customHeight="1" x14ac:dyDescent="0.25">
      <c r="B88" s="11" t="s">
        <v>65</v>
      </c>
      <c r="C88" s="12">
        <v>774</v>
      </c>
      <c r="D88" s="12">
        <v>8</v>
      </c>
      <c r="E88" s="14">
        <v>-0.59199999999999997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 t="s">
        <v>180</v>
      </c>
    </row>
    <row r="89" spans="2:11" ht="27.75" customHeight="1" x14ac:dyDescent="0.25">
      <c r="B89" s="11" t="s">
        <v>66</v>
      </c>
      <c r="C89" s="12">
        <v>776</v>
      </c>
      <c r="D89" s="12">
        <v>8</v>
      </c>
      <c r="E89" s="14">
        <v>-0.51800000000000002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 t="s">
        <v>176</v>
      </c>
    </row>
    <row r="90" spans="2:11" ht="27.75" customHeight="1" x14ac:dyDescent="0.25">
      <c r="B90" s="11" t="s">
        <v>67</v>
      </c>
      <c r="C90" s="12">
        <v>792</v>
      </c>
      <c r="D90" s="12">
        <v>0</v>
      </c>
      <c r="E90" s="14">
        <v>-0.59199999999999997</v>
      </c>
      <c r="F90" s="14">
        <v>0</v>
      </c>
      <c r="G90" s="14">
        <v>0</v>
      </c>
      <c r="H90" s="15">
        <v>0</v>
      </c>
      <c r="I90" s="15">
        <v>0</v>
      </c>
      <c r="J90" s="14">
        <v>0.126</v>
      </c>
      <c r="K90" s="12" t="s">
        <v>181</v>
      </c>
    </row>
    <row r="91" spans="2:11" ht="27.75" customHeight="1" x14ac:dyDescent="0.25">
      <c r="B91" s="11" t="s">
        <v>68</v>
      </c>
      <c r="C91" s="12">
        <v>794</v>
      </c>
      <c r="D91" s="12">
        <v>0</v>
      </c>
      <c r="E91" s="14">
        <v>-2.5569999999999999</v>
      </c>
      <c r="F91" s="14">
        <v>-0.85599999999999998</v>
      </c>
      <c r="G91" s="14">
        <v>-0.10299999999999999</v>
      </c>
      <c r="H91" s="15">
        <v>0</v>
      </c>
      <c r="I91" s="15">
        <v>0</v>
      </c>
      <c r="J91" s="14">
        <v>0.126</v>
      </c>
      <c r="K91" s="12" t="s">
        <v>182</v>
      </c>
    </row>
    <row r="92" spans="2:11" ht="27.75" customHeight="1" x14ac:dyDescent="0.25">
      <c r="B92" s="11" t="s">
        <v>69</v>
      </c>
      <c r="C92" s="12">
        <v>793</v>
      </c>
      <c r="D92" s="12">
        <v>0</v>
      </c>
      <c r="E92" s="14">
        <v>-0.51800000000000002</v>
      </c>
      <c r="F92" s="14">
        <v>0</v>
      </c>
      <c r="G92" s="14">
        <v>0</v>
      </c>
      <c r="H92" s="15">
        <v>0</v>
      </c>
      <c r="I92" s="15">
        <v>0</v>
      </c>
      <c r="J92" s="14">
        <v>0.11899999999999999</v>
      </c>
      <c r="K92" s="12" t="s">
        <v>176</v>
      </c>
    </row>
    <row r="93" spans="2:11" ht="27.75" customHeight="1" x14ac:dyDescent="0.25">
      <c r="B93" s="11" t="s">
        <v>70</v>
      </c>
      <c r="C93" s="12">
        <v>795</v>
      </c>
      <c r="D93" s="12">
        <v>0</v>
      </c>
      <c r="E93" s="14">
        <v>-2.2320000000000002</v>
      </c>
      <c r="F93" s="14">
        <v>-0.752</v>
      </c>
      <c r="G93" s="14">
        <v>-8.7999999999999995E-2</v>
      </c>
      <c r="H93" s="15">
        <v>0</v>
      </c>
      <c r="I93" s="15">
        <v>0</v>
      </c>
      <c r="J93" s="14">
        <v>0.11899999999999999</v>
      </c>
      <c r="K93" s="12" t="s">
        <v>176</v>
      </c>
    </row>
    <row r="94" spans="2:11" ht="27.75" customHeight="1" x14ac:dyDescent="0.25">
      <c r="B94" s="11" t="s">
        <v>71</v>
      </c>
      <c r="C94" s="12">
        <v>796</v>
      </c>
      <c r="D94" s="12">
        <v>0</v>
      </c>
      <c r="E94" s="14">
        <v>-0.34</v>
      </c>
      <c r="F94" s="14">
        <v>0</v>
      </c>
      <c r="G94" s="14">
        <v>0</v>
      </c>
      <c r="H94" s="15">
        <v>108.73</v>
      </c>
      <c r="I94" s="15">
        <v>0</v>
      </c>
      <c r="J94" s="14">
        <v>8.8999999999999996E-2</v>
      </c>
      <c r="K94" s="12" t="s">
        <v>183</v>
      </c>
    </row>
    <row r="95" spans="2:11" ht="27.75" customHeight="1" x14ac:dyDescent="0.25">
      <c r="B95" s="11" t="s">
        <v>72</v>
      </c>
      <c r="C95" s="12">
        <v>798</v>
      </c>
      <c r="D95" s="12">
        <v>0</v>
      </c>
      <c r="E95" s="14">
        <v>-1.4530000000000001</v>
      </c>
      <c r="F95" s="14">
        <v>-0.51</v>
      </c>
      <c r="G95" s="14">
        <v>-5.1999999999999998E-2</v>
      </c>
      <c r="H95" s="15">
        <v>108.73</v>
      </c>
      <c r="I95" s="15">
        <v>0</v>
      </c>
      <c r="J95" s="14">
        <v>8.8999999999999996E-2</v>
      </c>
      <c r="K95" s="12" t="s">
        <v>184</v>
      </c>
    </row>
    <row r="96" spans="2:11" ht="27.75" customHeight="1" x14ac:dyDescent="0.25">
      <c r="B96" s="11" t="s">
        <v>73</v>
      </c>
      <c r="C96" s="12">
        <v>799</v>
      </c>
      <c r="D96" s="12">
        <v>0</v>
      </c>
      <c r="E96" s="14">
        <v>-1.29</v>
      </c>
      <c r="F96" s="14">
        <v>-0.45800000000000002</v>
      </c>
      <c r="G96" s="14">
        <v>-4.4999999999999998E-2</v>
      </c>
      <c r="H96" s="15">
        <v>108.73</v>
      </c>
      <c r="I96" s="15">
        <v>0</v>
      </c>
      <c r="J96" s="14">
        <v>6.0999999999999999E-2</v>
      </c>
      <c r="K96" s="12" t="s">
        <v>176</v>
      </c>
    </row>
    <row r="97" spans="2:11" ht="27.75" customHeight="1" x14ac:dyDescent="0.25">
      <c r="B97" s="11" t="s">
        <v>74</v>
      </c>
      <c r="C97" s="12">
        <v>797</v>
      </c>
      <c r="D97" s="12">
        <v>0</v>
      </c>
      <c r="E97" s="14">
        <v>-0.30299999999999999</v>
      </c>
      <c r="F97" s="14">
        <v>0</v>
      </c>
      <c r="G97" s="14">
        <v>0</v>
      </c>
      <c r="H97" s="15">
        <v>108.73</v>
      </c>
      <c r="I97" s="15">
        <v>0</v>
      </c>
      <c r="J97" s="14">
        <v>6.0999999999999999E-2</v>
      </c>
      <c r="K97" s="12" t="s">
        <v>176</v>
      </c>
    </row>
    <row r="98" spans="2:11" ht="27.75" customHeight="1" x14ac:dyDescent="0.25">
      <c r="B98" s="11" t="s">
        <v>75</v>
      </c>
      <c r="C98" s="12">
        <v>150</v>
      </c>
      <c r="D98" s="12">
        <v>1</v>
      </c>
      <c r="E98" s="14">
        <v>1.4432776986115403</v>
      </c>
      <c r="F98" s="14">
        <v>0</v>
      </c>
      <c r="G98" s="14">
        <v>0</v>
      </c>
      <c r="H98" s="15">
        <v>2.7549930799308737</v>
      </c>
      <c r="I98" s="15">
        <v>0</v>
      </c>
      <c r="J98" s="14">
        <v>0</v>
      </c>
      <c r="K98" s="12" t="s">
        <v>176</v>
      </c>
    </row>
    <row r="99" spans="2:11" ht="27.75" customHeight="1" x14ac:dyDescent="0.25">
      <c r="B99" s="11" t="s">
        <v>76</v>
      </c>
      <c r="C99" s="12">
        <v>151</v>
      </c>
      <c r="D99" s="12">
        <v>2</v>
      </c>
      <c r="E99" s="14">
        <v>1.7272438884105619</v>
      </c>
      <c r="F99" s="14">
        <v>0.1042077760730354</v>
      </c>
      <c r="G99" s="14">
        <v>0</v>
      </c>
      <c r="H99" s="15">
        <v>2.7549930799308737</v>
      </c>
      <c r="I99" s="15">
        <v>0</v>
      </c>
      <c r="J99" s="14">
        <v>0</v>
      </c>
      <c r="K99" s="12" t="s">
        <v>176</v>
      </c>
    </row>
    <row r="100" spans="2:11" ht="27.75" customHeight="1" x14ac:dyDescent="0.25">
      <c r="B100" s="11" t="s">
        <v>77</v>
      </c>
      <c r="C100" s="12">
        <v>152</v>
      </c>
      <c r="D100" s="12">
        <v>2</v>
      </c>
      <c r="E100" s="14">
        <v>0.21036944794744022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 t="s">
        <v>176</v>
      </c>
    </row>
    <row r="101" spans="2:11" ht="27.75" customHeight="1" x14ac:dyDescent="0.25">
      <c r="B101" s="11" t="s">
        <v>78</v>
      </c>
      <c r="C101" s="12">
        <v>153</v>
      </c>
      <c r="D101" s="12">
        <v>3</v>
      </c>
      <c r="E101" s="14">
        <v>1.3905225119745659</v>
      </c>
      <c r="F101" s="14">
        <v>0</v>
      </c>
      <c r="G101" s="14">
        <v>0</v>
      </c>
      <c r="H101" s="15">
        <v>2.5205255837665437</v>
      </c>
      <c r="I101" s="15">
        <v>0</v>
      </c>
      <c r="J101" s="14">
        <v>0</v>
      </c>
      <c r="K101" s="12" t="s">
        <v>176</v>
      </c>
    </row>
    <row r="102" spans="2:11" ht="27.75" customHeight="1" x14ac:dyDescent="0.25">
      <c r="B102" s="11" t="s">
        <v>79</v>
      </c>
      <c r="C102" s="12">
        <v>154</v>
      </c>
      <c r="D102" s="12">
        <v>4</v>
      </c>
      <c r="E102" s="14">
        <v>1.7207309024059969</v>
      </c>
      <c r="F102" s="14">
        <v>0.18562010113009428</v>
      </c>
      <c r="G102" s="14">
        <v>0</v>
      </c>
      <c r="H102" s="15">
        <v>2.5205255837665437</v>
      </c>
      <c r="I102" s="15">
        <v>0</v>
      </c>
      <c r="J102" s="14">
        <v>0</v>
      </c>
      <c r="K102" s="12" t="s">
        <v>176</v>
      </c>
    </row>
    <row r="103" spans="2:11" ht="27.75" customHeight="1" x14ac:dyDescent="0.25">
      <c r="B103" s="11" t="s">
        <v>80</v>
      </c>
      <c r="C103" s="12">
        <v>155</v>
      </c>
      <c r="D103" s="12">
        <v>4</v>
      </c>
      <c r="E103" s="14">
        <v>0.24358567657072025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 t="s">
        <v>176</v>
      </c>
    </row>
    <row r="104" spans="2:11" ht="27.75" customHeight="1" x14ac:dyDescent="0.25">
      <c r="B104" s="11" t="s">
        <v>81</v>
      </c>
      <c r="C104" s="12">
        <v>156</v>
      </c>
      <c r="D104" s="12" t="s">
        <v>55</v>
      </c>
      <c r="E104" s="14">
        <v>1.2980381107097472</v>
      </c>
      <c r="F104" s="14">
        <v>9.8346088668927162E-2</v>
      </c>
      <c r="G104" s="14">
        <v>0</v>
      </c>
      <c r="H104" s="15">
        <v>13.781478385658932</v>
      </c>
      <c r="I104" s="15">
        <v>0</v>
      </c>
      <c r="J104" s="14">
        <v>0</v>
      </c>
      <c r="K104" s="12" t="s">
        <v>176</v>
      </c>
    </row>
    <row r="105" spans="2:11" ht="27.75" customHeight="1" x14ac:dyDescent="0.25">
      <c r="B105" s="11" t="s">
        <v>82</v>
      </c>
      <c r="C105" s="12">
        <v>157</v>
      </c>
      <c r="D105" s="12">
        <v>0</v>
      </c>
      <c r="E105" s="14">
        <v>5.1374433604006455</v>
      </c>
      <c r="F105" s="14">
        <v>0.66692976686742655</v>
      </c>
      <c r="G105" s="14">
        <v>6.7083755847016535E-2</v>
      </c>
      <c r="H105" s="15">
        <v>7.8807130655233015</v>
      </c>
      <c r="I105" s="15">
        <v>0.80761026456602436</v>
      </c>
      <c r="J105" s="14">
        <v>0.18366620532872488</v>
      </c>
      <c r="K105" s="12" t="s">
        <v>176</v>
      </c>
    </row>
    <row r="106" spans="2:11" ht="27.75" customHeight="1" x14ac:dyDescent="0.25">
      <c r="B106" s="11" t="s">
        <v>83</v>
      </c>
      <c r="C106" s="12">
        <v>169</v>
      </c>
      <c r="D106" s="12" t="s">
        <v>63</v>
      </c>
      <c r="E106" s="14">
        <v>1.3520958945476345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 t="s">
        <v>176</v>
      </c>
    </row>
    <row r="107" spans="2:11" ht="27.75" customHeight="1" x14ac:dyDescent="0.25">
      <c r="B107" s="11" t="s">
        <v>84</v>
      </c>
      <c r="C107" s="12">
        <v>170</v>
      </c>
      <c r="D107" s="12">
        <v>0</v>
      </c>
      <c r="E107" s="14">
        <v>12.149324092915014</v>
      </c>
      <c r="F107" s="14">
        <v>1.7259412912096488</v>
      </c>
      <c r="G107" s="14">
        <v>0.18627139973055076</v>
      </c>
      <c r="H107" s="15">
        <v>0</v>
      </c>
      <c r="I107" s="15">
        <v>0</v>
      </c>
      <c r="J107" s="14">
        <v>0</v>
      </c>
      <c r="K107" s="12" t="s">
        <v>176</v>
      </c>
    </row>
    <row r="108" spans="2:11" ht="27.75" customHeight="1" x14ac:dyDescent="0.25">
      <c r="B108" s="11" t="s">
        <v>85</v>
      </c>
      <c r="C108" s="12">
        <v>172</v>
      </c>
      <c r="D108" s="12">
        <v>8</v>
      </c>
      <c r="E108" s="14">
        <v>-0.59199999999999997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 t="s">
        <v>176</v>
      </c>
    </row>
    <row r="109" spans="2:11" ht="27.75" customHeight="1" x14ac:dyDescent="0.25">
      <c r="B109" s="11" t="s">
        <v>86</v>
      </c>
      <c r="C109" s="12">
        <v>173</v>
      </c>
      <c r="D109" s="12">
        <v>0</v>
      </c>
      <c r="E109" s="14">
        <v>-0.59199999999999997</v>
      </c>
      <c r="F109" s="14">
        <v>0</v>
      </c>
      <c r="G109" s="14">
        <v>0</v>
      </c>
      <c r="H109" s="15">
        <v>0</v>
      </c>
      <c r="I109" s="15">
        <v>0</v>
      </c>
      <c r="J109" s="14">
        <v>0.126</v>
      </c>
      <c r="K109" s="12" t="s">
        <v>176</v>
      </c>
    </row>
    <row r="110" spans="2:11" ht="27.75" customHeight="1" x14ac:dyDescent="0.25">
      <c r="B110" s="11" t="s">
        <v>87</v>
      </c>
      <c r="C110" s="12">
        <v>174</v>
      </c>
      <c r="D110" s="12">
        <v>0</v>
      </c>
      <c r="E110" s="14">
        <v>-2.5569999999999999</v>
      </c>
      <c r="F110" s="14">
        <v>-0.85599999999999998</v>
      </c>
      <c r="G110" s="14">
        <v>-0.10299999999999999</v>
      </c>
      <c r="H110" s="15">
        <v>0</v>
      </c>
      <c r="I110" s="15">
        <v>0</v>
      </c>
      <c r="J110" s="14">
        <v>0.126</v>
      </c>
      <c r="K110" s="12" t="s">
        <v>176</v>
      </c>
    </row>
    <row r="111" spans="2:11" ht="27.75" customHeight="1" x14ac:dyDescent="0.25">
      <c r="B111" s="11" t="s">
        <v>88</v>
      </c>
      <c r="C111" s="12">
        <v>158</v>
      </c>
      <c r="D111" s="12">
        <v>1</v>
      </c>
      <c r="E111" s="14">
        <v>0.81569947127252951</v>
      </c>
      <c r="F111" s="14">
        <v>0</v>
      </c>
      <c r="G111" s="14">
        <v>0</v>
      </c>
      <c r="H111" s="15">
        <v>1.5570436658315885</v>
      </c>
      <c r="I111" s="15">
        <v>0</v>
      </c>
      <c r="J111" s="14">
        <v>0</v>
      </c>
      <c r="K111" s="12" t="s">
        <v>176</v>
      </c>
    </row>
    <row r="112" spans="2:11" ht="27.75" customHeight="1" x14ac:dyDescent="0.25">
      <c r="B112" s="11" t="s">
        <v>89</v>
      </c>
      <c r="C112" s="12">
        <v>159</v>
      </c>
      <c r="D112" s="12">
        <v>2</v>
      </c>
      <c r="E112" s="14">
        <v>0.97618907843625824</v>
      </c>
      <c r="F112" s="14">
        <v>5.8895268683937144E-2</v>
      </c>
      <c r="G112" s="14">
        <v>0</v>
      </c>
      <c r="H112" s="15">
        <v>1.5570436658315885</v>
      </c>
      <c r="I112" s="15">
        <v>0</v>
      </c>
      <c r="J112" s="14">
        <v>0</v>
      </c>
      <c r="K112" s="12" t="s">
        <v>176</v>
      </c>
    </row>
    <row r="113" spans="2:11" ht="27.75" customHeight="1" x14ac:dyDescent="0.25">
      <c r="B113" s="11" t="s">
        <v>90</v>
      </c>
      <c r="C113" s="12">
        <v>160</v>
      </c>
      <c r="D113" s="12">
        <v>2</v>
      </c>
      <c r="E113" s="14">
        <v>0.11889482365569812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 t="s">
        <v>176</v>
      </c>
    </row>
    <row r="114" spans="2:11" ht="27.75" customHeight="1" x14ac:dyDescent="0.25">
      <c r="B114" s="11" t="s">
        <v>91</v>
      </c>
      <c r="C114" s="12">
        <v>161</v>
      </c>
      <c r="D114" s="12">
        <v>3</v>
      </c>
      <c r="E114" s="14">
        <v>0.78588374150128615</v>
      </c>
      <c r="F114" s="14">
        <v>0</v>
      </c>
      <c r="G114" s="14">
        <v>0</v>
      </c>
      <c r="H114" s="15">
        <v>1.4245293112927297</v>
      </c>
      <c r="I114" s="15">
        <v>0</v>
      </c>
      <c r="J114" s="14">
        <v>0</v>
      </c>
      <c r="K114" s="12" t="s">
        <v>176</v>
      </c>
    </row>
    <row r="115" spans="2:11" ht="27.75" customHeight="1" x14ac:dyDescent="0.25">
      <c r="B115" s="11" t="s">
        <v>92</v>
      </c>
      <c r="C115" s="12">
        <v>162</v>
      </c>
      <c r="D115" s="12">
        <v>4</v>
      </c>
      <c r="E115" s="14">
        <v>0.97250812414351206</v>
      </c>
      <c r="F115" s="14">
        <v>0.10490719734326302</v>
      </c>
      <c r="G115" s="14">
        <v>0</v>
      </c>
      <c r="H115" s="15">
        <v>1.4245293112927297</v>
      </c>
      <c r="I115" s="15">
        <v>0</v>
      </c>
      <c r="J115" s="14">
        <v>0</v>
      </c>
      <c r="K115" s="12" t="s">
        <v>176</v>
      </c>
    </row>
    <row r="116" spans="2:11" ht="27.75" customHeight="1" x14ac:dyDescent="0.25">
      <c r="B116" s="11" t="s">
        <v>93</v>
      </c>
      <c r="C116" s="12">
        <v>163</v>
      </c>
      <c r="D116" s="12">
        <v>4</v>
      </c>
      <c r="E116" s="14">
        <v>0.13766769054870306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 t="s">
        <v>176</v>
      </c>
    </row>
    <row r="117" spans="2:11" ht="27.75" customHeight="1" x14ac:dyDescent="0.25">
      <c r="B117" s="11" t="s">
        <v>94</v>
      </c>
      <c r="C117" s="12">
        <v>164</v>
      </c>
      <c r="D117" s="12" t="s">
        <v>55</v>
      </c>
      <c r="E117" s="14">
        <v>0.73361419054429211</v>
      </c>
      <c r="F117" s="14">
        <v>5.5582409820465674E-2</v>
      </c>
      <c r="G117" s="14">
        <v>0</v>
      </c>
      <c r="H117" s="15">
        <v>7.7888992834506876</v>
      </c>
      <c r="I117" s="15">
        <v>0</v>
      </c>
      <c r="J117" s="14">
        <v>0</v>
      </c>
      <c r="K117" s="12" t="s">
        <v>176</v>
      </c>
    </row>
    <row r="118" spans="2:11" ht="27.75" customHeight="1" x14ac:dyDescent="0.25">
      <c r="B118" s="11" t="s">
        <v>95</v>
      </c>
      <c r="C118" s="12">
        <v>165</v>
      </c>
      <c r="D118" s="12">
        <v>0</v>
      </c>
      <c r="E118" s="14">
        <v>2.903536746118101</v>
      </c>
      <c r="F118" s="14">
        <v>0.37692971957719773</v>
      </c>
      <c r="G118" s="14">
        <v>3.7913829215284536E-2</v>
      </c>
      <c r="H118" s="15">
        <v>4.4539546942227464</v>
      </c>
      <c r="I118" s="15">
        <v>0.45643833230051284</v>
      </c>
      <c r="J118" s="14">
        <v>0.10380291105543921</v>
      </c>
      <c r="K118" s="12" t="s">
        <v>176</v>
      </c>
    </row>
    <row r="119" spans="2:11" ht="27.75" customHeight="1" x14ac:dyDescent="0.25">
      <c r="B119" s="11" t="s">
        <v>96</v>
      </c>
      <c r="C119" s="12">
        <v>166</v>
      </c>
      <c r="D119" s="12">
        <v>0</v>
      </c>
      <c r="E119" s="14">
        <v>4.2929271671174698</v>
      </c>
      <c r="F119" s="14">
        <v>0.48427220575364271</v>
      </c>
      <c r="G119" s="14">
        <v>4.2291914647612089E-2</v>
      </c>
      <c r="H119" s="15">
        <v>24.094478133745202</v>
      </c>
      <c r="I119" s="15">
        <v>1.131755462400887</v>
      </c>
      <c r="J119" s="14">
        <v>0.13878895933652985</v>
      </c>
      <c r="K119" s="12" t="s">
        <v>176</v>
      </c>
    </row>
    <row r="120" spans="2:11" ht="27.75" customHeight="1" x14ac:dyDescent="0.25">
      <c r="B120" s="11" t="s">
        <v>97</v>
      </c>
      <c r="C120" s="12">
        <v>167</v>
      </c>
      <c r="D120" s="12">
        <v>0</v>
      </c>
      <c r="E120" s="14">
        <v>4.2408529857668196</v>
      </c>
      <c r="F120" s="14">
        <v>0.41997915588619938</v>
      </c>
      <c r="G120" s="14">
        <v>3.0976164156271996E-2</v>
      </c>
      <c r="H120" s="15">
        <v>74.097866165445069</v>
      </c>
      <c r="I120" s="15">
        <v>1.2246390480386604</v>
      </c>
      <c r="J120" s="14">
        <v>0.12606578435692092</v>
      </c>
      <c r="K120" s="12" t="s">
        <v>176</v>
      </c>
    </row>
    <row r="121" spans="2:11" ht="27.75" customHeight="1" x14ac:dyDescent="0.25">
      <c r="B121" s="11" t="s">
        <v>98</v>
      </c>
      <c r="C121" s="12">
        <v>168</v>
      </c>
      <c r="D121" s="12" t="s">
        <v>63</v>
      </c>
      <c r="E121" s="14">
        <v>0.76416611117408451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 t="s">
        <v>176</v>
      </c>
    </row>
    <row r="122" spans="2:11" ht="27.75" customHeight="1" x14ac:dyDescent="0.25">
      <c r="B122" s="11" t="s">
        <v>99</v>
      </c>
      <c r="C122" s="12">
        <v>171</v>
      </c>
      <c r="D122" s="12">
        <v>0</v>
      </c>
      <c r="E122" s="14">
        <v>6.8664521376885217</v>
      </c>
      <c r="F122" s="14">
        <v>0.97545288757770887</v>
      </c>
      <c r="G122" s="14">
        <v>0.10527529277253764</v>
      </c>
      <c r="H122" s="15">
        <v>0</v>
      </c>
      <c r="I122" s="15">
        <v>0</v>
      </c>
      <c r="J122" s="14">
        <v>0</v>
      </c>
      <c r="K122" s="12" t="s">
        <v>176</v>
      </c>
    </row>
    <row r="123" spans="2:11" ht="27.75" customHeight="1" x14ac:dyDescent="0.25">
      <c r="B123" s="11" t="s">
        <v>100</v>
      </c>
      <c r="C123" s="12">
        <v>175</v>
      </c>
      <c r="D123" s="12">
        <v>8</v>
      </c>
      <c r="E123" s="14">
        <v>-0.59199999999999997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 t="s">
        <v>176</v>
      </c>
    </row>
    <row r="124" spans="2:11" ht="27.75" customHeight="1" x14ac:dyDescent="0.25">
      <c r="B124" s="11" t="s">
        <v>101</v>
      </c>
      <c r="C124" s="12">
        <v>176</v>
      </c>
      <c r="D124" s="12">
        <v>8</v>
      </c>
      <c r="E124" s="14">
        <v>-0.51800000000000002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 t="s">
        <v>176</v>
      </c>
    </row>
    <row r="125" spans="2:11" ht="27.75" customHeight="1" x14ac:dyDescent="0.25">
      <c r="B125" s="11" t="s">
        <v>102</v>
      </c>
      <c r="C125" s="12">
        <v>177</v>
      </c>
      <c r="D125" s="12">
        <v>0</v>
      </c>
      <c r="E125" s="14">
        <v>-0.59199999999999997</v>
      </c>
      <c r="F125" s="14">
        <v>0</v>
      </c>
      <c r="G125" s="14">
        <v>0</v>
      </c>
      <c r="H125" s="15">
        <v>0</v>
      </c>
      <c r="I125" s="15">
        <v>0</v>
      </c>
      <c r="J125" s="14">
        <v>0.126</v>
      </c>
      <c r="K125" s="12" t="s">
        <v>176</v>
      </c>
    </row>
    <row r="126" spans="2:11" ht="27.75" customHeight="1" x14ac:dyDescent="0.25">
      <c r="B126" s="11" t="s">
        <v>103</v>
      </c>
      <c r="C126" s="12">
        <v>178</v>
      </c>
      <c r="D126" s="12">
        <v>0</v>
      </c>
      <c r="E126" s="14">
        <v>-2.5569999999999999</v>
      </c>
      <c r="F126" s="14">
        <v>-0.85599999999999998</v>
      </c>
      <c r="G126" s="14">
        <v>-0.10299999999999999</v>
      </c>
      <c r="H126" s="15">
        <v>0</v>
      </c>
      <c r="I126" s="15">
        <v>0</v>
      </c>
      <c r="J126" s="14">
        <v>0.126</v>
      </c>
      <c r="K126" s="12" t="s">
        <v>176</v>
      </c>
    </row>
    <row r="127" spans="2:11" ht="27.75" customHeight="1" x14ac:dyDescent="0.25">
      <c r="B127" s="11" t="s">
        <v>104</v>
      </c>
      <c r="C127" s="12">
        <v>179</v>
      </c>
      <c r="D127" s="12">
        <v>0</v>
      </c>
      <c r="E127" s="14">
        <v>-0.51800000000000002</v>
      </c>
      <c r="F127" s="14">
        <v>0</v>
      </c>
      <c r="G127" s="14">
        <v>0</v>
      </c>
      <c r="H127" s="15">
        <v>0</v>
      </c>
      <c r="I127" s="15">
        <v>0</v>
      </c>
      <c r="J127" s="14">
        <v>0.11899999999999999</v>
      </c>
      <c r="K127" s="12" t="s">
        <v>176</v>
      </c>
    </row>
    <row r="128" spans="2:11" ht="27.75" customHeight="1" x14ac:dyDescent="0.25">
      <c r="B128" s="11" t="s">
        <v>105</v>
      </c>
      <c r="C128" s="12">
        <v>180</v>
      </c>
      <c r="D128" s="12">
        <v>0</v>
      </c>
      <c r="E128" s="14">
        <v>-2.2320000000000002</v>
      </c>
      <c r="F128" s="14">
        <v>-0.752</v>
      </c>
      <c r="G128" s="14">
        <v>-8.7999999999999995E-2</v>
      </c>
      <c r="H128" s="15">
        <v>0</v>
      </c>
      <c r="I128" s="15">
        <v>0</v>
      </c>
      <c r="J128" s="14">
        <v>0.11899999999999999</v>
      </c>
      <c r="K128" s="12" t="s">
        <v>176</v>
      </c>
    </row>
    <row r="129" spans="2:11" ht="27.75" customHeight="1" x14ac:dyDescent="0.25">
      <c r="B129" s="11" t="s">
        <v>106</v>
      </c>
      <c r="C129" s="12">
        <v>181</v>
      </c>
      <c r="D129" s="12">
        <v>0</v>
      </c>
      <c r="E129" s="14">
        <v>-0.34</v>
      </c>
      <c r="F129" s="14">
        <v>0</v>
      </c>
      <c r="G129" s="14">
        <v>0</v>
      </c>
      <c r="H129" s="15">
        <v>0</v>
      </c>
      <c r="I129" s="15">
        <v>0</v>
      </c>
      <c r="J129" s="14">
        <v>8.8999999999999996E-2</v>
      </c>
      <c r="K129" s="12" t="s">
        <v>176</v>
      </c>
    </row>
    <row r="130" spans="2:11" ht="27.75" customHeight="1" x14ac:dyDescent="0.25">
      <c r="B130" s="11" t="s">
        <v>107</v>
      </c>
      <c r="C130" s="12">
        <v>182</v>
      </c>
      <c r="D130" s="12">
        <v>0</v>
      </c>
      <c r="E130" s="14">
        <v>-1.4530000000000001</v>
      </c>
      <c r="F130" s="14">
        <v>-0.51</v>
      </c>
      <c r="G130" s="14">
        <v>-5.1999999999999998E-2</v>
      </c>
      <c r="H130" s="15">
        <v>0</v>
      </c>
      <c r="I130" s="15">
        <v>0</v>
      </c>
      <c r="J130" s="14">
        <v>8.8999999999999996E-2</v>
      </c>
      <c r="K130" s="12" t="s">
        <v>176</v>
      </c>
    </row>
    <row r="131" spans="2:11" ht="27.75" customHeight="1" thickBot="1" x14ac:dyDescent="0.3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 x14ac:dyDescent="0.25"/>
    <row r="133" spans="2:11" ht="27.75" customHeight="1" x14ac:dyDescent="0.25"/>
    <row r="134" spans="2:11" ht="27.75" customHeight="1" thickBot="1" x14ac:dyDescent="0.3"/>
    <row r="135" spans="2:11" ht="27.75" customHeight="1" x14ac:dyDescent="0.25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 x14ac:dyDescent="0.4">
      <c r="B136" s="35" t="s">
        <v>109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 x14ac:dyDescent="0.25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 x14ac:dyDescent="0.25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 x14ac:dyDescent="0.25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 x14ac:dyDescent="0.25">
      <c r="B140" s="11" t="s">
        <v>48</v>
      </c>
      <c r="C140" s="12">
        <v>1</v>
      </c>
      <c r="D140" s="12">
        <v>1</v>
      </c>
      <c r="E140" s="14">
        <v>2.218</v>
      </c>
      <c r="F140" s="14">
        <v>0</v>
      </c>
      <c r="G140" s="14">
        <v>0</v>
      </c>
      <c r="H140" s="15">
        <v>4.16</v>
      </c>
      <c r="I140" s="15">
        <v>0</v>
      </c>
      <c r="J140" s="14">
        <v>0</v>
      </c>
      <c r="K140" s="12" t="s">
        <v>167</v>
      </c>
    </row>
    <row r="141" spans="2:11" ht="27.75" customHeight="1" x14ac:dyDescent="0.25">
      <c r="B141" s="11" t="s">
        <v>49</v>
      </c>
      <c r="C141" s="12">
        <v>2</v>
      </c>
      <c r="D141" s="12">
        <v>2</v>
      </c>
      <c r="E141" s="14">
        <v>2.6440000000000001</v>
      </c>
      <c r="F141" s="14">
        <v>0.16700000000000001</v>
      </c>
      <c r="G141" s="14">
        <v>0</v>
      </c>
      <c r="H141" s="15">
        <v>4.16</v>
      </c>
      <c r="I141" s="15">
        <v>0</v>
      </c>
      <c r="J141" s="14">
        <v>0</v>
      </c>
      <c r="K141" s="12" t="s">
        <v>168</v>
      </c>
    </row>
    <row r="142" spans="2:11" ht="27.75" customHeight="1" x14ac:dyDescent="0.25">
      <c r="B142" s="11" t="s">
        <v>50</v>
      </c>
      <c r="C142" s="12">
        <v>12</v>
      </c>
      <c r="D142" s="12">
        <v>2</v>
      </c>
      <c r="E142" s="14">
        <v>0.33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">
        <v>169</v>
      </c>
    </row>
    <row r="143" spans="2:11" ht="27.75" customHeight="1" x14ac:dyDescent="0.25">
      <c r="B143" s="11" t="s">
        <v>51</v>
      </c>
      <c r="C143" s="12">
        <v>203</v>
      </c>
      <c r="D143" s="12">
        <v>3</v>
      </c>
      <c r="E143" s="14">
        <v>2.137</v>
      </c>
      <c r="F143" s="14">
        <v>0</v>
      </c>
      <c r="G143" s="14">
        <v>0</v>
      </c>
      <c r="H143" s="15">
        <v>3.83</v>
      </c>
      <c r="I143" s="15">
        <v>0</v>
      </c>
      <c r="J143" s="14">
        <v>0</v>
      </c>
      <c r="K143" s="12" t="s">
        <v>170</v>
      </c>
    </row>
    <row r="144" spans="2:11" ht="27.75" customHeight="1" x14ac:dyDescent="0.25">
      <c r="B144" s="11" t="s">
        <v>52</v>
      </c>
      <c r="C144" s="12">
        <v>204</v>
      </c>
      <c r="D144" s="12">
        <v>4</v>
      </c>
      <c r="E144" s="14">
        <v>2.6459999999999999</v>
      </c>
      <c r="F144" s="14">
        <v>0.29199999999999998</v>
      </c>
      <c r="G144" s="14">
        <v>0</v>
      </c>
      <c r="H144" s="15">
        <v>3.83</v>
      </c>
      <c r="I144" s="15">
        <v>0</v>
      </c>
      <c r="J144" s="14">
        <v>0</v>
      </c>
      <c r="K144" s="12" t="s">
        <v>171</v>
      </c>
    </row>
    <row r="145" spans="2:11" ht="27.75" customHeight="1" x14ac:dyDescent="0.25">
      <c r="B145" s="11" t="s">
        <v>53</v>
      </c>
      <c r="C145" s="12">
        <v>205</v>
      </c>
      <c r="D145" s="12">
        <v>4</v>
      </c>
      <c r="E145" s="14">
        <v>0.378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>
        <v>225</v>
      </c>
    </row>
    <row r="146" spans="2:11" ht="27.75" customHeight="1" x14ac:dyDescent="0.25">
      <c r="B146" s="11" t="s">
        <v>54</v>
      </c>
      <c r="C146" s="12">
        <v>257</v>
      </c>
      <c r="D146" s="12" t="s">
        <v>55</v>
      </c>
      <c r="E146" s="14">
        <v>1.996</v>
      </c>
      <c r="F146" s="14">
        <v>0.157</v>
      </c>
      <c r="G146" s="14">
        <v>0</v>
      </c>
      <c r="H146" s="15">
        <v>21.97</v>
      </c>
      <c r="I146" s="15">
        <v>0</v>
      </c>
      <c r="J146" s="14">
        <v>0</v>
      </c>
      <c r="K146" s="12" t="s">
        <v>172</v>
      </c>
    </row>
    <row r="147" spans="2:11" ht="27.75" customHeight="1" x14ac:dyDescent="0.25">
      <c r="B147" s="11" t="s">
        <v>56</v>
      </c>
      <c r="C147" s="12">
        <v>265</v>
      </c>
      <c r="D147" s="12" t="s">
        <v>55</v>
      </c>
      <c r="E147" s="14">
        <v>1.7290000000000001</v>
      </c>
      <c r="F147" s="14">
        <v>0.152</v>
      </c>
      <c r="G147" s="14">
        <v>0</v>
      </c>
      <c r="H147" s="15">
        <v>54.05</v>
      </c>
      <c r="I147" s="15">
        <v>0</v>
      </c>
      <c r="J147" s="14">
        <v>0</v>
      </c>
      <c r="K147" s="12" t="s">
        <v>173</v>
      </c>
    </row>
    <row r="148" spans="2:11" ht="27.75" customHeight="1" x14ac:dyDescent="0.25">
      <c r="B148" s="11" t="s">
        <v>57</v>
      </c>
      <c r="C148" s="12">
        <v>304</v>
      </c>
      <c r="D148" s="12" t="s">
        <v>55</v>
      </c>
      <c r="E148" s="14">
        <v>1.4059999999999999</v>
      </c>
      <c r="F148" s="14">
        <v>7.8E-2</v>
      </c>
      <c r="G148" s="14">
        <v>0</v>
      </c>
      <c r="H148" s="15">
        <v>184.93</v>
      </c>
      <c r="I148" s="15">
        <v>0</v>
      </c>
      <c r="J148" s="14">
        <v>0</v>
      </c>
      <c r="K148" s="12" t="s">
        <v>174</v>
      </c>
    </row>
    <row r="149" spans="2:11" ht="27.75" customHeight="1" x14ac:dyDescent="0.25">
      <c r="B149" s="11" t="s">
        <v>58</v>
      </c>
      <c r="C149" s="12">
        <v>251</v>
      </c>
      <c r="D149" s="12">
        <v>0</v>
      </c>
      <c r="E149" s="14">
        <v>7.7469999999999999</v>
      </c>
      <c r="F149" s="14">
        <v>1.0569999999999999</v>
      </c>
      <c r="G149" s="14">
        <v>0.107</v>
      </c>
      <c r="H149" s="15">
        <v>11.54</v>
      </c>
      <c r="I149" s="15">
        <v>1.34</v>
      </c>
      <c r="J149" s="14">
        <v>0.28199999999999997</v>
      </c>
      <c r="K149" s="12" t="s">
        <v>175</v>
      </c>
    </row>
    <row r="150" spans="2:11" ht="27.75" customHeight="1" x14ac:dyDescent="0.25">
      <c r="B150" s="11" t="s">
        <v>59</v>
      </c>
      <c r="C150" s="12">
        <v>293</v>
      </c>
      <c r="D150" s="12">
        <v>0</v>
      </c>
      <c r="E150" s="14">
        <v>7.0380000000000003</v>
      </c>
      <c r="F150" s="14">
        <v>0.83799999999999997</v>
      </c>
      <c r="G150" s="14">
        <v>7.3999999999999996E-2</v>
      </c>
      <c r="H150" s="15">
        <v>38.57</v>
      </c>
      <c r="I150" s="15">
        <v>1.97</v>
      </c>
      <c r="J150" s="14">
        <v>0.23200000000000001</v>
      </c>
      <c r="K150" s="12" t="s">
        <v>176</v>
      </c>
    </row>
    <row r="151" spans="2:11" ht="27.75" customHeight="1" x14ac:dyDescent="0.25">
      <c r="B151" s="11" t="s">
        <v>60</v>
      </c>
      <c r="C151" s="12">
        <v>301</v>
      </c>
      <c r="D151" s="12">
        <v>0</v>
      </c>
      <c r="E151" s="14">
        <v>5.72</v>
      </c>
      <c r="F151" s="14">
        <v>0.59799999999999998</v>
      </c>
      <c r="G151" s="14">
        <v>4.4999999999999998E-2</v>
      </c>
      <c r="H151" s="15">
        <v>98.08</v>
      </c>
      <c r="I151" s="15">
        <v>1.76</v>
      </c>
      <c r="J151" s="14">
        <v>0.17299999999999999</v>
      </c>
      <c r="K151" s="12" t="s">
        <v>177</v>
      </c>
    </row>
    <row r="152" spans="2:11" ht="27.75" customHeight="1" x14ac:dyDescent="0.25">
      <c r="B152" s="11" t="s">
        <v>61</v>
      </c>
      <c r="C152" s="12">
        <v>294</v>
      </c>
      <c r="D152" s="12">
        <v>0</v>
      </c>
      <c r="E152" s="14">
        <v>4.9359999999999999</v>
      </c>
      <c r="F152" s="14">
        <v>0.38200000000000001</v>
      </c>
      <c r="G152" s="14">
        <v>1.2999999999999999E-2</v>
      </c>
      <c r="H152" s="15">
        <v>189.81</v>
      </c>
      <c r="I152" s="15">
        <v>2.52</v>
      </c>
      <c r="J152" s="14">
        <v>0.14099999999999999</v>
      </c>
      <c r="K152" s="12" t="s">
        <v>176</v>
      </c>
    </row>
    <row r="153" spans="2:11" ht="27.75" customHeight="1" x14ac:dyDescent="0.25">
      <c r="B153" s="11" t="s">
        <v>62</v>
      </c>
      <c r="C153" s="12" t="s">
        <v>178</v>
      </c>
      <c r="D153" s="12" t="s">
        <v>63</v>
      </c>
      <c r="E153" s="14">
        <v>2.0880000000000001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 t="s">
        <v>176</v>
      </c>
    </row>
    <row r="154" spans="2:11" ht="27.75" customHeight="1" x14ac:dyDescent="0.25">
      <c r="B154" s="11" t="s">
        <v>64</v>
      </c>
      <c r="C154" s="12" t="s">
        <v>179</v>
      </c>
      <c r="D154" s="12">
        <v>0</v>
      </c>
      <c r="E154" s="14">
        <v>18.43</v>
      </c>
      <c r="F154" s="14">
        <v>2.7490000000000001</v>
      </c>
      <c r="G154" s="14">
        <v>0.3</v>
      </c>
      <c r="H154" s="15">
        <v>0</v>
      </c>
      <c r="I154" s="15">
        <v>0</v>
      </c>
      <c r="J154" s="14">
        <v>0</v>
      </c>
      <c r="K154" s="12" t="s">
        <v>176</v>
      </c>
    </row>
    <row r="155" spans="2:11" ht="27.75" customHeight="1" x14ac:dyDescent="0.25">
      <c r="B155" s="11" t="s">
        <v>65</v>
      </c>
      <c r="C155" s="12">
        <v>774</v>
      </c>
      <c r="D155" s="12">
        <v>8</v>
      </c>
      <c r="E155" s="14">
        <v>-0.61699999999999999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 t="s">
        <v>180</v>
      </c>
    </row>
    <row r="156" spans="2:11" ht="27.75" customHeight="1" x14ac:dyDescent="0.25">
      <c r="B156" s="11" t="s">
        <v>66</v>
      </c>
      <c r="C156" s="12">
        <v>776</v>
      </c>
      <c r="D156" s="12">
        <v>8</v>
      </c>
      <c r="E156" s="14">
        <v>-0.54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 t="s">
        <v>176</v>
      </c>
    </row>
    <row r="157" spans="2:11" ht="27.75" customHeight="1" x14ac:dyDescent="0.25">
      <c r="B157" s="11" t="s">
        <v>67</v>
      </c>
      <c r="C157" s="12">
        <v>792</v>
      </c>
      <c r="D157" s="12">
        <v>0</v>
      </c>
      <c r="E157" s="14">
        <v>-0.61699999999999999</v>
      </c>
      <c r="F157" s="14">
        <v>0</v>
      </c>
      <c r="G157" s="14">
        <v>0</v>
      </c>
      <c r="H157" s="15">
        <v>0</v>
      </c>
      <c r="I157" s="15">
        <v>0</v>
      </c>
      <c r="J157" s="14">
        <v>0.13100000000000001</v>
      </c>
      <c r="K157" s="12" t="s">
        <v>181</v>
      </c>
    </row>
    <row r="158" spans="2:11" ht="27.75" customHeight="1" x14ac:dyDescent="0.25">
      <c r="B158" s="11" t="s">
        <v>68</v>
      </c>
      <c r="C158" s="12">
        <v>794</v>
      </c>
      <c r="D158" s="12">
        <v>0</v>
      </c>
      <c r="E158" s="14">
        <v>-2.6549999999999998</v>
      </c>
      <c r="F158" s="14">
        <v>-0.89300000000000002</v>
      </c>
      <c r="G158" s="14">
        <v>-0.107</v>
      </c>
      <c r="H158" s="15">
        <v>0</v>
      </c>
      <c r="I158" s="15">
        <v>0</v>
      </c>
      <c r="J158" s="14">
        <v>0.13100000000000001</v>
      </c>
      <c r="K158" s="12" t="s">
        <v>182</v>
      </c>
    </row>
    <row r="159" spans="2:11" ht="27.75" customHeight="1" x14ac:dyDescent="0.25">
      <c r="B159" s="11" t="s">
        <v>69</v>
      </c>
      <c r="C159" s="12">
        <v>793</v>
      </c>
      <c r="D159" s="12">
        <v>0</v>
      </c>
      <c r="E159" s="14">
        <v>-0.54</v>
      </c>
      <c r="F159" s="14">
        <v>0</v>
      </c>
      <c r="G159" s="14">
        <v>0</v>
      </c>
      <c r="H159" s="15">
        <v>0</v>
      </c>
      <c r="I159" s="15">
        <v>0</v>
      </c>
      <c r="J159" s="14">
        <v>0.124</v>
      </c>
      <c r="K159" s="12" t="s">
        <v>176</v>
      </c>
    </row>
    <row r="160" spans="2:11" ht="27.75" customHeight="1" x14ac:dyDescent="0.25">
      <c r="B160" s="11" t="s">
        <v>70</v>
      </c>
      <c r="C160" s="12">
        <v>795</v>
      </c>
      <c r="D160" s="12">
        <v>0</v>
      </c>
      <c r="E160" s="14">
        <v>-2.3199999999999998</v>
      </c>
      <c r="F160" s="14">
        <v>-0.78500000000000003</v>
      </c>
      <c r="G160" s="14">
        <v>-9.1999999999999998E-2</v>
      </c>
      <c r="H160" s="15">
        <v>0</v>
      </c>
      <c r="I160" s="15">
        <v>0</v>
      </c>
      <c r="J160" s="14">
        <v>0.124</v>
      </c>
      <c r="K160" s="12" t="s">
        <v>176</v>
      </c>
    </row>
    <row r="161" spans="2:11" ht="27.75" customHeight="1" x14ac:dyDescent="0.25">
      <c r="B161" s="11" t="s">
        <v>71</v>
      </c>
      <c r="C161" s="12">
        <v>796</v>
      </c>
      <c r="D161" s="12">
        <v>0</v>
      </c>
      <c r="E161" s="14">
        <v>-0.35499999999999998</v>
      </c>
      <c r="F161" s="14">
        <v>0</v>
      </c>
      <c r="G161" s="14">
        <v>0</v>
      </c>
      <c r="H161" s="15">
        <v>103.68</v>
      </c>
      <c r="I161" s="15">
        <v>0</v>
      </c>
      <c r="J161" s="14">
        <v>9.1999999999999998E-2</v>
      </c>
      <c r="K161" s="12" t="s">
        <v>183</v>
      </c>
    </row>
    <row r="162" spans="2:11" ht="27.75" customHeight="1" x14ac:dyDescent="0.25">
      <c r="B162" s="11" t="s">
        <v>72</v>
      </c>
      <c r="C162" s="12">
        <v>798</v>
      </c>
      <c r="D162" s="12">
        <v>0</v>
      </c>
      <c r="E162" s="14">
        <v>-1.5089999999999999</v>
      </c>
      <c r="F162" s="14">
        <v>-0.53300000000000003</v>
      </c>
      <c r="G162" s="14">
        <v>-5.5E-2</v>
      </c>
      <c r="H162" s="15">
        <v>103.68</v>
      </c>
      <c r="I162" s="15">
        <v>0</v>
      </c>
      <c r="J162" s="14">
        <v>9.1999999999999998E-2</v>
      </c>
      <c r="K162" s="12" t="s">
        <v>184</v>
      </c>
    </row>
    <row r="163" spans="2:11" ht="27.75" customHeight="1" x14ac:dyDescent="0.25">
      <c r="B163" s="11" t="s">
        <v>73</v>
      </c>
      <c r="C163" s="12">
        <v>799</v>
      </c>
      <c r="D163" s="12">
        <v>0</v>
      </c>
      <c r="E163" s="14">
        <v>-1.3380000000000001</v>
      </c>
      <c r="F163" s="14">
        <v>-0.47899999999999998</v>
      </c>
      <c r="G163" s="14">
        <v>-4.7E-2</v>
      </c>
      <c r="H163" s="15">
        <v>103.68</v>
      </c>
      <c r="I163" s="15">
        <v>0</v>
      </c>
      <c r="J163" s="14">
        <v>6.3E-2</v>
      </c>
      <c r="K163" s="12" t="s">
        <v>176</v>
      </c>
    </row>
    <row r="164" spans="2:11" ht="27.75" customHeight="1" x14ac:dyDescent="0.25">
      <c r="B164" s="11" t="s">
        <v>74</v>
      </c>
      <c r="C164" s="12">
        <v>797</v>
      </c>
      <c r="D164" s="12">
        <v>0</v>
      </c>
      <c r="E164" s="14">
        <v>-0.316</v>
      </c>
      <c r="F164" s="14">
        <v>0</v>
      </c>
      <c r="G164" s="14">
        <v>0</v>
      </c>
      <c r="H164" s="15">
        <v>103.68</v>
      </c>
      <c r="I164" s="15">
        <v>0</v>
      </c>
      <c r="J164" s="14">
        <v>6.3E-2</v>
      </c>
      <c r="K164" s="12" t="s">
        <v>176</v>
      </c>
    </row>
    <row r="165" spans="2:11" ht="27.75" customHeight="1" x14ac:dyDescent="0.25">
      <c r="B165" s="11" t="s">
        <v>75</v>
      </c>
      <c r="C165" s="12">
        <v>150</v>
      </c>
      <c r="D165" s="12">
        <v>1</v>
      </c>
      <c r="E165" s="14">
        <v>1.4445802958124532</v>
      </c>
      <c r="F165" s="14">
        <v>0</v>
      </c>
      <c r="G165" s="14">
        <v>0</v>
      </c>
      <c r="H165" s="15">
        <v>2.7094021778989203</v>
      </c>
      <c r="I165" s="15">
        <v>0</v>
      </c>
      <c r="J165" s="14">
        <v>0</v>
      </c>
      <c r="K165" s="12" t="s">
        <v>176</v>
      </c>
    </row>
    <row r="166" spans="2:11" ht="27.75" customHeight="1" x14ac:dyDescent="0.25">
      <c r="B166" s="11" t="s">
        <v>76</v>
      </c>
      <c r="C166" s="12">
        <v>151</v>
      </c>
      <c r="D166" s="12">
        <v>2</v>
      </c>
      <c r="E166" s="14">
        <v>1.72203349960691</v>
      </c>
      <c r="F166" s="14">
        <v>0.10876686627623071</v>
      </c>
      <c r="G166" s="14">
        <v>0</v>
      </c>
      <c r="H166" s="15">
        <v>2.7094021778989203</v>
      </c>
      <c r="I166" s="15">
        <v>0</v>
      </c>
      <c r="J166" s="14">
        <v>0</v>
      </c>
      <c r="K166" s="12" t="s">
        <v>176</v>
      </c>
    </row>
    <row r="167" spans="2:11" ht="27.75" customHeight="1" x14ac:dyDescent="0.25">
      <c r="B167" s="11" t="s">
        <v>77</v>
      </c>
      <c r="C167" s="12">
        <v>152</v>
      </c>
      <c r="D167" s="12">
        <v>2</v>
      </c>
      <c r="E167" s="14">
        <v>0.21492853815063553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 t="s">
        <v>176</v>
      </c>
    </row>
    <row r="168" spans="2:11" ht="27.75" customHeight="1" x14ac:dyDescent="0.25">
      <c r="B168" s="11" t="s">
        <v>78</v>
      </c>
      <c r="C168" s="12">
        <v>153</v>
      </c>
      <c r="D168" s="12">
        <v>3</v>
      </c>
      <c r="E168" s="14">
        <v>1.391825109175479</v>
      </c>
      <c r="F168" s="14">
        <v>0</v>
      </c>
      <c r="G168" s="14">
        <v>0</v>
      </c>
      <c r="H168" s="15">
        <v>2.4944736397482847</v>
      </c>
      <c r="I168" s="15">
        <v>0</v>
      </c>
      <c r="J168" s="14">
        <v>0</v>
      </c>
      <c r="K168" s="12" t="s">
        <v>176</v>
      </c>
    </row>
    <row r="169" spans="2:11" ht="27.75" customHeight="1" x14ac:dyDescent="0.25">
      <c r="B169" s="11" t="s">
        <v>79</v>
      </c>
      <c r="C169" s="12">
        <v>154</v>
      </c>
      <c r="D169" s="12">
        <v>4</v>
      </c>
      <c r="E169" s="14">
        <v>1.7233360968078228</v>
      </c>
      <c r="F169" s="14">
        <v>0.19017919133328959</v>
      </c>
      <c r="G169" s="14">
        <v>0</v>
      </c>
      <c r="H169" s="15">
        <v>2.4944736397482847</v>
      </c>
      <c r="I169" s="15">
        <v>0</v>
      </c>
      <c r="J169" s="14">
        <v>0</v>
      </c>
      <c r="K169" s="12" t="s">
        <v>176</v>
      </c>
    </row>
    <row r="170" spans="2:11" ht="27.75" customHeight="1" x14ac:dyDescent="0.25">
      <c r="B170" s="11" t="s">
        <v>80</v>
      </c>
      <c r="C170" s="12">
        <v>155</v>
      </c>
      <c r="D170" s="12">
        <v>4</v>
      </c>
      <c r="E170" s="14">
        <v>0.24619087097254613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 t="s">
        <v>176</v>
      </c>
    </row>
    <row r="171" spans="2:11" ht="27.75" customHeight="1" x14ac:dyDescent="0.25">
      <c r="B171" s="11" t="s">
        <v>81</v>
      </c>
      <c r="C171" s="12">
        <v>156</v>
      </c>
      <c r="D171" s="12" t="s">
        <v>55</v>
      </c>
      <c r="E171" s="14">
        <v>1.2999920065111166</v>
      </c>
      <c r="F171" s="14">
        <v>0.10225388027166599</v>
      </c>
      <c r="G171" s="14">
        <v>0</v>
      </c>
      <c r="H171" s="15">
        <v>14.309030252028673</v>
      </c>
      <c r="I171" s="15">
        <v>0</v>
      </c>
      <c r="J171" s="14">
        <v>0</v>
      </c>
      <c r="K171" s="12" t="s">
        <v>176</v>
      </c>
    </row>
    <row r="172" spans="2:11" ht="27.75" customHeight="1" x14ac:dyDescent="0.25">
      <c r="B172" s="11" t="s">
        <v>82</v>
      </c>
      <c r="C172" s="12">
        <v>157</v>
      </c>
      <c r="D172" s="12">
        <v>0</v>
      </c>
      <c r="E172" s="14">
        <v>5.0456102577362829</v>
      </c>
      <c r="F172" s="14">
        <v>0.68842262068249005</v>
      </c>
      <c r="G172" s="14">
        <v>6.9688950248842418E-2</v>
      </c>
      <c r="H172" s="15">
        <v>7.5159858492676781</v>
      </c>
      <c r="I172" s="15">
        <v>0.8727401246116715</v>
      </c>
      <c r="J172" s="14">
        <v>0.18366620532872488</v>
      </c>
      <c r="K172" s="12" t="s">
        <v>176</v>
      </c>
    </row>
    <row r="173" spans="2:11" ht="27.75" customHeight="1" x14ac:dyDescent="0.25">
      <c r="B173" s="11" t="s">
        <v>83</v>
      </c>
      <c r="C173" s="12">
        <v>169</v>
      </c>
      <c r="D173" s="12" t="s">
        <v>63</v>
      </c>
      <c r="E173" s="14">
        <v>1.3599114777531121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 t="s">
        <v>176</v>
      </c>
    </row>
    <row r="174" spans="2:11" ht="27.75" customHeight="1" x14ac:dyDescent="0.25">
      <c r="B174" s="11" t="s">
        <v>84</v>
      </c>
      <c r="C174" s="12">
        <v>170</v>
      </c>
      <c r="D174" s="12">
        <v>0</v>
      </c>
      <c r="E174" s="14">
        <v>12.003433206412765</v>
      </c>
      <c r="F174" s="14">
        <v>1.7904198526548396</v>
      </c>
      <c r="G174" s="14">
        <v>0.19538958013694138</v>
      </c>
      <c r="H174" s="15">
        <v>0</v>
      </c>
      <c r="I174" s="15">
        <v>0</v>
      </c>
      <c r="J174" s="14">
        <v>0</v>
      </c>
      <c r="K174" s="12" t="s">
        <v>176</v>
      </c>
    </row>
    <row r="175" spans="2:11" ht="27.75" customHeight="1" x14ac:dyDescent="0.25">
      <c r="B175" s="11" t="s">
        <v>85</v>
      </c>
      <c r="C175" s="12">
        <v>172</v>
      </c>
      <c r="D175" s="12">
        <v>8</v>
      </c>
      <c r="E175" s="14">
        <v>-0.61699999999999999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 t="s">
        <v>176</v>
      </c>
    </row>
    <row r="176" spans="2:11" ht="27.75" customHeight="1" x14ac:dyDescent="0.25">
      <c r="B176" s="11" t="s">
        <v>86</v>
      </c>
      <c r="C176" s="12">
        <v>173</v>
      </c>
      <c r="D176" s="12">
        <v>0</v>
      </c>
      <c r="E176" s="14">
        <v>-0.61699999999999999</v>
      </c>
      <c r="F176" s="14">
        <v>0</v>
      </c>
      <c r="G176" s="14">
        <v>0</v>
      </c>
      <c r="H176" s="15">
        <v>0</v>
      </c>
      <c r="I176" s="15">
        <v>0</v>
      </c>
      <c r="J176" s="14">
        <v>0.13100000000000001</v>
      </c>
      <c r="K176" s="12" t="s">
        <v>176</v>
      </c>
    </row>
    <row r="177" spans="2:11" ht="27.75" customHeight="1" x14ac:dyDescent="0.25">
      <c r="B177" s="11" t="s">
        <v>87</v>
      </c>
      <c r="C177" s="12">
        <v>174</v>
      </c>
      <c r="D177" s="12">
        <v>0</v>
      </c>
      <c r="E177" s="14">
        <v>-2.6549999999999998</v>
      </c>
      <c r="F177" s="14">
        <v>-0.89300000000000002</v>
      </c>
      <c r="G177" s="14">
        <v>-0.107</v>
      </c>
      <c r="H177" s="15">
        <v>0</v>
      </c>
      <c r="I177" s="15">
        <v>0</v>
      </c>
      <c r="J177" s="14">
        <v>0.13100000000000001</v>
      </c>
      <c r="K177" s="12" t="s">
        <v>176</v>
      </c>
    </row>
    <row r="178" spans="2:11" ht="27.75" customHeight="1" x14ac:dyDescent="0.25">
      <c r="B178" s="11" t="s">
        <v>88</v>
      </c>
      <c r="C178" s="12">
        <v>158</v>
      </c>
      <c r="D178" s="12">
        <v>1</v>
      </c>
      <c r="E178" s="14">
        <v>0.81643566213107865</v>
      </c>
      <c r="F178" s="14">
        <v>0</v>
      </c>
      <c r="G178" s="14">
        <v>0</v>
      </c>
      <c r="H178" s="15">
        <v>1.5312769857823658</v>
      </c>
      <c r="I178" s="15">
        <v>0</v>
      </c>
      <c r="J178" s="14">
        <v>0</v>
      </c>
      <c r="K178" s="12" t="s">
        <v>176</v>
      </c>
    </row>
    <row r="179" spans="2:11" ht="27.75" customHeight="1" x14ac:dyDescent="0.25">
      <c r="B179" s="11" t="s">
        <v>89</v>
      </c>
      <c r="C179" s="12">
        <v>159</v>
      </c>
      <c r="D179" s="12">
        <v>2</v>
      </c>
      <c r="E179" s="14">
        <v>0.97324431500206132</v>
      </c>
      <c r="F179" s="14">
        <v>6.1471936688859398E-2</v>
      </c>
      <c r="G179" s="14">
        <v>0</v>
      </c>
      <c r="H179" s="15">
        <v>1.5312769857823658</v>
      </c>
      <c r="I179" s="15">
        <v>0</v>
      </c>
      <c r="J179" s="14">
        <v>0</v>
      </c>
      <c r="K179" s="12" t="s">
        <v>176</v>
      </c>
    </row>
    <row r="180" spans="2:11" ht="27.75" customHeight="1" x14ac:dyDescent="0.25">
      <c r="B180" s="11" t="s">
        <v>90</v>
      </c>
      <c r="C180" s="12">
        <v>160</v>
      </c>
      <c r="D180" s="12">
        <v>2</v>
      </c>
      <c r="E180" s="14">
        <v>0.12147149166062036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 t="s">
        <v>176</v>
      </c>
    </row>
    <row r="181" spans="2:11" ht="27.75" customHeight="1" x14ac:dyDescent="0.25">
      <c r="B181" s="11" t="s">
        <v>91</v>
      </c>
      <c r="C181" s="12">
        <v>161</v>
      </c>
      <c r="D181" s="12">
        <v>3</v>
      </c>
      <c r="E181" s="14">
        <v>0.78661993235983552</v>
      </c>
      <c r="F181" s="14">
        <v>0</v>
      </c>
      <c r="G181" s="14">
        <v>0</v>
      </c>
      <c r="H181" s="15">
        <v>1.4098054941217455</v>
      </c>
      <c r="I181" s="15">
        <v>0</v>
      </c>
      <c r="J181" s="14">
        <v>0</v>
      </c>
      <c r="K181" s="12" t="s">
        <v>176</v>
      </c>
    </row>
    <row r="182" spans="2:11" ht="27.75" customHeight="1" x14ac:dyDescent="0.25">
      <c r="B182" s="11" t="s">
        <v>92</v>
      </c>
      <c r="C182" s="12">
        <v>162</v>
      </c>
      <c r="D182" s="12">
        <v>4</v>
      </c>
      <c r="E182" s="14">
        <v>0.97398050586061047</v>
      </c>
      <c r="F182" s="14">
        <v>0.10748386534818528</v>
      </c>
      <c r="G182" s="14">
        <v>0</v>
      </c>
      <c r="H182" s="15">
        <v>1.4098054941217455</v>
      </c>
      <c r="I182" s="15">
        <v>0</v>
      </c>
      <c r="J182" s="14">
        <v>0</v>
      </c>
      <c r="K182" s="12" t="s">
        <v>176</v>
      </c>
    </row>
    <row r="183" spans="2:11" ht="27.75" customHeight="1" x14ac:dyDescent="0.25">
      <c r="B183" s="11" t="s">
        <v>93</v>
      </c>
      <c r="C183" s="12">
        <v>163</v>
      </c>
      <c r="D183" s="12">
        <v>4</v>
      </c>
      <c r="E183" s="14">
        <v>0.1391400722658015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 t="s">
        <v>176</v>
      </c>
    </row>
    <row r="184" spans="2:11" ht="27.75" customHeight="1" x14ac:dyDescent="0.25">
      <c r="B184" s="11" t="s">
        <v>94</v>
      </c>
      <c r="C184" s="12">
        <v>164</v>
      </c>
      <c r="D184" s="12" t="s">
        <v>55</v>
      </c>
      <c r="E184" s="14">
        <v>0.73471847683211589</v>
      </c>
      <c r="F184" s="14">
        <v>5.779098239611332E-2</v>
      </c>
      <c r="G184" s="14">
        <v>0</v>
      </c>
      <c r="H184" s="15">
        <v>8.0870565811631181</v>
      </c>
      <c r="I184" s="15">
        <v>0</v>
      </c>
      <c r="J184" s="14">
        <v>0</v>
      </c>
      <c r="K184" s="12" t="s">
        <v>176</v>
      </c>
    </row>
    <row r="185" spans="2:11" ht="27.75" customHeight="1" x14ac:dyDescent="0.25">
      <c r="B185" s="11" t="s">
        <v>95</v>
      </c>
      <c r="C185" s="12">
        <v>165</v>
      </c>
      <c r="D185" s="12">
        <v>0</v>
      </c>
      <c r="E185" s="14">
        <v>2.8516352905903815</v>
      </c>
      <c r="F185" s="14">
        <v>0.38907686874325975</v>
      </c>
      <c r="G185" s="14">
        <v>3.938621093238296E-2</v>
      </c>
      <c r="H185" s="15">
        <v>4.2478212538289659</v>
      </c>
      <c r="I185" s="15">
        <v>0.49324787522797359</v>
      </c>
      <c r="J185" s="14">
        <v>0.10380291105543921</v>
      </c>
      <c r="K185" s="12" t="s">
        <v>176</v>
      </c>
    </row>
    <row r="186" spans="2:11" ht="27.75" customHeight="1" x14ac:dyDescent="0.25">
      <c r="B186" s="11" t="s">
        <v>96</v>
      </c>
      <c r="C186" s="12">
        <v>166</v>
      </c>
      <c r="D186" s="12">
        <v>0</v>
      </c>
      <c r="E186" s="14">
        <v>4.1922604970407598</v>
      </c>
      <c r="F186" s="14">
        <v>0.49916372499575967</v>
      </c>
      <c r="G186" s="14">
        <v>4.4078896956666128E-2</v>
      </c>
      <c r="H186" s="15">
        <v>22.974635886738007</v>
      </c>
      <c r="I186" s="15">
        <v>1.1734517162788145</v>
      </c>
      <c r="J186" s="14">
        <v>0.13819329856684517</v>
      </c>
      <c r="K186" s="12" t="s">
        <v>176</v>
      </c>
    </row>
    <row r="187" spans="2:11" ht="27.75" customHeight="1" x14ac:dyDescent="0.25">
      <c r="B187" s="11" t="s">
        <v>97</v>
      </c>
      <c r="C187" s="12">
        <v>167</v>
      </c>
      <c r="D187" s="12">
        <v>0</v>
      </c>
      <c r="E187" s="14">
        <v>4.1205502086947865</v>
      </c>
      <c r="F187" s="14">
        <v>0.43078479454536406</v>
      </c>
      <c r="G187" s="14">
        <v>3.2416915977493951E-2</v>
      </c>
      <c r="H187" s="15">
        <v>70.654469312724601</v>
      </c>
      <c r="I187" s="15">
        <v>1.2678616026753191</v>
      </c>
      <c r="J187" s="14">
        <v>0.12462503253569897</v>
      </c>
      <c r="K187" s="12" t="s">
        <v>176</v>
      </c>
    </row>
    <row r="188" spans="2:11" ht="27.75" customHeight="1" x14ac:dyDescent="0.25">
      <c r="B188" s="11" t="s">
        <v>98</v>
      </c>
      <c r="C188" s="12">
        <v>168</v>
      </c>
      <c r="D188" s="12" t="s">
        <v>63</v>
      </c>
      <c r="E188" s="14">
        <v>0.76858325632537972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 t="s">
        <v>176</v>
      </c>
    </row>
    <row r="189" spans="2:11" ht="27.75" customHeight="1" x14ac:dyDescent="0.25">
      <c r="B189" s="11" t="s">
        <v>99</v>
      </c>
      <c r="C189" s="12">
        <v>171</v>
      </c>
      <c r="D189" s="12">
        <v>0</v>
      </c>
      <c r="E189" s="14">
        <v>6.7839987615310093</v>
      </c>
      <c r="F189" s="14">
        <v>1.0118943350758951</v>
      </c>
      <c r="G189" s="14">
        <v>0.11042862878238215</v>
      </c>
      <c r="H189" s="15">
        <v>0</v>
      </c>
      <c r="I189" s="15">
        <v>0</v>
      </c>
      <c r="J189" s="14">
        <v>0</v>
      </c>
      <c r="K189" s="12" t="s">
        <v>176</v>
      </c>
    </row>
    <row r="190" spans="2:11" ht="27.75" customHeight="1" x14ac:dyDescent="0.25">
      <c r="B190" s="11" t="s">
        <v>100</v>
      </c>
      <c r="C190" s="12">
        <v>175</v>
      </c>
      <c r="D190" s="12">
        <v>8</v>
      </c>
      <c r="E190" s="14">
        <v>-0.61699999999999999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 t="s">
        <v>176</v>
      </c>
    </row>
    <row r="191" spans="2:11" ht="27.75" customHeight="1" x14ac:dyDescent="0.25">
      <c r="B191" s="11" t="s">
        <v>101</v>
      </c>
      <c r="C191" s="12">
        <v>176</v>
      </c>
      <c r="D191" s="12">
        <v>8</v>
      </c>
      <c r="E191" s="14">
        <v>-0.54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 t="s">
        <v>176</v>
      </c>
    </row>
    <row r="192" spans="2:11" ht="27.75" customHeight="1" x14ac:dyDescent="0.25">
      <c r="B192" s="11" t="s">
        <v>102</v>
      </c>
      <c r="C192" s="12">
        <v>177</v>
      </c>
      <c r="D192" s="12">
        <v>0</v>
      </c>
      <c r="E192" s="14">
        <v>-0.61699999999999999</v>
      </c>
      <c r="F192" s="14">
        <v>0</v>
      </c>
      <c r="G192" s="14">
        <v>0</v>
      </c>
      <c r="H192" s="15">
        <v>0</v>
      </c>
      <c r="I192" s="15">
        <v>0</v>
      </c>
      <c r="J192" s="14">
        <v>0.13100000000000001</v>
      </c>
      <c r="K192" s="12" t="s">
        <v>176</v>
      </c>
    </row>
    <row r="193" spans="2:11" ht="27.75" customHeight="1" x14ac:dyDescent="0.25">
      <c r="B193" s="11" t="s">
        <v>103</v>
      </c>
      <c r="C193" s="12">
        <v>178</v>
      </c>
      <c r="D193" s="12">
        <v>0</v>
      </c>
      <c r="E193" s="14">
        <v>-2.6549999999999998</v>
      </c>
      <c r="F193" s="14">
        <v>-0.89300000000000002</v>
      </c>
      <c r="G193" s="14">
        <v>-0.107</v>
      </c>
      <c r="H193" s="15">
        <v>0</v>
      </c>
      <c r="I193" s="15">
        <v>0</v>
      </c>
      <c r="J193" s="14">
        <v>0.13100000000000001</v>
      </c>
      <c r="K193" s="12" t="s">
        <v>176</v>
      </c>
    </row>
    <row r="194" spans="2:11" ht="27.75" customHeight="1" x14ac:dyDescent="0.25">
      <c r="B194" s="11" t="s">
        <v>104</v>
      </c>
      <c r="C194" s="12">
        <v>179</v>
      </c>
      <c r="D194" s="12">
        <v>0</v>
      </c>
      <c r="E194" s="14">
        <v>-0.54</v>
      </c>
      <c r="F194" s="14">
        <v>0</v>
      </c>
      <c r="G194" s="14">
        <v>0</v>
      </c>
      <c r="H194" s="15">
        <v>0</v>
      </c>
      <c r="I194" s="15">
        <v>0</v>
      </c>
      <c r="J194" s="14">
        <v>0.124</v>
      </c>
      <c r="K194" s="12" t="s">
        <v>176</v>
      </c>
    </row>
    <row r="195" spans="2:11" ht="27.75" customHeight="1" x14ac:dyDescent="0.25">
      <c r="B195" s="11" t="s">
        <v>105</v>
      </c>
      <c r="C195" s="12">
        <v>180</v>
      </c>
      <c r="D195" s="12">
        <v>0</v>
      </c>
      <c r="E195" s="14">
        <v>-2.3199999999999998</v>
      </c>
      <c r="F195" s="14">
        <v>-0.78500000000000003</v>
      </c>
      <c r="G195" s="14">
        <v>-9.1999999999999998E-2</v>
      </c>
      <c r="H195" s="15">
        <v>0</v>
      </c>
      <c r="I195" s="15">
        <v>0</v>
      </c>
      <c r="J195" s="14">
        <v>0.124</v>
      </c>
      <c r="K195" s="12" t="s">
        <v>176</v>
      </c>
    </row>
    <row r="196" spans="2:11" ht="27.75" customHeight="1" x14ac:dyDescent="0.25">
      <c r="B196" s="11" t="s">
        <v>106</v>
      </c>
      <c r="C196" s="12">
        <v>181</v>
      </c>
      <c r="D196" s="12">
        <v>0</v>
      </c>
      <c r="E196" s="14">
        <v>-0.35499999999999998</v>
      </c>
      <c r="F196" s="14">
        <v>0</v>
      </c>
      <c r="G196" s="14">
        <v>0</v>
      </c>
      <c r="H196" s="15">
        <v>0</v>
      </c>
      <c r="I196" s="15">
        <v>0</v>
      </c>
      <c r="J196" s="14">
        <v>9.1999999999999998E-2</v>
      </c>
      <c r="K196" s="12" t="s">
        <v>176</v>
      </c>
    </row>
    <row r="197" spans="2:11" ht="27.75" customHeight="1" x14ac:dyDescent="0.25">
      <c r="B197" s="11" t="s">
        <v>107</v>
      </c>
      <c r="C197" s="12">
        <v>182</v>
      </c>
      <c r="D197" s="12">
        <v>0</v>
      </c>
      <c r="E197" s="14">
        <v>-1.5089999999999999</v>
      </c>
      <c r="F197" s="14">
        <v>-0.53300000000000003</v>
      </c>
      <c r="G197" s="14">
        <v>-5.5E-2</v>
      </c>
      <c r="H197" s="15">
        <v>0</v>
      </c>
      <c r="I197" s="15">
        <v>0</v>
      </c>
      <c r="J197" s="14">
        <v>9.1999999999999998E-2</v>
      </c>
      <c r="K197" s="12" t="s">
        <v>176</v>
      </c>
    </row>
    <row r="198" spans="2:11" ht="27.75" customHeight="1" thickBot="1" x14ac:dyDescent="0.3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 x14ac:dyDescent="0.25"/>
    <row r="200" spans="2:11" ht="27.75" customHeight="1" x14ac:dyDescent="0.25"/>
    <row r="201" spans="2:11" ht="27.75" customHeight="1" thickBot="1" x14ac:dyDescent="0.3"/>
    <row r="202" spans="2:11" ht="27.75" customHeight="1" x14ac:dyDescent="0.25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 x14ac:dyDescent="0.4">
      <c r="B203" s="35" t="s">
        <v>110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 x14ac:dyDescent="0.25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 x14ac:dyDescent="0.25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 x14ac:dyDescent="0.25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 x14ac:dyDescent="0.25">
      <c r="B207" s="11" t="s">
        <v>48</v>
      </c>
      <c r="C207" s="12">
        <v>1</v>
      </c>
      <c r="D207" s="12">
        <v>1</v>
      </c>
      <c r="E207" s="14">
        <v>2.2000000000000002</v>
      </c>
      <c r="F207" s="14">
        <v>0</v>
      </c>
      <c r="G207" s="14">
        <v>0</v>
      </c>
      <c r="H207" s="15">
        <v>4.41</v>
      </c>
      <c r="I207" s="15">
        <v>0</v>
      </c>
      <c r="J207" s="14">
        <v>0</v>
      </c>
      <c r="K207" s="12" t="s">
        <v>167</v>
      </c>
    </row>
    <row r="208" spans="2:11" ht="27.75" customHeight="1" x14ac:dyDescent="0.25">
      <c r="B208" s="11" t="s">
        <v>49</v>
      </c>
      <c r="C208" s="12">
        <v>2</v>
      </c>
      <c r="D208" s="12">
        <v>2</v>
      </c>
      <c r="E208" s="14">
        <v>2.645</v>
      </c>
      <c r="F208" s="14">
        <v>0.14699999999999999</v>
      </c>
      <c r="G208" s="14">
        <v>0</v>
      </c>
      <c r="H208" s="15">
        <v>4.41</v>
      </c>
      <c r="I208" s="15">
        <v>0</v>
      </c>
      <c r="J208" s="14">
        <v>0</v>
      </c>
      <c r="K208" s="12" t="s">
        <v>168</v>
      </c>
    </row>
    <row r="209" spans="2:11" ht="27.75" customHeight="1" x14ac:dyDescent="0.25">
      <c r="B209" s="11" t="s">
        <v>50</v>
      </c>
      <c r="C209" s="12">
        <v>12</v>
      </c>
      <c r="D209" s="12">
        <v>2</v>
      </c>
      <c r="E209" s="14">
        <v>0.312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">
        <v>169</v>
      </c>
    </row>
    <row r="210" spans="2:11" ht="27.75" customHeight="1" x14ac:dyDescent="0.25">
      <c r="B210" s="11" t="s">
        <v>51</v>
      </c>
      <c r="C210" s="12">
        <v>203</v>
      </c>
      <c r="D210" s="12">
        <v>3</v>
      </c>
      <c r="E210" s="14">
        <v>2.1190000000000002</v>
      </c>
      <c r="F210" s="14">
        <v>0</v>
      </c>
      <c r="G210" s="14">
        <v>0</v>
      </c>
      <c r="H210" s="15">
        <v>4.04</v>
      </c>
      <c r="I210" s="15">
        <v>0</v>
      </c>
      <c r="J210" s="14">
        <v>0</v>
      </c>
      <c r="K210" s="12" t="s">
        <v>170</v>
      </c>
    </row>
    <row r="211" spans="2:11" ht="27.75" customHeight="1" x14ac:dyDescent="0.25">
      <c r="B211" s="11" t="s">
        <v>52</v>
      </c>
      <c r="C211" s="12">
        <v>204</v>
      </c>
      <c r="D211" s="12">
        <v>4</v>
      </c>
      <c r="E211" s="14">
        <v>2.625</v>
      </c>
      <c r="F211" s="14">
        <v>0.27200000000000002</v>
      </c>
      <c r="G211" s="14">
        <v>0</v>
      </c>
      <c r="H211" s="15">
        <v>4.04</v>
      </c>
      <c r="I211" s="15">
        <v>0</v>
      </c>
      <c r="J211" s="14">
        <v>0</v>
      </c>
      <c r="K211" s="12" t="s">
        <v>171</v>
      </c>
    </row>
    <row r="212" spans="2:11" ht="27.75" customHeight="1" x14ac:dyDescent="0.25">
      <c r="B212" s="11" t="s">
        <v>53</v>
      </c>
      <c r="C212" s="12">
        <v>205</v>
      </c>
      <c r="D212" s="12">
        <v>4</v>
      </c>
      <c r="E212" s="14">
        <v>0.36499999999999999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>
        <v>225</v>
      </c>
    </row>
    <row r="213" spans="2:11" ht="27.75" customHeight="1" x14ac:dyDescent="0.25">
      <c r="B213" s="11" t="s">
        <v>54</v>
      </c>
      <c r="C213" s="12">
        <v>257</v>
      </c>
      <c r="D213" s="12" t="s">
        <v>55</v>
      </c>
      <c r="E213" s="14">
        <v>1.9790000000000001</v>
      </c>
      <c r="F213" s="14">
        <v>0.13900000000000001</v>
      </c>
      <c r="G213" s="14">
        <v>0</v>
      </c>
      <c r="H213" s="15">
        <v>22.08</v>
      </c>
      <c r="I213" s="15">
        <v>0</v>
      </c>
      <c r="J213" s="14">
        <v>0</v>
      </c>
      <c r="K213" s="12" t="s">
        <v>172</v>
      </c>
    </row>
    <row r="214" spans="2:11" ht="27.75" customHeight="1" x14ac:dyDescent="0.25">
      <c r="B214" s="11" t="s">
        <v>56</v>
      </c>
      <c r="C214" s="12">
        <v>265</v>
      </c>
      <c r="D214" s="12" t="s">
        <v>55</v>
      </c>
      <c r="E214" s="14">
        <v>1.722</v>
      </c>
      <c r="F214" s="14">
        <v>0.13500000000000001</v>
      </c>
      <c r="G214" s="14">
        <v>0</v>
      </c>
      <c r="H214" s="15">
        <v>56.31</v>
      </c>
      <c r="I214" s="15">
        <v>0</v>
      </c>
      <c r="J214" s="14">
        <v>0</v>
      </c>
      <c r="K214" s="12" t="s">
        <v>173</v>
      </c>
    </row>
    <row r="215" spans="2:11" ht="27.75" customHeight="1" x14ac:dyDescent="0.25">
      <c r="B215" s="11" t="s">
        <v>57</v>
      </c>
      <c r="C215" s="12">
        <v>304</v>
      </c>
      <c r="D215" s="12" t="s">
        <v>55</v>
      </c>
      <c r="E215" s="14">
        <v>1.468</v>
      </c>
      <c r="F215" s="14">
        <v>7.2999999999999995E-2</v>
      </c>
      <c r="G215" s="14">
        <v>0</v>
      </c>
      <c r="H215" s="15">
        <v>182.56</v>
      </c>
      <c r="I215" s="15">
        <v>0</v>
      </c>
      <c r="J215" s="14">
        <v>0</v>
      </c>
      <c r="K215" s="12" t="s">
        <v>174</v>
      </c>
    </row>
    <row r="216" spans="2:11" ht="27.75" customHeight="1" x14ac:dyDescent="0.25">
      <c r="B216" s="11" t="s">
        <v>58</v>
      </c>
      <c r="C216" s="12">
        <v>251</v>
      </c>
      <c r="D216" s="12">
        <v>0</v>
      </c>
      <c r="E216" s="14">
        <v>7.9889999999999999</v>
      </c>
      <c r="F216" s="14">
        <v>1.002</v>
      </c>
      <c r="G216" s="14">
        <v>9.4E-2</v>
      </c>
      <c r="H216" s="15">
        <v>12.64</v>
      </c>
      <c r="I216" s="15">
        <v>1.19</v>
      </c>
      <c r="J216" s="14">
        <v>0.28000000000000003</v>
      </c>
      <c r="K216" s="12" t="s">
        <v>175</v>
      </c>
    </row>
    <row r="217" spans="2:11" ht="27.75" customHeight="1" x14ac:dyDescent="0.25">
      <c r="B217" s="11" t="s">
        <v>59</v>
      </c>
      <c r="C217" s="12">
        <v>293</v>
      </c>
      <c r="D217" s="12">
        <v>0</v>
      </c>
      <c r="E217" s="14">
        <v>7.3890000000000002</v>
      </c>
      <c r="F217" s="14">
        <v>0.81599999999999995</v>
      </c>
      <c r="G217" s="14">
        <v>6.6000000000000003E-2</v>
      </c>
      <c r="H217" s="15">
        <v>42.26</v>
      </c>
      <c r="I217" s="15">
        <v>1.7</v>
      </c>
      <c r="J217" s="14">
        <v>0.23599999999999999</v>
      </c>
      <c r="K217" s="12" t="s">
        <v>176</v>
      </c>
    </row>
    <row r="218" spans="2:11" ht="27.75" customHeight="1" x14ac:dyDescent="0.25">
      <c r="B218" s="11" t="s">
        <v>60</v>
      </c>
      <c r="C218" s="12">
        <v>301</v>
      </c>
      <c r="D218" s="12">
        <v>0</v>
      </c>
      <c r="E218" s="14">
        <v>6.0860000000000003</v>
      </c>
      <c r="F218" s="14">
        <v>0.59799999999999998</v>
      </c>
      <c r="G218" s="14">
        <v>0.04</v>
      </c>
      <c r="H218" s="15">
        <v>107.47</v>
      </c>
      <c r="I218" s="15">
        <v>1.53</v>
      </c>
      <c r="J218" s="14">
        <v>0.18</v>
      </c>
      <c r="K218" s="12" t="s">
        <v>177</v>
      </c>
    </row>
    <row r="219" spans="2:11" ht="27.75" customHeight="1" x14ac:dyDescent="0.25">
      <c r="B219" s="11" t="s">
        <v>61</v>
      </c>
      <c r="C219" s="12">
        <v>294</v>
      </c>
      <c r="D219" s="12">
        <v>0</v>
      </c>
      <c r="E219" s="14">
        <v>5.4009999999999998</v>
      </c>
      <c r="F219" s="14">
        <v>0.41499999999999998</v>
      </c>
      <c r="G219" s="14">
        <v>1.4E-2</v>
      </c>
      <c r="H219" s="15">
        <v>207.97</v>
      </c>
      <c r="I219" s="15">
        <v>2.13</v>
      </c>
      <c r="J219" s="14">
        <v>0.154</v>
      </c>
      <c r="K219" s="12" t="s">
        <v>176</v>
      </c>
    </row>
    <row r="220" spans="2:11" ht="27.75" customHeight="1" x14ac:dyDescent="0.25">
      <c r="B220" s="11" t="s">
        <v>62</v>
      </c>
      <c r="C220" s="12" t="s">
        <v>178</v>
      </c>
      <c r="D220" s="12" t="s">
        <v>63</v>
      </c>
      <c r="E220" s="14">
        <v>2.0640000000000001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 t="s">
        <v>176</v>
      </c>
    </row>
    <row r="221" spans="2:11" ht="27.75" customHeight="1" x14ac:dyDescent="0.25">
      <c r="B221" s="11" t="s">
        <v>64</v>
      </c>
      <c r="C221" s="12" t="s">
        <v>179</v>
      </c>
      <c r="D221" s="12">
        <v>0</v>
      </c>
      <c r="E221" s="14">
        <v>18.815999999999999</v>
      </c>
      <c r="F221" s="14">
        <v>2.5819999999999999</v>
      </c>
      <c r="G221" s="14">
        <v>0.26400000000000001</v>
      </c>
      <c r="H221" s="15">
        <v>0</v>
      </c>
      <c r="I221" s="15">
        <v>0</v>
      </c>
      <c r="J221" s="14">
        <v>0</v>
      </c>
      <c r="K221" s="12" t="s">
        <v>176</v>
      </c>
    </row>
    <row r="222" spans="2:11" ht="27.75" customHeight="1" x14ac:dyDescent="0.25">
      <c r="B222" s="11" t="s">
        <v>65</v>
      </c>
      <c r="C222" s="12">
        <v>774</v>
      </c>
      <c r="D222" s="12">
        <v>8</v>
      </c>
      <c r="E222" s="14">
        <v>-0.55900000000000005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 t="s">
        <v>180</v>
      </c>
    </row>
    <row r="223" spans="2:11" ht="27.75" customHeight="1" x14ac:dyDescent="0.25">
      <c r="B223" s="11" t="s">
        <v>66</v>
      </c>
      <c r="C223" s="12">
        <v>776</v>
      </c>
      <c r="D223" s="12">
        <v>8</v>
      </c>
      <c r="E223" s="14">
        <v>-0.48899999999999999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 t="s">
        <v>176</v>
      </c>
    </row>
    <row r="224" spans="2:11" ht="27.75" customHeight="1" x14ac:dyDescent="0.25">
      <c r="B224" s="11" t="s">
        <v>67</v>
      </c>
      <c r="C224" s="12">
        <v>792</v>
      </c>
      <c r="D224" s="12">
        <v>0</v>
      </c>
      <c r="E224" s="14">
        <v>-0.55900000000000005</v>
      </c>
      <c r="F224" s="14">
        <v>0</v>
      </c>
      <c r="G224" s="14">
        <v>0</v>
      </c>
      <c r="H224" s="15">
        <v>0</v>
      </c>
      <c r="I224" s="15">
        <v>0</v>
      </c>
      <c r="J224" s="14">
        <v>0.11799999999999999</v>
      </c>
      <c r="K224" s="12" t="s">
        <v>181</v>
      </c>
    </row>
    <row r="225" spans="2:11" ht="27.75" customHeight="1" x14ac:dyDescent="0.25">
      <c r="B225" s="11" t="s">
        <v>68</v>
      </c>
      <c r="C225" s="12">
        <v>794</v>
      </c>
      <c r="D225" s="12">
        <v>0</v>
      </c>
      <c r="E225" s="14">
        <v>-2.3889999999999998</v>
      </c>
      <c r="F225" s="14">
        <v>-0.82199999999999995</v>
      </c>
      <c r="G225" s="14">
        <v>-9.4E-2</v>
      </c>
      <c r="H225" s="15">
        <v>0</v>
      </c>
      <c r="I225" s="15">
        <v>0</v>
      </c>
      <c r="J225" s="14">
        <v>0.11799999999999999</v>
      </c>
      <c r="K225" s="12" t="s">
        <v>182</v>
      </c>
    </row>
    <row r="226" spans="2:11" ht="27.75" customHeight="1" x14ac:dyDescent="0.25">
      <c r="B226" s="11" t="s">
        <v>69</v>
      </c>
      <c r="C226" s="12">
        <v>793</v>
      </c>
      <c r="D226" s="12">
        <v>0</v>
      </c>
      <c r="E226" s="14">
        <v>-0.48899999999999999</v>
      </c>
      <c r="F226" s="14">
        <v>0</v>
      </c>
      <c r="G226" s="14">
        <v>0</v>
      </c>
      <c r="H226" s="15">
        <v>0</v>
      </c>
      <c r="I226" s="15">
        <v>0</v>
      </c>
      <c r="J226" s="14">
        <v>0.112</v>
      </c>
      <c r="K226" s="12" t="s">
        <v>176</v>
      </c>
    </row>
    <row r="227" spans="2:11" ht="27.75" customHeight="1" x14ac:dyDescent="0.25">
      <c r="B227" s="11" t="s">
        <v>70</v>
      </c>
      <c r="C227" s="12">
        <v>795</v>
      </c>
      <c r="D227" s="12">
        <v>0</v>
      </c>
      <c r="E227" s="14">
        <v>-2.0859999999999999</v>
      </c>
      <c r="F227" s="14">
        <v>-0.72399999999999998</v>
      </c>
      <c r="G227" s="14">
        <v>-8.1000000000000003E-2</v>
      </c>
      <c r="H227" s="15">
        <v>0</v>
      </c>
      <c r="I227" s="15">
        <v>0</v>
      </c>
      <c r="J227" s="14">
        <v>0.112</v>
      </c>
      <c r="K227" s="12" t="s">
        <v>176</v>
      </c>
    </row>
    <row r="228" spans="2:11" ht="27.75" customHeight="1" x14ac:dyDescent="0.25">
      <c r="B228" s="11" t="s">
        <v>71</v>
      </c>
      <c r="C228" s="12">
        <v>796</v>
      </c>
      <c r="D228" s="12">
        <v>0</v>
      </c>
      <c r="E228" s="14">
        <v>-0.33200000000000002</v>
      </c>
      <c r="F228" s="14">
        <v>0</v>
      </c>
      <c r="G228" s="14">
        <v>0</v>
      </c>
      <c r="H228" s="15">
        <v>113.6</v>
      </c>
      <c r="I228" s="15">
        <v>0</v>
      </c>
      <c r="J228" s="14">
        <v>8.5000000000000006E-2</v>
      </c>
      <c r="K228" s="12" t="s">
        <v>183</v>
      </c>
    </row>
    <row r="229" spans="2:11" ht="27.75" customHeight="1" x14ac:dyDescent="0.25">
      <c r="B229" s="11" t="s">
        <v>72</v>
      </c>
      <c r="C229" s="12">
        <v>798</v>
      </c>
      <c r="D229" s="12">
        <v>0</v>
      </c>
      <c r="E229" s="14">
        <v>-1.397</v>
      </c>
      <c r="F229" s="14">
        <v>-0.50900000000000001</v>
      </c>
      <c r="G229" s="14">
        <v>-4.9000000000000002E-2</v>
      </c>
      <c r="H229" s="15">
        <v>113.6</v>
      </c>
      <c r="I229" s="15">
        <v>0</v>
      </c>
      <c r="J229" s="14">
        <v>8.5000000000000006E-2</v>
      </c>
      <c r="K229" s="12" t="s">
        <v>184</v>
      </c>
    </row>
    <row r="230" spans="2:11" ht="27.75" customHeight="1" x14ac:dyDescent="0.25">
      <c r="B230" s="11" t="s">
        <v>73</v>
      </c>
      <c r="C230" s="12">
        <v>799</v>
      </c>
      <c r="D230" s="12">
        <v>0</v>
      </c>
      <c r="E230" s="14">
        <v>-1.244</v>
      </c>
      <c r="F230" s="14">
        <v>-0.46100000000000002</v>
      </c>
      <c r="G230" s="14">
        <v>-4.2000000000000003E-2</v>
      </c>
      <c r="H230" s="15">
        <v>113.6</v>
      </c>
      <c r="I230" s="15">
        <v>0</v>
      </c>
      <c r="J230" s="14">
        <v>5.8999999999999997E-2</v>
      </c>
      <c r="K230" s="12" t="s">
        <v>176</v>
      </c>
    </row>
    <row r="231" spans="2:11" ht="27.75" customHeight="1" x14ac:dyDescent="0.25">
      <c r="B231" s="11" t="s">
        <v>74</v>
      </c>
      <c r="C231" s="12">
        <v>797</v>
      </c>
      <c r="D231" s="12">
        <v>0</v>
      </c>
      <c r="E231" s="14">
        <v>-0.29699999999999999</v>
      </c>
      <c r="F231" s="14">
        <v>0</v>
      </c>
      <c r="G231" s="14">
        <v>0</v>
      </c>
      <c r="H231" s="15">
        <v>113.6</v>
      </c>
      <c r="I231" s="15">
        <v>0</v>
      </c>
      <c r="J231" s="14">
        <v>5.8999999999999997E-2</v>
      </c>
      <c r="K231" s="12" t="s">
        <v>176</v>
      </c>
    </row>
    <row r="232" spans="2:11" ht="27.75" customHeight="1" x14ac:dyDescent="0.25">
      <c r="B232" s="11" t="s">
        <v>75</v>
      </c>
      <c r="C232" s="12">
        <v>150</v>
      </c>
      <c r="D232" s="12">
        <v>1</v>
      </c>
      <c r="E232" s="14">
        <v>1.4328569210042368</v>
      </c>
      <c r="F232" s="14">
        <v>0</v>
      </c>
      <c r="G232" s="14">
        <v>0</v>
      </c>
      <c r="H232" s="15">
        <v>2.8722268280130385</v>
      </c>
      <c r="I232" s="15">
        <v>0</v>
      </c>
      <c r="J232" s="14">
        <v>0</v>
      </c>
      <c r="K232" s="12" t="s">
        <v>176</v>
      </c>
    </row>
    <row r="233" spans="2:11" ht="27.75" customHeight="1" x14ac:dyDescent="0.25">
      <c r="B233" s="11" t="s">
        <v>76</v>
      </c>
      <c r="C233" s="12">
        <v>151</v>
      </c>
      <c r="D233" s="12">
        <v>2</v>
      </c>
      <c r="E233" s="14">
        <v>1.7226847982073665</v>
      </c>
      <c r="F233" s="14">
        <v>9.5740894267101265E-2</v>
      </c>
      <c r="G233" s="14">
        <v>0</v>
      </c>
      <c r="H233" s="15">
        <v>2.8722268280130385</v>
      </c>
      <c r="I233" s="15">
        <v>0</v>
      </c>
      <c r="J233" s="14">
        <v>0</v>
      </c>
      <c r="K233" s="12" t="s">
        <v>176</v>
      </c>
    </row>
    <row r="234" spans="2:11" ht="27.75" customHeight="1" x14ac:dyDescent="0.25">
      <c r="B234" s="11" t="s">
        <v>77</v>
      </c>
      <c r="C234" s="12">
        <v>152</v>
      </c>
      <c r="D234" s="12">
        <v>2</v>
      </c>
      <c r="E234" s="14">
        <v>0.20320516334241903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 t="s">
        <v>176</v>
      </c>
    </row>
    <row r="235" spans="2:11" ht="27.75" customHeight="1" x14ac:dyDescent="0.25">
      <c r="B235" s="11" t="s">
        <v>78</v>
      </c>
      <c r="C235" s="12">
        <v>153</v>
      </c>
      <c r="D235" s="12">
        <v>3</v>
      </c>
      <c r="E235" s="14">
        <v>1.3801017343672628</v>
      </c>
      <c r="F235" s="14">
        <v>0</v>
      </c>
      <c r="G235" s="14">
        <v>0</v>
      </c>
      <c r="H235" s="15">
        <v>2.631246345844144</v>
      </c>
      <c r="I235" s="15">
        <v>0</v>
      </c>
      <c r="J235" s="14">
        <v>0</v>
      </c>
      <c r="K235" s="12" t="s">
        <v>176</v>
      </c>
    </row>
    <row r="236" spans="2:11" ht="27.75" customHeight="1" x14ac:dyDescent="0.25">
      <c r="B236" s="11" t="s">
        <v>79</v>
      </c>
      <c r="C236" s="12">
        <v>154</v>
      </c>
      <c r="D236" s="12">
        <v>4</v>
      </c>
      <c r="E236" s="14">
        <v>1.7096588261982371</v>
      </c>
      <c r="F236" s="14">
        <v>0.1771532193241602</v>
      </c>
      <c r="G236" s="14">
        <v>0</v>
      </c>
      <c r="H236" s="15">
        <v>2.631246345844144</v>
      </c>
      <c r="I236" s="15">
        <v>0</v>
      </c>
      <c r="J236" s="14">
        <v>0</v>
      </c>
      <c r="K236" s="12" t="s">
        <v>176</v>
      </c>
    </row>
    <row r="237" spans="2:11" ht="27.75" customHeight="1" x14ac:dyDescent="0.25">
      <c r="B237" s="11" t="s">
        <v>80</v>
      </c>
      <c r="C237" s="12">
        <v>155</v>
      </c>
      <c r="D237" s="12">
        <v>4</v>
      </c>
      <c r="E237" s="14">
        <v>0.237723989166612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 t="s">
        <v>176</v>
      </c>
    </row>
    <row r="238" spans="2:11" ht="27.75" customHeight="1" x14ac:dyDescent="0.25">
      <c r="B238" s="11" t="s">
        <v>81</v>
      </c>
      <c r="C238" s="12">
        <v>156</v>
      </c>
      <c r="D238" s="12" t="s">
        <v>55</v>
      </c>
      <c r="E238" s="14">
        <v>1.2889199303033567</v>
      </c>
      <c r="F238" s="14">
        <v>9.0530505463449512E-2</v>
      </c>
      <c r="G238" s="14">
        <v>0</v>
      </c>
      <c r="H238" s="15">
        <v>14.380673098078883</v>
      </c>
      <c r="I238" s="15">
        <v>0</v>
      </c>
      <c r="J238" s="14">
        <v>0</v>
      </c>
      <c r="K238" s="12" t="s">
        <v>176</v>
      </c>
    </row>
    <row r="239" spans="2:11" ht="27.75" customHeight="1" x14ac:dyDescent="0.25">
      <c r="B239" s="11" t="s">
        <v>82</v>
      </c>
      <c r="C239" s="12">
        <v>157</v>
      </c>
      <c r="D239" s="12">
        <v>0</v>
      </c>
      <c r="E239" s="14">
        <v>5.2032245190467492</v>
      </c>
      <c r="F239" s="14">
        <v>0.65260119765738422</v>
      </c>
      <c r="G239" s="14">
        <v>6.1222068442908298E-2</v>
      </c>
      <c r="H239" s="15">
        <v>8.2324143097697977</v>
      </c>
      <c r="I239" s="15">
        <v>0.77504533454320079</v>
      </c>
      <c r="J239" s="14">
        <v>0.18236360812781197</v>
      </c>
      <c r="K239" s="12" t="s">
        <v>176</v>
      </c>
    </row>
    <row r="240" spans="2:11" ht="27.75" customHeight="1" x14ac:dyDescent="0.25">
      <c r="B240" s="11" t="s">
        <v>83</v>
      </c>
      <c r="C240" s="12">
        <v>169</v>
      </c>
      <c r="D240" s="12" t="s">
        <v>63</v>
      </c>
      <c r="E240" s="14">
        <v>1.3442803113421566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 t="s">
        <v>176</v>
      </c>
    </row>
    <row r="241" spans="2:11" ht="27.75" customHeight="1" x14ac:dyDescent="0.25">
      <c r="B241" s="11" t="s">
        <v>84</v>
      </c>
      <c r="C241" s="12">
        <v>170</v>
      </c>
      <c r="D241" s="12">
        <v>0</v>
      </c>
      <c r="E241" s="14">
        <v>12.254834466188962</v>
      </c>
      <c r="F241" s="14">
        <v>1.6816529863786087</v>
      </c>
      <c r="G241" s="14">
        <v>0.17194283052050843</v>
      </c>
      <c r="H241" s="15">
        <v>0</v>
      </c>
      <c r="I241" s="15">
        <v>0</v>
      </c>
      <c r="J241" s="14">
        <v>0</v>
      </c>
      <c r="K241" s="12" t="s">
        <v>176</v>
      </c>
    </row>
    <row r="242" spans="2:11" ht="27.75" customHeight="1" x14ac:dyDescent="0.25">
      <c r="B242" s="11" t="s">
        <v>85</v>
      </c>
      <c r="C242" s="12">
        <v>172</v>
      </c>
      <c r="D242" s="12">
        <v>8</v>
      </c>
      <c r="E242" s="14">
        <v>-0.55900000000000005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 t="s">
        <v>176</v>
      </c>
    </row>
    <row r="243" spans="2:11" ht="27.75" customHeight="1" x14ac:dyDescent="0.25">
      <c r="B243" s="11" t="s">
        <v>86</v>
      </c>
      <c r="C243" s="12">
        <v>173</v>
      </c>
      <c r="D243" s="12">
        <v>0</v>
      </c>
      <c r="E243" s="14">
        <v>-0.55900000000000005</v>
      </c>
      <c r="F243" s="14">
        <v>0</v>
      </c>
      <c r="G243" s="14">
        <v>0</v>
      </c>
      <c r="H243" s="15">
        <v>0</v>
      </c>
      <c r="I243" s="15">
        <v>0</v>
      </c>
      <c r="J243" s="14">
        <v>0.11799999999999999</v>
      </c>
      <c r="K243" s="12" t="s">
        <v>176</v>
      </c>
    </row>
    <row r="244" spans="2:11" ht="27.75" customHeight="1" x14ac:dyDescent="0.25">
      <c r="B244" s="11" t="s">
        <v>87</v>
      </c>
      <c r="C244" s="12">
        <v>174</v>
      </c>
      <c r="D244" s="12">
        <v>0</v>
      </c>
      <c r="E244" s="14">
        <v>-2.3889999999999998</v>
      </c>
      <c r="F244" s="14">
        <v>-0.82199999999999995</v>
      </c>
      <c r="G244" s="14">
        <v>-9.4E-2</v>
      </c>
      <c r="H244" s="15">
        <v>0</v>
      </c>
      <c r="I244" s="15">
        <v>0</v>
      </c>
      <c r="J244" s="14">
        <v>0.11799999999999999</v>
      </c>
      <c r="K244" s="12" t="s">
        <v>176</v>
      </c>
    </row>
    <row r="245" spans="2:11" ht="27.75" customHeight="1" x14ac:dyDescent="0.25">
      <c r="B245" s="11" t="s">
        <v>88</v>
      </c>
      <c r="C245" s="12">
        <v>158</v>
      </c>
      <c r="D245" s="12">
        <v>1</v>
      </c>
      <c r="E245" s="14">
        <v>0.80980994440413578</v>
      </c>
      <c r="F245" s="14">
        <v>0</v>
      </c>
      <c r="G245" s="14">
        <v>0</v>
      </c>
      <c r="H245" s="15">
        <v>1.6233008431010176</v>
      </c>
      <c r="I245" s="15">
        <v>0</v>
      </c>
      <c r="J245" s="14">
        <v>0</v>
      </c>
      <c r="K245" s="12" t="s">
        <v>176</v>
      </c>
    </row>
    <row r="246" spans="2:11" ht="27.75" customHeight="1" x14ac:dyDescent="0.25">
      <c r="B246" s="11" t="s">
        <v>89</v>
      </c>
      <c r="C246" s="12">
        <v>159</v>
      </c>
      <c r="D246" s="12">
        <v>2</v>
      </c>
      <c r="E246" s="14">
        <v>0.97361241043133595</v>
      </c>
      <c r="F246" s="14">
        <v>5.411002810336725E-2</v>
      </c>
      <c r="G246" s="14">
        <v>0</v>
      </c>
      <c r="H246" s="15">
        <v>1.6233008431010176</v>
      </c>
      <c r="I246" s="15">
        <v>0</v>
      </c>
      <c r="J246" s="14">
        <v>0</v>
      </c>
      <c r="K246" s="12" t="s">
        <v>176</v>
      </c>
    </row>
    <row r="247" spans="2:11" ht="27.75" customHeight="1" x14ac:dyDescent="0.25">
      <c r="B247" s="11" t="s">
        <v>90</v>
      </c>
      <c r="C247" s="12">
        <v>160</v>
      </c>
      <c r="D247" s="12">
        <v>2</v>
      </c>
      <c r="E247" s="14">
        <v>0.11484577393367743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 t="s">
        <v>176</v>
      </c>
    </row>
    <row r="248" spans="2:11" ht="27.75" customHeight="1" x14ac:dyDescent="0.25">
      <c r="B248" s="11" t="s">
        <v>91</v>
      </c>
      <c r="C248" s="12">
        <v>161</v>
      </c>
      <c r="D248" s="12">
        <v>3</v>
      </c>
      <c r="E248" s="14">
        <v>0.77999421463289265</v>
      </c>
      <c r="F248" s="14">
        <v>0</v>
      </c>
      <c r="G248" s="14">
        <v>0</v>
      </c>
      <c r="H248" s="15">
        <v>1.4871055342694128</v>
      </c>
      <c r="I248" s="15">
        <v>0</v>
      </c>
      <c r="J248" s="14">
        <v>0</v>
      </c>
      <c r="K248" s="12" t="s">
        <v>176</v>
      </c>
    </row>
    <row r="249" spans="2:11" ht="27.75" customHeight="1" x14ac:dyDescent="0.25">
      <c r="B249" s="11" t="s">
        <v>92</v>
      </c>
      <c r="C249" s="12">
        <v>162</v>
      </c>
      <c r="D249" s="12">
        <v>4</v>
      </c>
      <c r="E249" s="14">
        <v>0.96625050184584371</v>
      </c>
      <c r="F249" s="14">
        <v>0.10012195676269316</v>
      </c>
      <c r="G249" s="14">
        <v>0</v>
      </c>
      <c r="H249" s="15">
        <v>1.4871055342694128</v>
      </c>
      <c r="I249" s="15">
        <v>0</v>
      </c>
      <c r="J249" s="14">
        <v>0</v>
      </c>
      <c r="K249" s="12" t="s">
        <v>176</v>
      </c>
    </row>
    <row r="250" spans="2:11" ht="27.75" customHeight="1" x14ac:dyDescent="0.25">
      <c r="B250" s="11" t="s">
        <v>93</v>
      </c>
      <c r="C250" s="12">
        <v>163</v>
      </c>
      <c r="D250" s="12">
        <v>4</v>
      </c>
      <c r="E250" s="14">
        <v>0.1343548316852316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 t="s">
        <v>176</v>
      </c>
    </row>
    <row r="251" spans="2:11" ht="27.75" customHeight="1" x14ac:dyDescent="0.25">
      <c r="B251" s="11" t="s">
        <v>94</v>
      </c>
      <c r="C251" s="12">
        <v>164</v>
      </c>
      <c r="D251" s="12" t="s">
        <v>55</v>
      </c>
      <c r="E251" s="14">
        <v>0.72846085453444753</v>
      </c>
      <c r="F251" s="14">
        <v>5.1165264669170395E-2</v>
      </c>
      <c r="G251" s="14">
        <v>0</v>
      </c>
      <c r="H251" s="15">
        <v>8.1275470783833246</v>
      </c>
      <c r="I251" s="15">
        <v>0</v>
      </c>
      <c r="J251" s="14">
        <v>0</v>
      </c>
      <c r="K251" s="12" t="s">
        <v>176</v>
      </c>
    </row>
    <row r="252" spans="2:11" ht="27.75" customHeight="1" x14ac:dyDescent="0.25">
      <c r="B252" s="11" t="s">
        <v>95</v>
      </c>
      <c r="C252" s="12">
        <v>165</v>
      </c>
      <c r="D252" s="12">
        <v>0</v>
      </c>
      <c r="E252" s="14">
        <v>2.9407143844748362</v>
      </c>
      <c r="F252" s="14">
        <v>0.36883162013315635</v>
      </c>
      <c r="G252" s="14">
        <v>3.4600970351813073E-2</v>
      </c>
      <c r="H252" s="15">
        <v>4.6527262260310343</v>
      </c>
      <c r="I252" s="15">
        <v>0.43803356083678247</v>
      </c>
      <c r="J252" s="14">
        <v>0.10306672019689</v>
      </c>
      <c r="K252" s="12" t="s">
        <v>176</v>
      </c>
    </row>
    <row r="253" spans="2:11" ht="27.75" customHeight="1" x14ac:dyDescent="0.25">
      <c r="B253" s="11" t="s">
        <v>96</v>
      </c>
      <c r="C253" s="12">
        <v>166</v>
      </c>
      <c r="D253" s="12">
        <v>0</v>
      </c>
      <c r="E253" s="14">
        <v>4.4013374272000814</v>
      </c>
      <c r="F253" s="14">
        <v>0.48605918806269671</v>
      </c>
      <c r="G253" s="14">
        <v>3.9313610799188707E-2</v>
      </c>
      <c r="H253" s="15">
        <v>25.172624126874467</v>
      </c>
      <c r="I253" s="15">
        <v>1.0126233084639515</v>
      </c>
      <c r="J253" s="14">
        <v>0.14057594164558387</v>
      </c>
      <c r="K253" s="12" t="s">
        <v>176</v>
      </c>
    </row>
    <row r="254" spans="2:11" ht="27.75" customHeight="1" x14ac:dyDescent="0.25">
      <c r="B254" s="11" t="s">
        <v>97</v>
      </c>
      <c r="C254" s="12">
        <v>167</v>
      </c>
      <c r="D254" s="12">
        <v>0</v>
      </c>
      <c r="E254" s="14">
        <v>4.3842077919784046</v>
      </c>
      <c r="F254" s="14">
        <v>0.43078479454536406</v>
      </c>
      <c r="G254" s="14">
        <v>2.8815036424439069E-2</v>
      </c>
      <c r="H254" s="15">
        <v>77.418799113361672</v>
      </c>
      <c r="I254" s="15">
        <v>1.1021751432347944</v>
      </c>
      <c r="J254" s="14">
        <v>0.12966766390997581</v>
      </c>
      <c r="K254" s="12" t="s">
        <v>176</v>
      </c>
    </row>
    <row r="255" spans="2:11" ht="27.75" customHeight="1" x14ac:dyDescent="0.25">
      <c r="B255" s="11" t="s">
        <v>98</v>
      </c>
      <c r="C255" s="12">
        <v>168</v>
      </c>
      <c r="D255" s="12" t="s">
        <v>63</v>
      </c>
      <c r="E255" s="14">
        <v>0.75974896602278919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 t="s">
        <v>176</v>
      </c>
    </row>
    <row r="256" spans="2:11" ht="27.75" customHeight="1" x14ac:dyDescent="0.25">
      <c r="B256" s="11" t="s">
        <v>99</v>
      </c>
      <c r="C256" s="12">
        <v>171</v>
      </c>
      <c r="D256" s="12">
        <v>0</v>
      </c>
      <c r="E256" s="14">
        <v>6.926083597231008</v>
      </c>
      <c r="F256" s="14">
        <v>0.95042239838703557</v>
      </c>
      <c r="G256" s="14">
        <v>9.7177193328496295E-2</v>
      </c>
      <c r="H256" s="15">
        <v>0</v>
      </c>
      <c r="I256" s="15">
        <v>0</v>
      </c>
      <c r="J256" s="14">
        <v>0</v>
      </c>
      <c r="K256" s="12" t="s">
        <v>176</v>
      </c>
    </row>
    <row r="257" spans="2:11" ht="27.75" customHeight="1" x14ac:dyDescent="0.25">
      <c r="B257" s="11" t="s">
        <v>100</v>
      </c>
      <c r="C257" s="12">
        <v>175</v>
      </c>
      <c r="D257" s="12">
        <v>8</v>
      </c>
      <c r="E257" s="14">
        <v>-0.55900000000000005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 t="s">
        <v>176</v>
      </c>
    </row>
    <row r="258" spans="2:11" ht="27.75" customHeight="1" x14ac:dyDescent="0.25">
      <c r="B258" s="11" t="s">
        <v>101</v>
      </c>
      <c r="C258" s="12">
        <v>176</v>
      </c>
      <c r="D258" s="12">
        <v>8</v>
      </c>
      <c r="E258" s="14">
        <v>-0.48899999999999999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 t="s">
        <v>176</v>
      </c>
    </row>
    <row r="259" spans="2:11" ht="27.75" customHeight="1" x14ac:dyDescent="0.25">
      <c r="B259" s="11" t="s">
        <v>102</v>
      </c>
      <c r="C259" s="12">
        <v>177</v>
      </c>
      <c r="D259" s="12">
        <v>0</v>
      </c>
      <c r="E259" s="14">
        <v>-0.55900000000000005</v>
      </c>
      <c r="F259" s="14">
        <v>0</v>
      </c>
      <c r="G259" s="14">
        <v>0</v>
      </c>
      <c r="H259" s="15">
        <v>0</v>
      </c>
      <c r="I259" s="15">
        <v>0</v>
      </c>
      <c r="J259" s="14">
        <v>0.11799999999999999</v>
      </c>
      <c r="K259" s="12" t="s">
        <v>176</v>
      </c>
    </row>
    <row r="260" spans="2:11" ht="27.75" customHeight="1" x14ac:dyDescent="0.25">
      <c r="B260" s="11" t="s">
        <v>103</v>
      </c>
      <c r="C260" s="12">
        <v>178</v>
      </c>
      <c r="D260" s="12">
        <v>0</v>
      </c>
      <c r="E260" s="14">
        <v>-2.3889999999999998</v>
      </c>
      <c r="F260" s="14">
        <v>-0.82199999999999995</v>
      </c>
      <c r="G260" s="14">
        <v>-9.4E-2</v>
      </c>
      <c r="H260" s="15">
        <v>0</v>
      </c>
      <c r="I260" s="15">
        <v>0</v>
      </c>
      <c r="J260" s="14">
        <v>0.11799999999999999</v>
      </c>
      <c r="K260" s="12" t="s">
        <v>176</v>
      </c>
    </row>
    <row r="261" spans="2:11" ht="27.75" customHeight="1" x14ac:dyDescent="0.25">
      <c r="B261" s="11" t="s">
        <v>104</v>
      </c>
      <c r="C261" s="12">
        <v>179</v>
      </c>
      <c r="D261" s="12">
        <v>0</v>
      </c>
      <c r="E261" s="14">
        <v>-0.48899999999999999</v>
      </c>
      <c r="F261" s="14">
        <v>0</v>
      </c>
      <c r="G261" s="14">
        <v>0</v>
      </c>
      <c r="H261" s="15">
        <v>0</v>
      </c>
      <c r="I261" s="15">
        <v>0</v>
      </c>
      <c r="J261" s="14">
        <v>0.112</v>
      </c>
      <c r="K261" s="12" t="s">
        <v>176</v>
      </c>
    </row>
    <row r="262" spans="2:11" ht="27.75" customHeight="1" x14ac:dyDescent="0.25">
      <c r="B262" s="11" t="s">
        <v>105</v>
      </c>
      <c r="C262" s="12">
        <v>180</v>
      </c>
      <c r="D262" s="12">
        <v>0</v>
      </c>
      <c r="E262" s="14">
        <v>-2.0859999999999999</v>
      </c>
      <c r="F262" s="14">
        <v>-0.72399999999999998</v>
      </c>
      <c r="G262" s="14">
        <v>-8.1000000000000003E-2</v>
      </c>
      <c r="H262" s="15">
        <v>0</v>
      </c>
      <c r="I262" s="15">
        <v>0</v>
      </c>
      <c r="J262" s="14">
        <v>0.112</v>
      </c>
      <c r="K262" s="12" t="s">
        <v>176</v>
      </c>
    </row>
    <row r="263" spans="2:11" ht="27.75" customHeight="1" x14ac:dyDescent="0.25">
      <c r="B263" s="11" t="s">
        <v>106</v>
      </c>
      <c r="C263" s="12">
        <v>181</v>
      </c>
      <c r="D263" s="12">
        <v>0</v>
      </c>
      <c r="E263" s="14">
        <v>-0.33200000000000002</v>
      </c>
      <c r="F263" s="14">
        <v>0</v>
      </c>
      <c r="G263" s="14">
        <v>0</v>
      </c>
      <c r="H263" s="15">
        <v>0</v>
      </c>
      <c r="I263" s="15">
        <v>0</v>
      </c>
      <c r="J263" s="14">
        <v>8.5000000000000006E-2</v>
      </c>
      <c r="K263" s="12" t="s">
        <v>176</v>
      </c>
    </row>
    <row r="264" spans="2:11" ht="27.75" customHeight="1" x14ac:dyDescent="0.25">
      <c r="B264" s="11" t="s">
        <v>107</v>
      </c>
      <c r="C264" s="12">
        <v>182</v>
      </c>
      <c r="D264" s="12">
        <v>0</v>
      </c>
      <c r="E264" s="14">
        <v>-1.397</v>
      </c>
      <c r="F264" s="14">
        <v>-0.50900000000000001</v>
      </c>
      <c r="G264" s="14">
        <v>-4.9000000000000002E-2</v>
      </c>
      <c r="H264" s="15">
        <v>0</v>
      </c>
      <c r="I264" s="15">
        <v>0</v>
      </c>
      <c r="J264" s="14">
        <v>8.5000000000000006E-2</v>
      </c>
      <c r="K264" s="12" t="s">
        <v>176</v>
      </c>
    </row>
    <row r="265" spans="2:11" ht="27.75" customHeight="1" thickBot="1" x14ac:dyDescent="0.3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 x14ac:dyDescent="0.25"/>
    <row r="267" spans="2:11" ht="27.75" customHeight="1" x14ac:dyDescent="0.25"/>
    <row r="268" spans="2:11" ht="27.75" customHeight="1" thickBot="1" x14ac:dyDescent="0.3"/>
    <row r="269" spans="2:11" ht="27.75" customHeight="1" x14ac:dyDescent="0.25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 x14ac:dyDescent="0.4">
      <c r="B270" s="35" t="s">
        <v>111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 x14ac:dyDescent="0.25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 x14ac:dyDescent="0.25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 x14ac:dyDescent="0.25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 x14ac:dyDescent="0.25">
      <c r="B274" s="11" t="s">
        <v>48</v>
      </c>
      <c r="C274" s="12">
        <v>1</v>
      </c>
      <c r="D274" s="12">
        <v>1</v>
      </c>
      <c r="E274" s="14">
        <v>2.206</v>
      </c>
      <c r="F274" s="14">
        <v>0</v>
      </c>
      <c r="G274" s="14">
        <v>0</v>
      </c>
      <c r="H274" s="15">
        <v>4.33</v>
      </c>
      <c r="I274" s="15">
        <v>0</v>
      </c>
      <c r="J274" s="14">
        <v>0</v>
      </c>
      <c r="K274" s="12" t="s">
        <v>167</v>
      </c>
    </row>
    <row r="275" spans="2:11" ht="27.75" customHeight="1" x14ac:dyDescent="0.25">
      <c r="B275" s="11" t="s">
        <v>49</v>
      </c>
      <c r="C275" s="12">
        <v>2</v>
      </c>
      <c r="D275" s="12">
        <v>2</v>
      </c>
      <c r="E275" s="14">
        <v>2.6440000000000001</v>
      </c>
      <c r="F275" s="14">
        <v>0.153</v>
      </c>
      <c r="G275" s="14">
        <v>0</v>
      </c>
      <c r="H275" s="15">
        <v>4.33</v>
      </c>
      <c r="I275" s="15">
        <v>0</v>
      </c>
      <c r="J275" s="14">
        <v>0</v>
      </c>
      <c r="K275" s="12" t="s">
        <v>168</v>
      </c>
    </row>
    <row r="276" spans="2:11" ht="27.75" customHeight="1" x14ac:dyDescent="0.25">
      <c r="B276" s="11" t="s">
        <v>50</v>
      </c>
      <c r="C276" s="12">
        <v>12</v>
      </c>
      <c r="D276" s="12">
        <v>2</v>
      </c>
      <c r="E276" s="14">
        <v>0.31900000000000001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">
        <v>169</v>
      </c>
    </row>
    <row r="277" spans="2:11" ht="27.75" customHeight="1" x14ac:dyDescent="0.25">
      <c r="B277" s="11" t="s">
        <v>51</v>
      </c>
      <c r="C277" s="12">
        <v>203</v>
      </c>
      <c r="D277" s="12">
        <v>3</v>
      </c>
      <c r="E277" s="14">
        <v>2.1259999999999999</v>
      </c>
      <c r="F277" s="14">
        <v>0</v>
      </c>
      <c r="G277" s="14">
        <v>0</v>
      </c>
      <c r="H277" s="15">
        <v>3.97</v>
      </c>
      <c r="I277" s="15">
        <v>0</v>
      </c>
      <c r="J277" s="14">
        <v>0</v>
      </c>
      <c r="K277" s="12" t="s">
        <v>170</v>
      </c>
    </row>
    <row r="278" spans="2:11" ht="27.75" customHeight="1" x14ac:dyDescent="0.25">
      <c r="B278" s="11" t="s">
        <v>52</v>
      </c>
      <c r="C278" s="12">
        <v>204</v>
      </c>
      <c r="D278" s="12">
        <v>4</v>
      </c>
      <c r="E278" s="14">
        <v>2.6349999999999998</v>
      </c>
      <c r="F278" s="14">
        <v>0.27800000000000002</v>
      </c>
      <c r="G278" s="14">
        <v>0</v>
      </c>
      <c r="H278" s="15">
        <v>3.97</v>
      </c>
      <c r="I278" s="15">
        <v>0</v>
      </c>
      <c r="J278" s="14">
        <v>0</v>
      </c>
      <c r="K278" s="12" t="s">
        <v>171</v>
      </c>
    </row>
    <row r="279" spans="2:11" ht="27.75" customHeight="1" x14ac:dyDescent="0.25">
      <c r="B279" s="11" t="s">
        <v>53</v>
      </c>
      <c r="C279" s="12">
        <v>205</v>
      </c>
      <c r="D279" s="12">
        <v>4</v>
      </c>
      <c r="E279" s="14">
        <v>0.36899999999999999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>
        <v>225</v>
      </c>
    </row>
    <row r="280" spans="2:11" ht="27.75" customHeight="1" x14ac:dyDescent="0.25">
      <c r="B280" s="11" t="s">
        <v>54</v>
      </c>
      <c r="C280" s="12">
        <v>257</v>
      </c>
      <c r="D280" s="12" t="s">
        <v>55</v>
      </c>
      <c r="E280" s="14">
        <v>1.986</v>
      </c>
      <c r="F280" s="14">
        <v>0.14399999999999999</v>
      </c>
      <c r="G280" s="14">
        <v>0</v>
      </c>
      <c r="H280" s="15">
        <v>21.98</v>
      </c>
      <c r="I280" s="15">
        <v>0</v>
      </c>
      <c r="J280" s="14">
        <v>0</v>
      </c>
      <c r="K280" s="12" t="s">
        <v>172</v>
      </c>
    </row>
    <row r="281" spans="2:11" ht="27.75" customHeight="1" x14ac:dyDescent="0.25">
      <c r="B281" s="11" t="s">
        <v>56</v>
      </c>
      <c r="C281" s="12">
        <v>265</v>
      </c>
      <c r="D281" s="12" t="s">
        <v>55</v>
      </c>
      <c r="E281" s="14">
        <v>1.726</v>
      </c>
      <c r="F281" s="14">
        <v>0.14099999999999999</v>
      </c>
      <c r="G281" s="14">
        <v>0</v>
      </c>
      <c r="H281" s="15">
        <v>55.61</v>
      </c>
      <c r="I281" s="15">
        <v>0</v>
      </c>
      <c r="J281" s="14">
        <v>0</v>
      </c>
      <c r="K281" s="12" t="s">
        <v>173</v>
      </c>
    </row>
    <row r="282" spans="2:11" ht="27.75" customHeight="1" x14ac:dyDescent="0.25">
      <c r="B282" s="11" t="s">
        <v>57</v>
      </c>
      <c r="C282" s="12">
        <v>304</v>
      </c>
      <c r="D282" s="12" t="s">
        <v>55</v>
      </c>
      <c r="E282" s="14">
        <v>1.456</v>
      </c>
      <c r="F282" s="14">
        <v>7.5999999999999998E-2</v>
      </c>
      <c r="G282" s="14">
        <v>0</v>
      </c>
      <c r="H282" s="15">
        <v>182.51</v>
      </c>
      <c r="I282" s="15">
        <v>0</v>
      </c>
      <c r="J282" s="14">
        <v>0</v>
      </c>
      <c r="K282" s="12" t="s">
        <v>174</v>
      </c>
    </row>
    <row r="283" spans="2:11" ht="27.75" customHeight="1" x14ac:dyDescent="0.25">
      <c r="B283" s="11" t="s">
        <v>58</v>
      </c>
      <c r="C283" s="12">
        <v>251</v>
      </c>
      <c r="D283" s="12">
        <v>0</v>
      </c>
      <c r="E283" s="14">
        <v>7.8840000000000003</v>
      </c>
      <c r="F283" s="14">
        <v>1.032</v>
      </c>
      <c r="G283" s="14">
        <v>9.8000000000000004E-2</v>
      </c>
      <c r="H283" s="15">
        <v>12.29</v>
      </c>
      <c r="I283" s="15">
        <v>1.23</v>
      </c>
      <c r="J283" s="14">
        <v>0.28100000000000003</v>
      </c>
      <c r="K283" s="12" t="s">
        <v>175</v>
      </c>
    </row>
    <row r="284" spans="2:11" ht="27.75" customHeight="1" x14ac:dyDescent="0.25">
      <c r="B284" s="11" t="s">
        <v>59</v>
      </c>
      <c r="C284" s="12">
        <v>293</v>
      </c>
      <c r="D284" s="12">
        <v>0</v>
      </c>
      <c r="E284" s="14">
        <v>7.2610000000000001</v>
      </c>
      <c r="F284" s="14">
        <v>0.84</v>
      </c>
      <c r="G284" s="14">
        <v>6.9000000000000006E-2</v>
      </c>
      <c r="H284" s="15">
        <v>41.1</v>
      </c>
      <c r="I284" s="15">
        <v>1.76</v>
      </c>
      <c r="J284" s="14">
        <v>0.23499999999999999</v>
      </c>
      <c r="K284" s="12" t="s">
        <v>176</v>
      </c>
    </row>
    <row r="285" spans="2:11" ht="27.75" customHeight="1" x14ac:dyDescent="0.25">
      <c r="B285" s="11" t="s">
        <v>60</v>
      </c>
      <c r="C285" s="12">
        <v>301</v>
      </c>
      <c r="D285" s="12">
        <v>0</v>
      </c>
      <c r="E285" s="14">
        <v>5.9580000000000002</v>
      </c>
      <c r="F285" s="14">
        <v>0.61299999999999999</v>
      </c>
      <c r="G285" s="14">
        <v>4.2000000000000003E-2</v>
      </c>
      <c r="H285" s="15">
        <v>104.49</v>
      </c>
      <c r="I285" s="15">
        <v>1.58</v>
      </c>
      <c r="J285" s="14">
        <v>0.17799999999999999</v>
      </c>
      <c r="K285" s="12" t="s">
        <v>177</v>
      </c>
    </row>
    <row r="286" spans="2:11" ht="27.75" customHeight="1" x14ac:dyDescent="0.25">
      <c r="B286" s="11" t="s">
        <v>61</v>
      </c>
      <c r="C286" s="12">
        <v>294</v>
      </c>
      <c r="D286" s="12">
        <v>0</v>
      </c>
      <c r="E286" s="14">
        <v>5.2530000000000001</v>
      </c>
      <c r="F286" s="14">
        <v>0.42299999999999999</v>
      </c>
      <c r="G286" s="14">
        <v>1.4999999999999999E-2</v>
      </c>
      <c r="H286" s="15">
        <v>202.22</v>
      </c>
      <c r="I286" s="15">
        <v>2.2200000000000002</v>
      </c>
      <c r="J286" s="14">
        <v>0.151</v>
      </c>
      <c r="K286" s="12" t="s">
        <v>176</v>
      </c>
    </row>
    <row r="287" spans="2:11" ht="27.75" customHeight="1" x14ac:dyDescent="0.25">
      <c r="B287" s="11" t="s">
        <v>62</v>
      </c>
      <c r="C287" s="12" t="s">
        <v>178</v>
      </c>
      <c r="D287" s="12" t="s">
        <v>63</v>
      </c>
      <c r="E287" s="14">
        <v>2.0720000000000001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 t="s">
        <v>176</v>
      </c>
    </row>
    <row r="288" spans="2:11" ht="27.75" customHeight="1" x14ac:dyDescent="0.25">
      <c r="B288" s="11" t="s">
        <v>64</v>
      </c>
      <c r="C288" s="12" t="s">
        <v>179</v>
      </c>
      <c r="D288" s="12">
        <v>0</v>
      </c>
      <c r="E288" s="14">
        <v>18.620999999999999</v>
      </c>
      <c r="F288" s="14">
        <v>2.66</v>
      </c>
      <c r="G288" s="14">
        <v>0.27500000000000002</v>
      </c>
      <c r="H288" s="15">
        <v>0</v>
      </c>
      <c r="I288" s="15">
        <v>0</v>
      </c>
      <c r="J288" s="14">
        <v>0</v>
      </c>
      <c r="K288" s="12" t="s">
        <v>176</v>
      </c>
    </row>
    <row r="289" spans="2:11" ht="27.75" customHeight="1" x14ac:dyDescent="0.25">
      <c r="B289" s="11" t="s">
        <v>65</v>
      </c>
      <c r="C289" s="12">
        <v>774</v>
      </c>
      <c r="D289" s="12">
        <v>8</v>
      </c>
      <c r="E289" s="14">
        <v>-0.58099999999999996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 t="s">
        <v>180</v>
      </c>
    </row>
    <row r="290" spans="2:11" ht="27.75" customHeight="1" x14ac:dyDescent="0.25">
      <c r="B290" s="11" t="s">
        <v>66</v>
      </c>
      <c r="C290" s="12">
        <v>776</v>
      </c>
      <c r="D290" s="12">
        <v>8</v>
      </c>
      <c r="E290" s="14">
        <v>-0.50900000000000001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 t="s">
        <v>176</v>
      </c>
    </row>
    <row r="291" spans="2:11" ht="27.75" customHeight="1" x14ac:dyDescent="0.25">
      <c r="B291" s="11" t="s">
        <v>67</v>
      </c>
      <c r="C291" s="12">
        <v>792</v>
      </c>
      <c r="D291" s="12">
        <v>0</v>
      </c>
      <c r="E291" s="14">
        <v>-0.58099999999999996</v>
      </c>
      <c r="F291" s="14">
        <v>0</v>
      </c>
      <c r="G291" s="14">
        <v>0</v>
      </c>
      <c r="H291" s="15">
        <v>0</v>
      </c>
      <c r="I291" s="15">
        <v>0</v>
      </c>
      <c r="J291" s="14">
        <v>0.123</v>
      </c>
      <c r="K291" s="12" t="s">
        <v>181</v>
      </c>
    </row>
    <row r="292" spans="2:11" ht="27.75" customHeight="1" x14ac:dyDescent="0.25">
      <c r="B292" s="11" t="s">
        <v>68</v>
      </c>
      <c r="C292" s="12">
        <v>794</v>
      </c>
      <c r="D292" s="12">
        <v>0</v>
      </c>
      <c r="E292" s="14">
        <v>-2.476</v>
      </c>
      <c r="F292" s="14">
        <v>-0.85599999999999998</v>
      </c>
      <c r="G292" s="14">
        <v>-9.8000000000000004E-2</v>
      </c>
      <c r="H292" s="15">
        <v>0</v>
      </c>
      <c r="I292" s="15">
        <v>0</v>
      </c>
      <c r="J292" s="14">
        <v>0.123</v>
      </c>
      <c r="K292" s="12" t="s">
        <v>182</v>
      </c>
    </row>
    <row r="293" spans="2:11" ht="27.75" customHeight="1" x14ac:dyDescent="0.25">
      <c r="B293" s="11" t="s">
        <v>69</v>
      </c>
      <c r="C293" s="12">
        <v>793</v>
      </c>
      <c r="D293" s="12">
        <v>0</v>
      </c>
      <c r="E293" s="14">
        <v>-0.50900000000000001</v>
      </c>
      <c r="F293" s="14">
        <v>0</v>
      </c>
      <c r="G293" s="14">
        <v>0</v>
      </c>
      <c r="H293" s="15">
        <v>0</v>
      </c>
      <c r="I293" s="15">
        <v>0</v>
      </c>
      <c r="J293" s="14">
        <v>0.11600000000000001</v>
      </c>
      <c r="K293" s="12" t="s">
        <v>176</v>
      </c>
    </row>
    <row r="294" spans="2:11" ht="27.75" customHeight="1" x14ac:dyDescent="0.25">
      <c r="B294" s="11" t="s">
        <v>70</v>
      </c>
      <c r="C294" s="12">
        <v>795</v>
      </c>
      <c r="D294" s="12">
        <v>0</v>
      </c>
      <c r="E294" s="14">
        <v>-2.1619999999999999</v>
      </c>
      <c r="F294" s="14">
        <v>-0.754</v>
      </c>
      <c r="G294" s="14">
        <v>-8.4000000000000005E-2</v>
      </c>
      <c r="H294" s="15">
        <v>0</v>
      </c>
      <c r="I294" s="15">
        <v>0</v>
      </c>
      <c r="J294" s="14">
        <v>0.11600000000000001</v>
      </c>
      <c r="K294" s="12" t="s">
        <v>176</v>
      </c>
    </row>
    <row r="295" spans="2:11" ht="27.75" customHeight="1" x14ac:dyDescent="0.25">
      <c r="B295" s="11" t="s">
        <v>71</v>
      </c>
      <c r="C295" s="12">
        <v>796</v>
      </c>
      <c r="D295" s="12">
        <v>0</v>
      </c>
      <c r="E295" s="14">
        <v>-0.34499999999999997</v>
      </c>
      <c r="F295" s="14">
        <v>0</v>
      </c>
      <c r="G295" s="14">
        <v>0</v>
      </c>
      <c r="H295" s="15">
        <v>110.46</v>
      </c>
      <c r="I295" s="15">
        <v>0</v>
      </c>
      <c r="J295" s="14">
        <v>8.7999999999999995E-2</v>
      </c>
      <c r="K295" s="12" t="s">
        <v>183</v>
      </c>
    </row>
    <row r="296" spans="2:11" ht="27.75" customHeight="1" x14ac:dyDescent="0.25">
      <c r="B296" s="11" t="s">
        <v>72</v>
      </c>
      <c r="C296" s="12">
        <v>798</v>
      </c>
      <c r="D296" s="12">
        <v>0</v>
      </c>
      <c r="E296" s="14">
        <v>-1.446</v>
      </c>
      <c r="F296" s="14">
        <v>-0.53</v>
      </c>
      <c r="G296" s="14">
        <v>-5.0999999999999997E-2</v>
      </c>
      <c r="H296" s="15">
        <v>110.46</v>
      </c>
      <c r="I296" s="15">
        <v>0</v>
      </c>
      <c r="J296" s="14">
        <v>8.7999999999999995E-2</v>
      </c>
      <c r="K296" s="12" t="s">
        <v>184</v>
      </c>
    </row>
    <row r="297" spans="2:11" ht="27.75" customHeight="1" x14ac:dyDescent="0.25">
      <c r="B297" s="11" t="s">
        <v>73</v>
      </c>
      <c r="C297" s="12">
        <v>799</v>
      </c>
      <c r="D297" s="12">
        <v>0</v>
      </c>
      <c r="E297" s="14">
        <v>-1.2869999999999999</v>
      </c>
      <c r="F297" s="14">
        <v>-0.48</v>
      </c>
      <c r="G297" s="14">
        <v>-4.3999999999999997E-2</v>
      </c>
      <c r="H297" s="15">
        <v>110.46</v>
      </c>
      <c r="I297" s="15">
        <v>0</v>
      </c>
      <c r="J297" s="14">
        <v>6.0999999999999999E-2</v>
      </c>
      <c r="K297" s="12" t="s">
        <v>176</v>
      </c>
    </row>
    <row r="298" spans="2:11" ht="27.75" customHeight="1" x14ac:dyDescent="0.25">
      <c r="B298" s="11" t="s">
        <v>74</v>
      </c>
      <c r="C298" s="12">
        <v>797</v>
      </c>
      <c r="D298" s="12">
        <v>0</v>
      </c>
      <c r="E298" s="14">
        <v>-0.309</v>
      </c>
      <c r="F298" s="14">
        <v>0</v>
      </c>
      <c r="G298" s="14">
        <v>0</v>
      </c>
      <c r="H298" s="15">
        <v>110.46</v>
      </c>
      <c r="I298" s="15">
        <v>0</v>
      </c>
      <c r="J298" s="14">
        <v>6.0999999999999999E-2</v>
      </c>
      <c r="K298" s="12" t="s">
        <v>176</v>
      </c>
    </row>
    <row r="299" spans="2:11" ht="27.75" customHeight="1" x14ac:dyDescent="0.25">
      <c r="B299" s="11" t="s">
        <v>75</v>
      </c>
      <c r="C299" s="12">
        <v>150</v>
      </c>
      <c r="D299" s="12">
        <v>1</v>
      </c>
      <c r="E299" s="14">
        <v>1.4367647126069756</v>
      </c>
      <c r="F299" s="14">
        <v>0</v>
      </c>
      <c r="G299" s="14">
        <v>0</v>
      </c>
      <c r="H299" s="15">
        <v>2.8201229399765206</v>
      </c>
      <c r="I299" s="15">
        <v>0</v>
      </c>
      <c r="J299" s="14">
        <v>0</v>
      </c>
      <c r="K299" s="12" t="s">
        <v>176</v>
      </c>
    </row>
    <row r="300" spans="2:11" ht="27.75" customHeight="1" x14ac:dyDescent="0.25">
      <c r="B300" s="11" t="s">
        <v>76</v>
      </c>
      <c r="C300" s="12">
        <v>151</v>
      </c>
      <c r="D300" s="12">
        <v>2</v>
      </c>
      <c r="E300" s="14">
        <v>1.72203349960691</v>
      </c>
      <c r="F300" s="14">
        <v>9.9648685869840103E-2</v>
      </c>
      <c r="G300" s="14">
        <v>0</v>
      </c>
      <c r="H300" s="15">
        <v>2.8201229399765206</v>
      </c>
      <c r="I300" s="15">
        <v>0</v>
      </c>
      <c r="J300" s="14">
        <v>0</v>
      </c>
      <c r="K300" s="12" t="s">
        <v>176</v>
      </c>
    </row>
    <row r="301" spans="2:11" ht="27.75" customHeight="1" x14ac:dyDescent="0.25">
      <c r="B301" s="11" t="s">
        <v>77</v>
      </c>
      <c r="C301" s="12">
        <v>152</v>
      </c>
      <c r="D301" s="12">
        <v>2</v>
      </c>
      <c r="E301" s="14">
        <v>0.20776425354561434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 t="s">
        <v>176</v>
      </c>
    </row>
    <row r="302" spans="2:11" ht="27.75" customHeight="1" x14ac:dyDescent="0.25">
      <c r="B302" s="11" t="s">
        <v>78</v>
      </c>
      <c r="C302" s="12">
        <v>153</v>
      </c>
      <c r="D302" s="12">
        <v>3</v>
      </c>
      <c r="E302" s="14">
        <v>1.3846608245704579</v>
      </c>
      <c r="F302" s="14">
        <v>0</v>
      </c>
      <c r="G302" s="14">
        <v>0</v>
      </c>
      <c r="H302" s="15">
        <v>2.585655443812191</v>
      </c>
      <c r="I302" s="15">
        <v>0</v>
      </c>
      <c r="J302" s="14">
        <v>0</v>
      </c>
      <c r="K302" s="12" t="s">
        <v>176</v>
      </c>
    </row>
    <row r="303" spans="2:11" ht="27.75" customHeight="1" x14ac:dyDescent="0.25">
      <c r="B303" s="11" t="s">
        <v>79</v>
      </c>
      <c r="C303" s="12">
        <v>154</v>
      </c>
      <c r="D303" s="12">
        <v>4</v>
      </c>
      <c r="E303" s="14">
        <v>1.7161718122028016</v>
      </c>
      <c r="F303" s="14">
        <v>0.18106101092689902</v>
      </c>
      <c r="G303" s="14">
        <v>0</v>
      </c>
      <c r="H303" s="15">
        <v>2.585655443812191</v>
      </c>
      <c r="I303" s="15">
        <v>0</v>
      </c>
      <c r="J303" s="14">
        <v>0</v>
      </c>
      <c r="K303" s="12" t="s">
        <v>176</v>
      </c>
    </row>
    <row r="304" spans="2:11" ht="27.75" customHeight="1" x14ac:dyDescent="0.25">
      <c r="B304" s="11" t="s">
        <v>80</v>
      </c>
      <c r="C304" s="12">
        <v>155</v>
      </c>
      <c r="D304" s="12">
        <v>4</v>
      </c>
      <c r="E304" s="14">
        <v>0.24032918356843788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 t="s">
        <v>176</v>
      </c>
    </row>
    <row r="305" spans="2:11" ht="27.75" customHeight="1" x14ac:dyDescent="0.25">
      <c r="B305" s="11" t="s">
        <v>81</v>
      </c>
      <c r="C305" s="12">
        <v>156</v>
      </c>
      <c r="D305" s="12" t="s">
        <v>55</v>
      </c>
      <c r="E305" s="14">
        <v>1.2934790205065518</v>
      </c>
      <c r="F305" s="14">
        <v>9.3786998465731852E-2</v>
      </c>
      <c r="G305" s="14">
        <v>0</v>
      </c>
      <c r="H305" s="15">
        <v>14.315543238033239</v>
      </c>
      <c r="I305" s="15">
        <v>0</v>
      </c>
      <c r="J305" s="14">
        <v>0</v>
      </c>
      <c r="K305" s="12" t="s">
        <v>176</v>
      </c>
    </row>
    <row r="306" spans="2:11" ht="27.75" customHeight="1" x14ac:dyDescent="0.25">
      <c r="B306" s="11" t="s">
        <v>82</v>
      </c>
      <c r="C306" s="12">
        <v>157</v>
      </c>
      <c r="D306" s="12">
        <v>0</v>
      </c>
      <c r="E306" s="14">
        <v>5.1348381659988194</v>
      </c>
      <c r="F306" s="14">
        <v>0.67214015567107832</v>
      </c>
      <c r="G306" s="14">
        <v>6.3827262844734181E-2</v>
      </c>
      <c r="H306" s="15">
        <v>8.0044597996100304</v>
      </c>
      <c r="I306" s="15">
        <v>0.80109727856145962</v>
      </c>
      <c r="J306" s="14">
        <v>0.18301490672826845</v>
      </c>
      <c r="K306" s="12" t="s">
        <v>176</v>
      </c>
    </row>
    <row r="307" spans="2:11" ht="27.75" customHeight="1" x14ac:dyDescent="0.25">
      <c r="B307" s="11" t="s">
        <v>83</v>
      </c>
      <c r="C307" s="12">
        <v>169</v>
      </c>
      <c r="D307" s="12" t="s">
        <v>63</v>
      </c>
      <c r="E307" s="14">
        <v>1.3494907001458085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 t="s">
        <v>176</v>
      </c>
    </row>
    <row r="308" spans="2:11" ht="27.75" customHeight="1" x14ac:dyDescent="0.25">
      <c r="B308" s="11" t="s">
        <v>84</v>
      </c>
      <c r="C308" s="12">
        <v>170</v>
      </c>
      <c r="D308" s="12">
        <v>0</v>
      </c>
      <c r="E308" s="14">
        <v>12.127831239099951</v>
      </c>
      <c r="F308" s="14">
        <v>1.7324542772142135</v>
      </c>
      <c r="G308" s="14">
        <v>0.1791071151255296</v>
      </c>
      <c r="H308" s="15">
        <v>0</v>
      </c>
      <c r="I308" s="15">
        <v>0</v>
      </c>
      <c r="J308" s="14">
        <v>0</v>
      </c>
      <c r="K308" s="12" t="s">
        <v>176</v>
      </c>
    </row>
    <row r="309" spans="2:11" ht="27.75" customHeight="1" x14ac:dyDescent="0.25">
      <c r="B309" s="11" t="s">
        <v>85</v>
      </c>
      <c r="C309" s="12">
        <v>172</v>
      </c>
      <c r="D309" s="12">
        <v>8</v>
      </c>
      <c r="E309" s="14">
        <v>-0.58099999999999996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 t="s">
        <v>176</v>
      </c>
    </row>
    <row r="310" spans="2:11" ht="27.75" customHeight="1" x14ac:dyDescent="0.25">
      <c r="B310" s="11" t="s">
        <v>86</v>
      </c>
      <c r="C310" s="12">
        <v>173</v>
      </c>
      <c r="D310" s="12">
        <v>0</v>
      </c>
      <c r="E310" s="14">
        <v>-0.58099999999999996</v>
      </c>
      <c r="F310" s="14">
        <v>0</v>
      </c>
      <c r="G310" s="14">
        <v>0</v>
      </c>
      <c r="H310" s="15">
        <v>0</v>
      </c>
      <c r="I310" s="15">
        <v>0</v>
      </c>
      <c r="J310" s="14">
        <v>0.123</v>
      </c>
      <c r="K310" s="12" t="s">
        <v>176</v>
      </c>
    </row>
    <row r="311" spans="2:11" ht="27.75" customHeight="1" x14ac:dyDescent="0.25">
      <c r="B311" s="11" t="s">
        <v>87</v>
      </c>
      <c r="C311" s="12">
        <v>174</v>
      </c>
      <c r="D311" s="12">
        <v>0</v>
      </c>
      <c r="E311" s="14">
        <v>-2.476</v>
      </c>
      <c r="F311" s="14">
        <v>-0.85599999999999998</v>
      </c>
      <c r="G311" s="14">
        <v>-9.8000000000000004E-2</v>
      </c>
      <c r="H311" s="15">
        <v>0</v>
      </c>
      <c r="I311" s="15">
        <v>0</v>
      </c>
      <c r="J311" s="14">
        <v>0.123</v>
      </c>
      <c r="K311" s="12" t="s">
        <v>176</v>
      </c>
    </row>
    <row r="312" spans="2:11" ht="27.75" customHeight="1" x14ac:dyDescent="0.25">
      <c r="B312" s="11" t="s">
        <v>88</v>
      </c>
      <c r="C312" s="12">
        <v>158</v>
      </c>
      <c r="D312" s="12">
        <v>1</v>
      </c>
      <c r="E312" s="14">
        <v>0.81201851697978333</v>
      </c>
      <c r="F312" s="14">
        <v>0</v>
      </c>
      <c r="G312" s="14">
        <v>0</v>
      </c>
      <c r="H312" s="15">
        <v>1.5938532087590489</v>
      </c>
      <c r="I312" s="15">
        <v>0</v>
      </c>
      <c r="J312" s="14">
        <v>0</v>
      </c>
      <c r="K312" s="12" t="s">
        <v>176</v>
      </c>
    </row>
    <row r="313" spans="2:11" ht="27.75" customHeight="1" x14ac:dyDescent="0.25">
      <c r="B313" s="11" t="s">
        <v>89</v>
      </c>
      <c r="C313" s="12">
        <v>159</v>
      </c>
      <c r="D313" s="12">
        <v>2</v>
      </c>
      <c r="E313" s="14">
        <v>0.97324431500206132</v>
      </c>
      <c r="F313" s="14">
        <v>5.6318600679014889E-2</v>
      </c>
      <c r="G313" s="14">
        <v>0</v>
      </c>
      <c r="H313" s="15">
        <v>1.5938532087590489</v>
      </c>
      <c r="I313" s="15">
        <v>0</v>
      </c>
      <c r="J313" s="14">
        <v>0</v>
      </c>
      <c r="K313" s="12" t="s">
        <v>176</v>
      </c>
    </row>
    <row r="314" spans="2:11" ht="27.75" customHeight="1" x14ac:dyDescent="0.25">
      <c r="B314" s="11" t="s">
        <v>90</v>
      </c>
      <c r="C314" s="12">
        <v>160</v>
      </c>
      <c r="D314" s="12">
        <v>2</v>
      </c>
      <c r="E314" s="14">
        <v>0.11742244193859969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 t="s">
        <v>176</v>
      </c>
    </row>
    <row r="315" spans="2:11" ht="27.75" customHeight="1" x14ac:dyDescent="0.25">
      <c r="B315" s="11" t="s">
        <v>91</v>
      </c>
      <c r="C315" s="12">
        <v>161</v>
      </c>
      <c r="D315" s="12">
        <v>3</v>
      </c>
      <c r="E315" s="14">
        <v>0.78257088263781471</v>
      </c>
      <c r="F315" s="14">
        <v>0</v>
      </c>
      <c r="G315" s="14">
        <v>0</v>
      </c>
      <c r="H315" s="15">
        <v>1.4613388542201904</v>
      </c>
      <c r="I315" s="15">
        <v>0</v>
      </c>
      <c r="J315" s="14">
        <v>0</v>
      </c>
      <c r="K315" s="12" t="s">
        <v>176</v>
      </c>
    </row>
    <row r="316" spans="2:11" ht="27.75" customHeight="1" x14ac:dyDescent="0.25">
      <c r="B316" s="11" t="s">
        <v>92</v>
      </c>
      <c r="C316" s="12">
        <v>162</v>
      </c>
      <c r="D316" s="12">
        <v>4</v>
      </c>
      <c r="E316" s="14">
        <v>0.96993145613858978</v>
      </c>
      <c r="F316" s="14">
        <v>0.10233052933834079</v>
      </c>
      <c r="G316" s="14">
        <v>0</v>
      </c>
      <c r="H316" s="15">
        <v>1.4613388542201904</v>
      </c>
      <c r="I316" s="15">
        <v>0</v>
      </c>
      <c r="J316" s="14">
        <v>0</v>
      </c>
      <c r="K316" s="12" t="s">
        <v>176</v>
      </c>
    </row>
    <row r="317" spans="2:11" ht="27.75" customHeight="1" x14ac:dyDescent="0.25">
      <c r="B317" s="11" t="s">
        <v>93</v>
      </c>
      <c r="C317" s="12">
        <v>163</v>
      </c>
      <c r="D317" s="12">
        <v>4</v>
      </c>
      <c r="E317" s="14">
        <v>0.13582721340233003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 t="s">
        <v>176</v>
      </c>
    </row>
    <row r="318" spans="2:11" ht="27.75" customHeight="1" x14ac:dyDescent="0.25">
      <c r="B318" s="11" t="s">
        <v>94</v>
      </c>
      <c r="C318" s="12">
        <v>164</v>
      </c>
      <c r="D318" s="12" t="s">
        <v>55</v>
      </c>
      <c r="E318" s="14">
        <v>0.73103752253936982</v>
      </c>
      <c r="F318" s="14">
        <v>5.3005741815543427E-2</v>
      </c>
      <c r="G318" s="14">
        <v>0</v>
      </c>
      <c r="H318" s="15">
        <v>8.0907375354558653</v>
      </c>
      <c r="I318" s="15">
        <v>0</v>
      </c>
      <c r="J318" s="14">
        <v>0</v>
      </c>
      <c r="K318" s="12" t="s">
        <v>176</v>
      </c>
    </row>
    <row r="319" spans="2:11" ht="27.75" customHeight="1" x14ac:dyDescent="0.25">
      <c r="B319" s="11" t="s">
        <v>95</v>
      </c>
      <c r="C319" s="12">
        <v>165</v>
      </c>
      <c r="D319" s="12">
        <v>0</v>
      </c>
      <c r="E319" s="14">
        <v>2.9020643644010029</v>
      </c>
      <c r="F319" s="14">
        <v>0.37987448301139459</v>
      </c>
      <c r="G319" s="14">
        <v>3.6073352068911504E-2</v>
      </c>
      <c r="H319" s="15">
        <v>4.5238928257849214</v>
      </c>
      <c r="I319" s="15">
        <v>0.45275737800776678</v>
      </c>
      <c r="J319" s="14">
        <v>0.10343481562616462</v>
      </c>
      <c r="K319" s="12" t="s">
        <v>176</v>
      </c>
    </row>
    <row r="320" spans="2:11" ht="27.75" customHeight="1" x14ac:dyDescent="0.25">
      <c r="B320" s="11" t="s">
        <v>96</v>
      </c>
      <c r="C320" s="12">
        <v>166</v>
      </c>
      <c r="D320" s="12">
        <v>0</v>
      </c>
      <c r="E320" s="14">
        <v>4.325092848680443</v>
      </c>
      <c r="F320" s="14">
        <v>0.50035504653512897</v>
      </c>
      <c r="G320" s="14">
        <v>4.1100593108242746E-2</v>
      </c>
      <c r="H320" s="15">
        <v>24.481657634040243</v>
      </c>
      <c r="I320" s="15">
        <v>1.0483629546450322</v>
      </c>
      <c r="J320" s="14">
        <v>0.13998028087589917</v>
      </c>
      <c r="K320" s="12" t="s">
        <v>176</v>
      </c>
    </row>
    <row r="321" spans="2:11" ht="27.75" customHeight="1" x14ac:dyDescent="0.25">
      <c r="B321" s="11" t="s">
        <v>97</v>
      </c>
      <c r="C321" s="12">
        <v>167</v>
      </c>
      <c r="D321" s="12">
        <v>0</v>
      </c>
      <c r="E321" s="14">
        <v>4.2919996754201994</v>
      </c>
      <c r="F321" s="14">
        <v>0.44159043320452873</v>
      </c>
      <c r="G321" s="14">
        <v>3.0255788245661025E-2</v>
      </c>
      <c r="H321" s="15">
        <v>75.272078899740947</v>
      </c>
      <c r="I321" s="15">
        <v>1.1381939387653432</v>
      </c>
      <c r="J321" s="14">
        <v>0.12822691208875386</v>
      </c>
      <c r="K321" s="12" t="s">
        <v>176</v>
      </c>
    </row>
    <row r="322" spans="2:11" ht="27.75" customHeight="1" x14ac:dyDescent="0.25">
      <c r="B322" s="11" t="s">
        <v>98</v>
      </c>
      <c r="C322" s="12">
        <v>168</v>
      </c>
      <c r="D322" s="12" t="s">
        <v>63</v>
      </c>
      <c r="E322" s="14">
        <v>0.76269372945698599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 t="s">
        <v>176</v>
      </c>
    </row>
    <row r="323" spans="2:11" ht="27.75" customHeight="1" x14ac:dyDescent="0.25">
      <c r="B323" s="11" t="s">
        <v>99</v>
      </c>
      <c r="C323" s="12">
        <v>171</v>
      </c>
      <c r="D323" s="12">
        <v>0</v>
      </c>
      <c r="E323" s="14">
        <v>6.8543049885224594</v>
      </c>
      <c r="F323" s="14">
        <v>0.97913384187045505</v>
      </c>
      <c r="G323" s="14">
        <v>0.10122624305051697</v>
      </c>
      <c r="H323" s="15">
        <v>0</v>
      </c>
      <c r="I323" s="15">
        <v>0</v>
      </c>
      <c r="J323" s="14">
        <v>0</v>
      </c>
      <c r="K323" s="12" t="s">
        <v>176</v>
      </c>
    </row>
    <row r="324" spans="2:11" ht="27.75" customHeight="1" x14ac:dyDescent="0.25">
      <c r="B324" s="11" t="s">
        <v>100</v>
      </c>
      <c r="C324" s="12">
        <v>175</v>
      </c>
      <c r="D324" s="12">
        <v>8</v>
      </c>
      <c r="E324" s="14">
        <v>-0.58099999999999996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 t="s">
        <v>176</v>
      </c>
    </row>
    <row r="325" spans="2:11" ht="27.75" customHeight="1" x14ac:dyDescent="0.25">
      <c r="B325" s="11" t="s">
        <v>101</v>
      </c>
      <c r="C325" s="12">
        <v>176</v>
      </c>
      <c r="D325" s="12">
        <v>8</v>
      </c>
      <c r="E325" s="14">
        <v>-0.50900000000000001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 t="s">
        <v>176</v>
      </c>
    </row>
    <row r="326" spans="2:11" ht="27.75" customHeight="1" x14ac:dyDescent="0.25">
      <c r="B326" s="11" t="s">
        <v>102</v>
      </c>
      <c r="C326" s="12">
        <v>177</v>
      </c>
      <c r="D326" s="12">
        <v>0</v>
      </c>
      <c r="E326" s="14">
        <v>-0.58099999999999996</v>
      </c>
      <c r="F326" s="14">
        <v>0</v>
      </c>
      <c r="G326" s="14">
        <v>0</v>
      </c>
      <c r="H326" s="15">
        <v>0</v>
      </c>
      <c r="I326" s="15">
        <v>0</v>
      </c>
      <c r="J326" s="14">
        <v>0.123</v>
      </c>
      <c r="K326" s="12" t="s">
        <v>176</v>
      </c>
    </row>
    <row r="327" spans="2:11" ht="27.75" customHeight="1" x14ac:dyDescent="0.25">
      <c r="B327" s="11" t="s">
        <v>103</v>
      </c>
      <c r="C327" s="12">
        <v>178</v>
      </c>
      <c r="D327" s="12">
        <v>0</v>
      </c>
      <c r="E327" s="14">
        <v>-2.476</v>
      </c>
      <c r="F327" s="14">
        <v>-0.85599999999999998</v>
      </c>
      <c r="G327" s="14">
        <v>-9.8000000000000004E-2</v>
      </c>
      <c r="H327" s="15">
        <v>0</v>
      </c>
      <c r="I327" s="15">
        <v>0</v>
      </c>
      <c r="J327" s="14">
        <v>0.123</v>
      </c>
      <c r="K327" s="12" t="s">
        <v>176</v>
      </c>
    </row>
    <row r="328" spans="2:11" ht="27.75" customHeight="1" x14ac:dyDescent="0.25">
      <c r="B328" s="11" t="s">
        <v>104</v>
      </c>
      <c r="C328" s="12">
        <v>179</v>
      </c>
      <c r="D328" s="12">
        <v>0</v>
      </c>
      <c r="E328" s="14">
        <v>-0.50900000000000001</v>
      </c>
      <c r="F328" s="14">
        <v>0</v>
      </c>
      <c r="G328" s="14">
        <v>0</v>
      </c>
      <c r="H328" s="15">
        <v>0</v>
      </c>
      <c r="I328" s="15">
        <v>0</v>
      </c>
      <c r="J328" s="14">
        <v>0.11600000000000001</v>
      </c>
      <c r="K328" s="12" t="s">
        <v>176</v>
      </c>
    </row>
    <row r="329" spans="2:11" ht="27.75" customHeight="1" x14ac:dyDescent="0.25">
      <c r="B329" s="11" t="s">
        <v>105</v>
      </c>
      <c r="C329" s="12">
        <v>180</v>
      </c>
      <c r="D329" s="12">
        <v>0</v>
      </c>
      <c r="E329" s="14">
        <v>-2.1619999999999999</v>
      </c>
      <c r="F329" s="14">
        <v>-0.754</v>
      </c>
      <c r="G329" s="14">
        <v>-8.4000000000000005E-2</v>
      </c>
      <c r="H329" s="15">
        <v>0</v>
      </c>
      <c r="I329" s="15">
        <v>0</v>
      </c>
      <c r="J329" s="14">
        <v>0.11600000000000001</v>
      </c>
      <c r="K329" s="12" t="s">
        <v>176</v>
      </c>
    </row>
    <row r="330" spans="2:11" ht="27.75" customHeight="1" x14ac:dyDescent="0.25">
      <c r="B330" s="11" t="s">
        <v>106</v>
      </c>
      <c r="C330" s="12">
        <v>181</v>
      </c>
      <c r="D330" s="12">
        <v>0</v>
      </c>
      <c r="E330" s="14">
        <v>-0.34499999999999997</v>
      </c>
      <c r="F330" s="14">
        <v>0</v>
      </c>
      <c r="G330" s="14">
        <v>0</v>
      </c>
      <c r="H330" s="15">
        <v>0</v>
      </c>
      <c r="I330" s="15">
        <v>0</v>
      </c>
      <c r="J330" s="14">
        <v>8.7999999999999995E-2</v>
      </c>
      <c r="K330" s="12" t="s">
        <v>176</v>
      </c>
    </row>
    <row r="331" spans="2:11" ht="27.75" customHeight="1" x14ac:dyDescent="0.25">
      <c r="B331" s="11" t="s">
        <v>107</v>
      </c>
      <c r="C331" s="12">
        <v>182</v>
      </c>
      <c r="D331" s="12">
        <v>0</v>
      </c>
      <c r="E331" s="14">
        <v>-1.446</v>
      </c>
      <c r="F331" s="14">
        <v>-0.53</v>
      </c>
      <c r="G331" s="14">
        <v>-5.0999999999999997E-2</v>
      </c>
      <c r="H331" s="15">
        <v>0</v>
      </c>
      <c r="I331" s="15">
        <v>0</v>
      </c>
      <c r="J331" s="14">
        <v>8.7999999999999995E-2</v>
      </c>
      <c r="K331" s="12" t="s">
        <v>176</v>
      </c>
    </row>
  </sheetData>
  <mergeCells count="1">
    <mergeCell ref="B2:G2"/>
  </mergeCells>
  <pageMargins left="0.7" right="0.7" top="0.75" bottom="0.75" header="0.3" footer="0.3"/>
  <pageSetup paperSize="9" scale="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G86"/>
  <sheetViews>
    <sheetView showGridLines="0" zoomScale="50" zoomScaleNormal="50" workbookViewId="0">
      <selection activeCell="J8" sqref="J8"/>
    </sheetView>
  </sheetViews>
  <sheetFormatPr defaultRowHeight="15" x14ac:dyDescent="0.25"/>
  <cols>
    <col min="2" max="2" width="88" customWidth="1"/>
    <col min="3" max="7" width="20.7109375" customWidth="1"/>
  </cols>
  <sheetData>
    <row r="2" spans="2:7" ht="20.25" x14ac:dyDescent="0.3">
      <c r="B2" s="20"/>
      <c r="C2" s="21" t="s">
        <v>139</v>
      </c>
      <c r="D2" s="21" t="s">
        <v>140</v>
      </c>
      <c r="E2" s="21" t="s">
        <v>141</v>
      </c>
      <c r="F2" s="21" t="s">
        <v>142</v>
      </c>
      <c r="G2" s="21" t="s">
        <v>143</v>
      </c>
    </row>
    <row r="3" spans="2:7" ht="93.75" customHeight="1" x14ac:dyDescent="0.25">
      <c r="B3" s="22" t="s">
        <v>112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 x14ac:dyDescent="0.3">
      <c r="B4" s="24" t="s">
        <v>113</v>
      </c>
      <c r="C4" s="25"/>
      <c r="D4" s="25"/>
      <c r="E4" s="25"/>
      <c r="F4" s="25"/>
      <c r="G4" s="25"/>
    </row>
    <row r="5" spans="2:7" ht="30" customHeight="1" x14ac:dyDescent="0.3">
      <c r="B5" s="26" t="s">
        <v>48</v>
      </c>
      <c r="C5" s="27">
        <v>93.557955837271123</v>
      </c>
      <c r="D5" s="27">
        <v>93.428862169646919</v>
      </c>
      <c r="E5" s="27">
        <v>93.24374968063033</v>
      </c>
      <c r="F5" s="27">
        <v>93.566862081779405</v>
      </c>
      <c r="G5" s="27">
        <v>93.441924614729714</v>
      </c>
    </row>
    <row r="6" spans="2:7" ht="30" customHeight="1" x14ac:dyDescent="0.3">
      <c r="B6" s="26" t="s">
        <v>75</v>
      </c>
      <c r="C6" s="27">
        <v>57.776037166577446</v>
      </c>
      <c r="D6" s="27">
        <v>57.670435730132503</v>
      </c>
      <c r="E6" s="27">
        <v>57.547002503589852</v>
      </c>
      <c r="F6" s="27">
        <v>57.783272651920583</v>
      </c>
      <c r="G6" s="27">
        <v>57.693291889929142</v>
      </c>
    </row>
    <row r="7" spans="2:7" ht="30" customHeight="1" x14ac:dyDescent="0.3">
      <c r="B7" s="26" t="s">
        <v>88</v>
      </c>
      <c r="C7" s="27">
        <v>27.186619008652592</v>
      </c>
      <c r="D7" s="27">
        <v>27.089679704608738</v>
      </c>
      <c r="E7" s="27">
        <v>27.014951241494341</v>
      </c>
      <c r="F7" s="27">
        <v>27.19319205755097</v>
      </c>
      <c r="G7" s="27">
        <v>27.127434940967596</v>
      </c>
    </row>
    <row r="8" spans="2:7" ht="30" customHeight="1" x14ac:dyDescent="0.3">
      <c r="B8" s="24" t="s">
        <v>114</v>
      </c>
      <c r="C8" s="27"/>
      <c r="D8" s="27"/>
      <c r="E8" s="27"/>
      <c r="F8" s="27"/>
      <c r="G8" s="27"/>
    </row>
    <row r="9" spans="2:7" ht="30" customHeight="1" x14ac:dyDescent="0.3">
      <c r="B9" s="26" t="s">
        <v>49</v>
      </c>
      <c r="C9" s="27">
        <v>101.01017799890498</v>
      </c>
      <c r="D9" s="27">
        <v>100.92459441020794</v>
      </c>
      <c r="E9" s="27">
        <v>100.63469656551072</v>
      </c>
      <c r="F9" s="27">
        <v>101.02441216181847</v>
      </c>
      <c r="G9" s="27">
        <v>100.83707484629966</v>
      </c>
    </row>
    <row r="10" spans="2:7" ht="30" customHeight="1" x14ac:dyDescent="0.3">
      <c r="B10" s="26" t="s">
        <v>76</v>
      </c>
      <c r="C10" s="27" t="s">
        <v>116</v>
      </c>
      <c r="D10" s="27" t="s">
        <v>116</v>
      </c>
      <c r="E10" s="27" t="s">
        <v>116</v>
      </c>
      <c r="F10" s="27" t="s">
        <v>116</v>
      </c>
      <c r="G10" s="27" t="s">
        <v>116</v>
      </c>
    </row>
    <row r="11" spans="2:7" ht="30" customHeight="1" x14ac:dyDescent="0.3">
      <c r="B11" s="26" t="s">
        <v>89</v>
      </c>
      <c r="C11" s="27">
        <v>21.353552550059995</v>
      </c>
      <c r="D11" s="27">
        <v>21.245798641109339</v>
      </c>
      <c r="E11" s="27">
        <v>21.164914768175851</v>
      </c>
      <c r="F11" s="27">
        <v>21.361752249046969</v>
      </c>
      <c r="G11" s="27">
        <v>21.280851649824235</v>
      </c>
    </row>
    <row r="12" spans="2:7" ht="30" customHeight="1" x14ac:dyDescent="0.3">
      <c r="B12" s="24" t="s">
        <v>115</v>
      </c>
      <c r="C12" s="27"/>
      <c r="D12" s="27"/>
      <c r="E12" s="27"/>
      <c r="F12" s="27"/>
      <c r="G12" s="27"/>
    </row>
    <row r="13" spans="2:7" ht="30" customHeight="1" x14ac:dyDescent="0.3">
      <c r="B13" s="26" t="s">
        <v>50</v>
      </c>
      <c r="C13" s="27">
        <v>16.870673112197021</v>
      </c>
      <c r="D13" s="27">
        <v>17.465472484742431</v>
      </c>
      <c r="E13" s="27">
        <v>17.843981176362234</v>
      </c>
      <c r="F13" s="27">
        <v>16.870673112197021</v>
      </c>
      <c r="G13" s="27">
        <v>17.249181803816825</v>
      </c>
    </row>
    <row r="14" spans="2:7" ht="30" customHeight="1" x14ac:dyDescent="0.3">
      <c r="B14" s="26" t="s">
        <v>77</v>
      </c>
      <c r="C14" s="27" t="s">
        <v>116</v>
      </c>
      <c r="D14" s="27" t="s">
        <v>116</v>
      </c>
      <c r="E14" s="27" t="s">
        <v>116</v>
      </c>
      <c r="F14" s="27" t="s">
        <v>116</v>
      </c>
      <c r="G14" s="27" t="s">
        <v>116</v>
      </c>
    </row>
    <row r="15" spans="2:7" ht="30" customHeight="1" x14ac:dyDescent="0.3">
      <c r="B15" s="26" t="s">
        <v>90</v>
      </c>
      <c r="C15" s="27" t="s">
        <v>116</v>
      </c>
      <c r="D15" s="27" t="s">
        <v>116</v>
      </c>
      <c r="E15" s="27" t="s">
        <v>116</v>
      </c>
      <c r="F15" s="27" t="s">
        <v>116</v>
      </c>
      <c r="G15" s="27" t="s">
        <v>116</v>
      </c>
    </row>
    <row r="16" spans="2:7" ht="30" customHeight="1" x14ac:dyDescent="0.3">
      <c r="B16" s="24" t="s">
        <v>117</v>
      </c>
      <c r="C16" s="27"/>
      <c r="D16" s="27"/>
      <c r="E16" s="27"/>
      <c r="F16" s="27"/>
      <c r="G16" s="27"/>
    </row>
    <row r="17" spans="2:7" ht="30" customHeight="1" x14ac:dyDescent="0.3">
      <c r="B17" s="26" t="s">
        <v>51</v>
      </c>
      <c r="C17" s="27">
        <v>278.57780360056552</v>
      </c>
      <c r="D17" s="27">
        <v>279.82403806000349</v>
      </c>
      <c r="E17" s="27">
        <v>279.92693598792857</v>
      </c>
      <c r="F17" s="27">
        <v>278.49375463660306</v>
      </c>
      <c r="G17" s="27">
        <v>279.06899738434066</v>
      </c>
    </row>
    <row r="18" spans="2:7" ht="30" customHeight="1" x14ac:dyDescent="0.3">
      <c r="B18" s="26" t="s">
        <v>78</v>
      </c>
      <c r="C18" s="27">
        <v>83.937682231511559</v>
      </c>
      <c r="D18" s="27">
        <v>84.059496966927213</v>
      </c>
      <c r="E18" s="27">
        <v>84.034533440193769</v>
      </c>
      <c r="F18" s="27">
        <v>83.928931660503409</v>
      </c>
      <c r="G18" s="27">
        <v>83.981653645894497</v>
      </c>
    </row>
    <row r="19" spans="2:7" ht="30" customHeight="1" x14ac:dyDescent="0.3">
      <c r="B19" s="26" t="s">
        <v>91</v>
      </c>
      <c r="C19" s="27">
        <v>117.17087280564881</v>
      </c>
      <c r="D19" s="27">
        <v>117.73310358427612</v>
      </c>
      <c r="E19" s="27">
        <v>117.78477951726765</v>
      </c>
      <c r="F19" s="27">
        <v>117.13303492815869</v>
      </c>
      <c r="G19" s="27">
        <v>117.39307802046602</v>
      </c>
    </row>
    <row r="20" spans="2:7" ht="30" customHeight="1" x14ac:dyDescent="0.3">
      <c r="B20" s="24" t="s">
        <v>118</v>
      </c>
      <c r="C20" s="27"/>
      <c r="D20" s="27"/>
      <c r="E20" s="27"/>
      <c r="F20" s="27"/>
      <c r="G20" s="27"/>
    </row>
    <row r="21" spans="2:7" ht="30" customHeight="1" x14ac:dyDescent="0.3">
      <c r="B21" s="26" t="s">
        <v>52</v>
      </c>
      <c r="C21" s="27">
        <v>398.34176577114607</v>
      </c>
      <c r="D21" s="27">
        <v>400.81541767122474</v>
      </c>
      <c r="E21" s="27">
        <v>401.82347311497767</v>
      </c>
      <c r="F21" s="27">
        <v>398.02155138505839</v>
      </c>
      <c r="G21" s="27">
        <v>399.61528864981301</v>
      </c>
    </row>
    <row r="22" spans="2:7" ht="30" customHeight="1" x14ac:dyDescent="0.3">
      <c r="B22" s="26" t="s">
        <v>79</v>
      </c>
      <c r="C22" s="27" t="s">
        <v>116</v>
      </c>
      <c r="D22" s="27" t="s">
        <v>116</v>
      </c>
      <c r="E22" s="27" t="s">
        <v>116</v>
      </c>
      <c r="F22" s="27" t="s">
        <v>116</v>
      </c>
      <c r="G22" s="27" t="s">
        <v>116</v>
      </c>
    </row>
    <row r="23" spans="2:7" ht="30" customHeight="1" x14ac:dyDescent="0.3">
      <c r="B23" s="26" t="s">
        <v>92</v>
      </c>
      <c r="C23" s="27">
        <v>179.89435273551513</v>
      </c>
      <c r="D23" s="27">
        <v>181.27935611631113</v>
      </c>
      <c r="E23" s="27">
        <v>181.88048705790627</v>
      </c>
      <c r="F23" s="27">
        <v>179.7295709824686</v>
      </c>
      <c r="G23" s="27">
        <v>180.57802903839053</v>
      </c>
    </row>
    <row r="24" spans="2:7" ht="30" customHeight="1" x14ac:dyDescent="0.3">
      <c r="B24" s="24" t="s">
        <v>119</v>
      </c>
      <c r="C24" s="27"/>
      <c r="D24" s="27"/>
      <c r="E24" s="27"/>
      <c r="F24" s="27"/>
      <c r="G24" s="27"/>
    </row>
    <row r="25" spans="2:7" ht="30" customHeight="1" x14ac:dyDescent="0.3">
      <c r="B25" s="26" t="s">
        <v>53</v>
      </c>
      <c r="C25" s="27">
        <v>47.418202256475197</v>
      </c>
      <c r="D25" s="27">
        <v>48.454665693775205</v>
      </c>
      <c r="E25" s="27">
        <v>48.972897412425205</v>
      </c>
      <c r="F25" s="27">
        <v>47.288644326812701</v>
      </c>
      <c r="G25" s="27">
        <v>47.806876045462701</v>
      </c>
    </row>
    <row r="26" spans="2:7" ht="30" customHeight="1" x14ac:dyDescent="0.3">
      <c r="B26" s="26" t="s">
        <v>80</v>
      </c>
      <c r="C26" s="27" t="s">
        <v>116</v>
      </c>
      <c r="D26" s="27" t="s">
        <v>116</v>
      </c>
      <c r="E26" s="27" t="s">
        <v>116</v>
      </c>
      <c r="F26" s="27" t="s">
        <v>116</v>
      </c>
      <c r="G26" s="27" t="s">
        <v>116</v>
      </c>
    </row>
    <row r="27" spans="2:7" ht="30" customHeight="1" x14ac:dyDescent="0.3">
      <c r="B27" s="26" t="s">
        <v>93</v>
      </c>
      <c r="C27" s="27" t="s">
        <v>116</v>
      </c>
      <c r="D27" s="27" t="s">
        <v>116</v>
      </c>
      <c r="E27" s="27" t="s">
        <v>116</v>
      </c>
      <c r="F27" s="27" t="s">
        <v>116</v>
      </c>
      <c r="G27" s="27" t="s">
        <v>116</v>
      </c>
    </row>
    <row r="28" spans="2:7" ht="30" customHeight="1" x14ac:dyDescent="0.3">
      <c r="B28" s="24" t="s">
        <v>120</v>
      </c>
      <c r="C28" s="27"/>
      <c r="D28" s="27"/>
      <c r="E28" s="27"/>
      <c r="F28" s="27"/>
      <c r="G28" s="27"/>
    </row>
    <row r="29" spans="2:7" ht="30" customHeight="1" x14ac:dyDescent="0.3">
      <c r="B29" s="26" t="s">
        <v>54</v>
      </c>
      <c r="C29" s="27">
        <v>1444.0996109082012</v>
      </c>
      <c r="D29" s="27">
        <v>1450.4906107240784</v>
      </c>
      <c r="E29" s="27">
        <v>1456.0055398786928</v>
      </c>
      <c r="F29" s="27">
        <v>1443.4918192643943</v>
      </c>
      <c r="G29" s="27">
        <v>1448.1097059570372</v>
      </c>
    </row>
    <row r="30" spans="2:7" ht="30" customHeight="1" x14ac:dyDescent="0.3">
      <c r="B30" s="26" t="s">
        <v>81</v>
      </c>
      <c r="C30" s="27" t="s">
        <v>116</v>
      </c>
      <c r="D30" s="27" t="s">
        <v>116</v>
      </c>
      <c r="E30" s="27" t="s">
        <v>116</v>
      </c>
      <c r="F30" s="27" t="s">
        <v>116</v>
      </c>
      <c r="G30" s="27" t="s">
        <v>116</v>
      </c>
    </row>
    <row r="31" spans="2:7" ht="30" customHeight="1" x14ac:dyDescent="0.3">
      <c r="B31" s="26" t="s">
        <v>94</v>
      </c>
      <c r="C31" s="27" t="s">
        <v>116</v>
      </c>
      <c r="D31" s="27" t="s">
        <v>116</v>
      </c>
      <c r="E31" s="27" t="s">
        <v>116</v>
      </c>
      <c r="F31" s="27" t="s">
        <v>116</v>
      </c>
      <c r="G31" s="27" t="s">
        <v>116</v>
      </c>
    </row>
    <row r="32" spans="2:7" ht="30" customHeight="1" x14ac:dyDescent="0.3">
      <c r="B32" s="24" t="s">
        <v>121</v>
      </c>
      <c r="C32" s="27"/>
      <c r="D32" s="27"/>
      <c r="E32" s="27"/>
      <c r="F32" s="27"/>
      <c r="G32" s="27"/>
    </row>
    <row r="33" spans="2:7" ht="30" customHeight="1" x14ac:dyDescent="0.3">
      <c r="B33" s="26" t="s">
        <v>56</v>
      </c>
      <c r="C33" s="27">
        <v>2290.500945575945</v>
      </c>
      <c r="D33" s="27">
        <v>2296.7767622245506</v>
      </c>
      <c r="E33" s="27">
        <v>2292.6399859648054</v>
      </c>
      <c r="F33" s="27">
        <v>2289.5138232167615</v>
      </c>
      <c r="G33" s="27">
        <v>2292.4343539002471</v>
      </c>
    </row>
    <row r="34" spans="2:7" ht="30" customHeight="1" x14ac:dyDescent="0.3">
      <c r="B34" s="24" t="s">
        <v>122</v>
      </c>
      <c r="C34" s="27"/>
      <c r="D34" s="27"/>
      <c r="E34" s="27"/>
      <c r="F34" s="27"/>
      <c r="G34" s="27"/>
    </row>
    <row r="35" spans="2:7" ht="30" customHeight="1" x14ac:dyDescent="0.3">
      <c r="B35" s="26" t="s">
        <v>57</v>
      </c>
      <c r="C35" s="27">
        <v>3187.1277473573464</v>
      </c>
      <c r="D35" s="27">
        <v>3129.8384694250872</v>
      </c>
      <c r="E35" s="27">
        <v>3091.8896089410086</v>
      </c>
      <c r="F35" s="27">
        <v>3189.0492918213076</v>
      </c>
      <c r="G35" s="27">
        <v>3167.5394425849609</v>
      </c>
    </row>
    <row r="36" spans="2:7" ht="30" customHeight="1" x14ac:dyDescent="0.3">
      <c r="B36" s="24" t="s">
        <v>123</v>
      </c>
      <c r="C36" s="27"/>
      <c r="D36" s="27"/>
      <c r="E36" s="27"/>
      <c r="F36" s="27"/>
      <c r="G36" s="27"/>
    </row>
    <row r="37" spans="2:7" ht="30" customHeight="1" x14ac:dyDescent="0.3">
      <c r="B37" s="26" t="s">
        <v>58</v>
      </c>
      <c r="C37" s="27">
        <v>9087.9079778550495</v>
      </c>
      <c r="D37" s="27">
        <v>9124.3805815231171</v>
      </c>
      <c r="E37" s="27">
        <v>9200.6354730749845</v>
      </c>
      <c r="F37" s="27">
        <v>9079.2793320928849</v>
      </c>
      <c r="G37" s="27">
        <v>9118.181751172262</v>
      </c>
    </row>
    <row r="38" spans="2:7" ht="30" customHeight="1" x14ac:dyDescent="0.3">
      <c r="B38" s="26" t="s">
        <v>82</v>
      </c>
      <c r="C38" s="27" t="s">
        <v>116</v>
      </c>
      <c r="D38" s="27" t="s">
        <v>116</v>
      </c>
      <c r="E38" s="27" t="s">
        <v>116</v>
      </c>
      <c r="F38" s="27" t="s">
        <v>116</v>
      </c>
      <c r="G38" s="27" t="s">
        <v>116</v>
      </c>
    </row>
    <row r="39" spans="2:7" ht="30" customHeight="1" x14ac:dyDescent="0.3">
      <c r="B39" s="26" t="s">
        <v>95</v>
      </c>
      <c r="C39" s="27">
        <v>16628.396308035848</v>
      </c>
      <c r="D39" s="27">
        <v>16628.726041827864</v>
      </c>
      <c r="E39" s="27">
        <v>16597.148122359926</v>
      </c>
      <c r="F39" s="27">
        <v>16623.307735061553</v>
      </c>
      <c r="G39" s="27">
        <v>16630.342778307448</v>
      </c>
    </row>
    <row r="40" spans="2:7" ht="30" customHeight="1" x14ac:dyDescent="0.3">
      <c r="B40" s="24" t="s">
        <v>124</v>
      </c>
      <c r="C40" s="27"/>
      <c r="D40" s="27"/>
      <c r="E40" s="27"/>
      <c r="F40" s="27"/>
      <c r="G40" s="27"/>
    </row>
    <row r="41" spans="2:7" ht="30" customHeight="1" x14ac:dyDescent="0.3">
      <c r="B41" s="26" t="s">
        <v>59</v>
      </c>
      <c r="C41" s="27">
        <v>17264.13154864758</v>
      </c>
      <c r="D41" s="27">
        <v>17565.04786338632</v>
      </c>
      <c r="E41" s="27">
        <v>17645.370409151532</v>
      </c>
      <c r="F41" s="27">
        <v>17285.293410290709</v>
      </c>
      <c r="G41" s="27">
        <v>17376.577200875192</v>
      </c>
    </row>
    <row r="42" spans="2:7" ht="30" customHeight="1" x14ac:dyDescent="0.3">
      <c r="B42" s="26" t="s">
        <v>96</v>
      </c>
      <c r="C42" s="27" t="s">
        <v>116</v>
      </c>
      <c r="D42" s="27" t="s">
        <v>116</v>
      </c>
      <c r="E42" s="27" t="s">
        <v>116</v>
      </c>
      <c r="F42" s="27" t="s">
        <v>116</v>
      </c>
      <c r="G42" s="27" t="s">
        <v>116</v>
      </c>
    </row>
    <row r="43" spans="2:7" ht="30" customHeight="1" x14ac:dyDescent="0.3">
      <c r="B43" s="24" t="s">
        <v>125</v>
      </c>
      <c r="C43" s="27"/>
      <c r="D43" s="27"/>
      <c r="E43" s="27"/>
      <c r="F43" s="27"/>
      <c r="G43" s="27"/>
    </row>
    <row r="44" spans="2:7" ht="30" customHeight="1" x14ac:dyDescent="0.3">
      <c r="B44" s="26" t="s">
        <v>60</v>
      </c>
      <c r="C44" s="27">
        <v>46611.178443758276</v>
      </c>
      <c r="D44" s="27">
        <v>46385.927429882271</v>
      </c>
      <c r="E44" s="27">
        <v>46159.180690771442</v>
      </c>
      <c r="F44" s="27">
        <v>46666.750779159345</v>
      </c>
      <c r="G44" s="27">
        <v>46552.784359730533</v>
      </c>
    </row>
    <row r="45" spans="2:7" ht="30" customHeight="1" x14ac:dyDescent="0.3">
      <c r="B45" s="26" t="s">
        <v>97</v>
      </c>
      <c r="C45" s="27" t="s">
        <v>116</v>
      </c>
      <c r="D45" s="27" t="s">
        <v>116</v>
      </c>
      <c r="E45" s="27" t="s">
        <v>116</v>
      </c>
      <c r="F45" s="27" t="s">
        <v>116</v>
      </c>
      <c r="G45" s="27" t="s">
        <v>116</v>
      </c>
    </row>
    <row r="46" spans="2:7" ht="30" customHeight="1" x14ac:dyDescent="0.3">
      <c r="B46" s="24" t="s">
        <v>126</v>
      </c>
      <c r="C46" s="27"/>
      <c r="D46" s="27"/>
      <c r="E46" s="27"/>
      <c r="F46" s="27"/>
      <c r="G46" s="27"/>
    </row>
    <row r="47" spans="2:7" ht="30" customHeight="1" x14ac:dyDescent="0.3">
      <c r="B47" s="26" t="s">
        <v>61</v>
      </c>
      <c r="C47" s="27">
        <v>26453.348010262234</v>
      </c>
      <c r="D47" s="27">
        <v>26389.635617963613</v>
      </c>
      <c r="E47" s="27">
        <v>26274.322234537005</v>
      </c>
      <c r="F47" s="27">
        <v>26484.49226368669</v>
      </c>
      <c r="G47" s="27">
        <v>26453.477656771629</v>
      </c>
    </row>
    <row r="48" spans="2:7" ht="30" customHeight="1" x14ac:dyDescent="0.3">
      <c r="B48" s="24" t="s">
        <v>127</v>
      </c>
      <c r="C48" s="27"/>
      <c r="D48" s="27"/>
      <c r="E48" s="27"/>
      <c r="F48" s="27"/>
      <c r="G48" s="27"/>
    </row>
    <row r="49" spans="2:7" ht="30" customHeight="1" x14ac:dyDescent="0.3">
      <c r="B49" s="26" t="s">
        <v>62</v>
      </c>
      <c r="C49" s="27">
        <v>4080.4042178526342</v>
      </c>
      <c r="D49" s="27">
        <v>4102.1400272455548</v>
      </c>
      <c r="E49" s="27">
        <v>4125.8518193105574</v>
      </c>
      <c r="F49" s="27">
        <v>4078.4282351805509</v>
      </c>
      <c r="G49" s="27">
        <v>4094.2360965572202</v>
      </c>
    </row>
    <row r="50" spans="2:7" ht="30" customHeight="1" x14ac:dyDescent="0.3">
      <c r="B50" s="26" t="s">
        <v>83</v>
      </c>
      <c r="C50" s="27">
        <v>54.28790428672491</v>
      </c>
      <c r="D50" s="27">
        <v>54.577089249027075</v>
      </c>
      <c r="E50" s="27">
        <v>54.892563753356711</v>
      </c>
      <c r="F50" s="27">
        <v>54.261614744697432</v>
      </c>
      <c r="G50" s="27">
        <v>54.471931080917201</v>
      </c>
    </row>
    <row r="51" spans="2:7" ht="30" customHeight="1" x14ac:dyDescent="0.3">
      <c r="B51" s="26" t="s">
        <v>98</v>
      </c>
      <c r="C51" s="27">
        <v>229.04341678400505</v>
      </c>
      <c r="D51" s="27">
        <v>230.26350278140171</v>
      </c>
      <c r="E51" s="27">
        <v>231.5945056876526</v>
      </c>
      <c r="F51" s="27">
        <v>228.93249987515082</v>
      </c>
      <c r="G51" s="27">
        <v>229.81983514598477</v>
      </c>
    </row>
    <row r="52" spans="2:7" ht="30" customHeight="1" x14ac:dyDescent="0.3">
      <c r="B52" s="24" t="s">
        <v>128</v>
      </c>
      <c r="C52" s="27"/>
      <c r="D52" s="27"/>
      <c r="E52" s="27"/>
      <c r="F52" s="27"/>
      <c r="G52" s="27"/>
    </row>
    <row r="53" spans="2:7" ht="30" customHeight="1" x14ac:dyDescent="0.3">
      <c r="B53" s="26" t="s">
        <v>64</v>
      </c>
      <c r="C53" s="27">
        <v>44535.197573561054</v>
      </c>
      <c r="D53" s="27">
        <v>44854.615470592551</v>
      </c>
      <c r="E53" s="27">
        <v>45071.679064233293</v>
      </c>
      <c r="F53" s="27">
        <v>44505.433355838803</v>
      </c>
      <c r="G53" s="27">
        <v>44645.454484247472</v>
      </c>
    </row>
    <row r="54" spans="2:7" ht="30" customHeight="1" x14ac:dyDescent="0.3">
      <c r="B54" s="26" t="s">
        <v>84</v>
      </c>
      <c r="C54" s="27" t="s">
        <v>116</v>
      </c>
      <c r="D54" s="27" t="s">
        <v>116</v>
      </c>
      <c r="E54" s="27" t="s">
        <v>116</v>
      </c>
      <c r="F54" s="27" t="s">
        <v>116</v>
      </c>
      <c r="G54" s="27" t="s">
        <v>116</v>
      </c>
    </row>
    <row r="55" spans="2:7" ht="30" customHeight="1" x14ac:dyDescent="0.3">
      <c r="B55" s="26" t="s">
        <v>99</v>
      </c>
      <c r="C55" s="27" t="s">
        <v>116</v>
      </c>
      <c r="D55" s="27" t="s">
        <v>116</v>
      </c>
      <c r="E55" s="27" t="s">
        <v>116</v>
      </c>
      <c r="F55" s="27" t="s">
        <v>116</v>
      </c>
      <c r="G55" s="27" t="s">
        <v>116</v>
      </c>
    </row>
    <row r="56" spans="2:7" ht="30" customHeight="1" x14ac:dyDescent="0.3">
      <c r="B56" s="24" t="s">
        <v>129</v>
      </c>
      <c r="C56" s="27"/>
      <c r="D56" s="27"/>
      <c r="E56" s="27"/>
      <c r="F56" s="27"/>
      <c r="G56" s="27"/>
    </row>
    <row r="57" spans="2:7" ht="30" customHeight="1" x14ac:dyDescent="0.3">
      <c r="B57" s="26" t="s">
        <v>65</v>
      </c>
      <c r="C57" s="27">
        <v>-50.27182268656717</v>
      </c>
      <c r="D57" s="27">
        <v>-52.955371940298505</v>
      </c>
      <c r="E57" s="27">
        <v>-55.191662985074629</v>
      </c>
      <c r="F57" s="27">
        <v>-50.003467761194038</v>
      </c>
      <c r="G57" s="27">
        <v>-51.971403880597009</v>
      </c>
    </row>
    <row r="58" spans="2:7" ht="30" customHeight="1" x14ac:dyDescent="0.3">
      <c r="B58" s="26" t="s">
        <v>85</v>
      </c>
      <c r="C58" s="27" t="s">
        <v>116</v>
      </c>
      <c r="D58" s="27" t="s">
        <v>116</v>
      </c>
      <c r="E58" s="27" t="s">
        <v>116</v>
      </c>
      <c r="F58" s="27" t="s">
        <v>116</v>
      </c>
      <c r="G58" s="27" t="s">
        <v>116</v>
      </c>
    </row>
    <row r="59" spans="2:7" ht="30" customHeight="1" x14ac:dyDescent="0.3">
      <c r="B59" s="26" t="s">
        <v>100</v>
      </c>
      <c r="C59" s="27" t="s">
        <v>116</v>
      </c>
      <c r="D59" s="27" t="s">
        <v>116</v>
      </c>
      <c r="E59" s="27" t="s">
        <v>116</v>
      </c>
      <c r="F59" s="27" t="s">
        <v>116</v>
      </c>
      <c r="G59" s="27" t="s">
        <v>116</v>
      </c>
    </row>
    <row r="60" spans="2:7" ht="30" customHeight="1" x14ac:dyDescent="0.3">
      <c r="B60" s="24" t="s">
        <v>130</v>
      </c>
      <c r="C60" s="27"/>
      <c r="D60" s="27"/>
      <c r="E60" s="27"/>
      <c r="F60" s="27"/>
      <c r="G60" s="27"/>
    </row>
    <row r="61" spans="2:7" ht="30" customHeight="1" x14ac:dyDescent="0.3">
      <c r="B61" s="26" t="s">
        <v>66</v>
      </c>
      <c r="C61" s="27" t="s">
        <v>116</v>
      </c>
      <c r="D61" s="27" t="s">
        <v>116</v>
      </c>
      <c r="E61" s="27" t="s">
        <v>116</v>
      </c>
      <c r="F61" s="27" t="s">
        <v>116</v>
      </c>
      <c r="G61" s="27" t="s">
        <v>116</v>
      </c>
    </row>
    <row r="62" spans="2:7" ht="30" customHeight="1" x14ac:dyDescent="0.3">
      <c r="B62" s="26" t="s">
        <v>101</v>
      </c>
      <c r="C62" s="27" t="s">
        <v>116</v>
      </c>
      <c r="D62" s="27" t="s">
        <v>116</v>
      </c>
      <c r="E62" s="27" t="s">
        <v>116</v>
      </c>
      <c r="F62" s="27" t="s">
        <v>116</v>
      </c>
      <c r="G62" s="27" t="s">
        <v>116</v>
      </c>
    </row>
    <row r="63" spans="2:7" ht="30" customHeight="1" x14ac:dyDescent="0.3">
      <c r="B63" s="24" t="s">
        <v>131</v>
      </c>
      <c r="C63" s="27"/>
      <c r="D63" s="27"/>
      <c r="E63" s="27"/>
      <c r="F63" s="27"/>
      <c r="G63" s="27"/>
    </row>
    <row r="64" spans="2:7" ht="30" customHeight="1" x14ac:dyDescent="0.3">
      <c r="B64" s="26" t="s">
        <v>67</v>
      </c>
      <c r="C64" s="27">
        <v>-13189.96228311111</v>
      </c>
      <c r="D64" s="27">
        <v>-13894.052796444441</v>
      </c>
      <c r="E64" s="27">
        <v>-14480.794890888887</v>
      </c>
      <c r="F64" s="27">
        <v>-13119.553231777776</v>
      </c>
      <c r="G64" s="27">
        <v>-13635.886274888886</v>
      </c>
    </row>
    <row r="65" spans="2:7" ht="30" customHeight="1" x14ac:dyDescent="0.3">
      <c r="B65" s="26" t="s">
        <v>86</v>
      </c>
      <c r="C65" s="27" t="s">
        <v>116</v>
      </c>
      <c r="D65" s="27" t="s">
        <v>116</v>
      </c>
      <c r="E65" s="27" t="s">
        <v>116</v>
      </c>
      <c r="F65" s="27" t="s">
        <v>116</v>
      </c>
      <c r="G65" s="27" t="s">
        <v>116</v>
      </c>
    </row>
    <row r="66" spans="2:7" ht="30" customHeight="1" x14ac:dyDescent="0.3">
      <c r="B66" s="26" t="s">
        <v>102</v>
      </c>
      <c r="C66" s="27" t="s">
        <v>116</v>
      </c>
      <c r="D66" s="27" t="s">
        <v>116</v>
      </c>
      <c r="E66" s="27" t="s">
        <v>116</v>
      </c>
      <c r="F66" s="27" t="s">
        <v>116</v>
      </c>
      <c r="G66" s="27" t="s">
        <v>116</v>
      </c>
    </row>
    <row r="67" spans="2:7" ht="30" customHeight="1" x14ac:dyDescent="0.3">
      <c r="B67" s="24" t="s">
        <v>132</v>
      </c>
      <c r="C67" s="27"/>
      <c r="D67" s="27"/>
      <c r="E67" s="27"/>
      <c r="F67" s="27"/>
      <c r="G67" s="27"/>
    </row>
    <row r="68" spans="2:7" ht="30" customHeight="1" x14ac:dyDescent="0.3">
      <c r="B68" s="26" t="s">
        <v>68</v>
      </c>
      <c r="C68" s="27">
        <v>-16373.246591111112</v>
      </c>
      <c r="D68" s="27">
        <v>-17245.26059022222</v>
      </c>
      <c r="E68" s="27">
        <v>-17944.73886311111</v>
      </c>
      <c r="F68" s="27">
        <v>-16274.90327111111</v>
      </c>
      <c r="G68" s="27">
        <v>-16913.68568533333</v>
      </c>
    </row>
    <row r="69" spans="2:7" ht="30" customHeight="1" x14ac:dyDescent="0.3">
      <c r="B69" s="26" t="s">
        <v>87</v>
      </c>
      <c r="C69" s="27" t="s">
        <v>116</v>
      </c>
      <c r="D69" s="27" t="s">
        <v>116</v>
      </c>
      <c r="E69" s="27" t="s">
        <v>116</v>
      </c>
      <c r="F69" s="27" t="s">
        <v>116</v>
      </c>
      <c r="G69" s="27" t="s">
        <v>116</v>
      </c>
    </row>
    <row r="70" spans="2:7" ht="30" customHeight="1" x14ac:dyDescent="0.3">
      <c r="B70" s="26" t="s">
        <v>103</v>
      </c>
      <c r="C70" s="27" t="s">
        <v>116</v>
      </c>
      <c r="D70" s="27" t="s">
        <v>116</v>
      </c>
      <c r="E70" s="27" t="s">
        <v>116</v>
      </c>
      <c r="F70" s="27" t="s">
        <v>116</v>
      </c>
      <c r="G70" s="27" t="s">
        <v>116</v>
      </c>
    </row>
    <row r="71" spans="2:7" ht="30" customHeight="1" x14ac:dyDescent="0.3">
      <c r="B71" s="24" t="s">
        <v>133</v>
      </c>
      <c r="C71" s="27"/>
      <c r="D71" s="27"/>
      <c r="E71" s="27"/>
      <c r="F71" s="27"/>
      <c r="G71" s="27"/>
    </row>
    <row r="72" spans="2:7" ht="30" customHeight="1" x14ac:dyDescent="0.3">
      <c r="B72" s="26" t="s">
        <v>69</v>
      </c>
      <c r="C72" s="27" t="s">
        <v>116</v>
      </c>
      <c r="D72" s="27" t="s">
        <v>116</v>
      </c>
      <c r="E72" s="27" t="s">
        <v>116</v>
      </c>
      <c r="F72" s="27" t="s">
        <v>116</v>
      </c>
      <c r="G72" s="27" t="s">
        <v>116</v>
      </c>
    </row>
    <row r="73" spans="2:7" ht="30" customHeight="1" x14ac:dyDescent="0.3">
      <c r="B73" s="26" t="s">
        <v>104</v>
      </c>
      <c r="C73" s="27" t="s">
        <v>116</v>
      </c>
      <c r="D73" s="27" t="s">
        <v>116</v>
      </c>
      <c r="E73" s="27" t="s">
        <v>116</v>
      </c>
      <c r="F73" s="27" t="s">
        <v>116</v>
      </c>
      <c r="G73" s="27" t="s">
        <v>116</v>
      </c>
    </row>
    <row r="74" spans="2:7" ht="30" customHeight="1" x14ac:dyDescent="0.3">
      <c r="B74" s="24" t="s">
        <v>134</v>
      </c>
      <c r="C74" s="27"/>
      <c r="D74" s="27"/>
      <c r="E74" s="27"/>
      <c r="F74" s="27"/>
      <c r="G74" s="27"/>
    </row>
    <row r="75" spans="2:7" ht="30" customHeight="1" x14ac:dyDescent="0.3">
      <c r="B75" s="26" t="s">
        <v>70</v>
      </c>
      <c r="C75" s="27" t="s">
        <v>116</v>
      </c>
      <c r="D75" s="27" t="s">
        <v>116</v>
      </c>
      <c r="E75" s="27" t="s">
        <v>116</v>
      </c>
      <c r="F75" s="27" t="s">
        <v>116</v>
      </c>
      <c r="G75" s="27" t="s">
        <v>116</v>
      </c>
    </row>
    <row r="76" spans="2:7" ht="30" customHeight="1" x14ac:dyDescent="0.3">
      <c r="B76" s="26" t="s">
        <v>105</v>
      </c>
      <c r="C76" s="27" t="s">
        <v>116</v>
      </c>
      <c r="D76" s="27" t="s">
        <v>116</v>
      </c>
      <c r="E76" s="27" t="s">
        <v>116</v>
      </c>
      <c r="F76" s="27" t="s">
        <v>116</v>
      </c>
      <c r="G76" s="27" t="s">
        <v>116</v>
      </c>
    </row>
    <row r="77" spans="2:7" ht="30" customHeight="1" x14ac:dyDescent="0.3">
      <c r="B77" s="24" t="s">
        <v>135</v>
      </c>
      <c r="C77" s="27"/>
      <c r="D77" s="27"/>
      <c r="E77" s="27"/>
      <c r="F77" s="27"/>
      <c r="G77" s="27"/>
    </row>
    <row r="78" spans="2:7" ht="30" customHeight="1" x14ac:dyDescent="0.3">
      <c r="B78" s="26" t="s">
        <v>71</v>
      </c>
      <c r="C78" s="27">
        <v>-20066.092837599997</v>
      </c>
      <c r="D78" s="27">
        <v>-20451.215568</v>
      </c>
      <c r="E78" s="27">
        <v>-21389.421097999999</v>
      </c>
      <c r="F78" s="27">
        <v>-19941.770864800001</v>
      </c>
      <c r="G78" s="27">
        <v>-20751.502421999998</v>
      </c>
    </row>
    <row r="79" spans="2:7" ht="30" customHeight="1" x14ac:dyDescent="0.3">
      <c r="B79" s="26" t="s">
        <v>106</v>
      </c>
      <c r="C79" s="27" t="s">
        <v>116</v>
      </c>
      <c r="D79" s="27" t="s">
        <v>116</v>
      </c>
      <c r="E79" s="27" t="s">
        <v>116</v>
      </c>
      <c r="F79" s="27" t="s">
        <v>116</v>
      </c>
      <c r="G79" s="27" t="s">
        <v>116</v>
      </c>
    </row>
    <row r="80" spans="2:7" ht="30" customHeight="1" x14ac:dyDescent="0.3">
      <c r="B80" s="24" t="s">
        <v>136</v>
      </c>
      <c r="C80" s="27"/>
      <c r="D80" s="27"/>
      <c r="E80" s="27"/>
      <c r="F80" s="27"/>
      <c r="G80" s="27"/>
    </row>
    <row r="81" spans="2:7" ht="30" customHeight="1" x14ac:dyDescent="0.3">
      <c r="B81" s="26" t="s">
        <v>72</v>
      </c>
      <c r="C81" s="27">
        <v>-27358.377914500004</v>
      </c>
      <c r="D81" s="27">
        <v>-27903.2565095625</v>
      </c>
      <c r="E81" s="27">
        <v>-29140.749722374996</v>
      </c>
      <c r="F81" s="27">
        <v>-27217.869346124997</v>
      </c>
      <c r="G81" s="27">
        <v>-28291.285980499997</v>
      </c>
    </row>
    <row r="82" spans="2:7" ht="30" customHeight="1" x14ac:dyDescent="0.3">
      <c r="B82" s="26" t="s">
        <v>107</v>
      </c>
      <c r="C82" s="27" t="s">
        <v>116</v>
      </c>
      <c r="D82" s="27" t="s">
        <v>116</v>
      </c>
      <c r="E82" s="27" t="s">
        <v>116</v>
      </c>
      <c r="F82" s="27" t="s">
        <v>116</v>
      </c>
      <c r="G82" s="27" t="s">
        <v>116</v>
      </c>
    </row>
    <row r="83" spans="2:7" ht="30" customHeight="1" x14ac:dyDescent="0.3">
      <c r="B83" s="24" t="s">
        <v>137</v>
      </c>
      <c r="C83" s="27"/>
      <c r="D83" s="27"/>
      <c r="E83" s="27"/>
      <c r="F83" s="27"/>
      <c r="G83" s="27"/>
    </row>
    <row r="84" spans="2:7" ht="30" customHeight="1" x14ac:dyDescent="0.3">
      <c r="B84" s="26" t="s">
        <v>73</v>
      </c>
      <c r="C84" s="27">
        <v>-2629.9691400000002</v>
      </c>
      <c r="D84" s="27">
        <v>-2692.3434719999996</v>
      </c>
      <c r="E84" s="27">
        <v>-2839.366642</v>
      </c>
      <c r="F84" s="27">
        <v>-2616.4093820000003</v>
      </c>
      <c r="G84" s="27">
        <v>-2745.7207939999998</v>
      </c>
    </row>
    <row r="85" spans="2:7" ht="30" customHeight="1" x14ac:dyDescent="0.3">
      <c r="B85" s="24" t="s">
        <v>138</v>
      </c>
      <c r="C85" s="27"/>
      <c r="D85" s="27"/>
      <c r="E85" s="27"/>
      <c r="F85" s="27"/>
      <c r="G85" s="27"/>
    </row>
    <row r="86" spans="2:7" ht="30" customHeight="1" x14ac:dyDescent="0.3">
      <c r="B86" s="26" t="s">
        <v>74</v>
      </c>
      <c r="C86" s="27">
        <v>-27576.32403</v>
      </c>
      <c r="D86" s="27">
        <v>-27967.98259</v>
      </c>
      <c r="E86" s="27">
        <v>-29203.400539999999</v>
      </c>
      <c r="F86" s="27">
        <v>-27387.406109999996</v>
      </c>
      <c r="G86" s="27">
        <v>-28523.371349999998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Q159"/>
  <sheetViews>
    <sheetView showGridLines="0" topLeftCell="A46" zoomScale="60" zoomScaleNormal="60" workbookViewId="0">
      <selection activeCell="A21" sqref="A21"/>
    </sheetView>
  </sheetViews>
  <sheetFormatPr defaultRowHeight="15" x14ac:dyDescent="0.2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 x14ac:dyDescent="0.5">
      <c r="B2" s="70" t="s">
        <v>158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 x14ac:dyDescent="0.25">
      <c r="J4" s="38"/>
    </row>
    <row r="5" spans="2:17" ht="26.25" x14ac:dyDescent="0.4">
      <c r="B5" s="35" t="s">
        <v>152</v>
      </c>
      <c r="C5" s="35"/>
      <c r="D5" s="35"/>
      <c r="E5" s="35"/>
      <c r="F5" s="8"/>
      <c r="G5" s="8"/>
      <c r="H5" s="8"/>
      <c r="J5" s="38"/>
      <c r="K5" s="35" t="s">
        <v>156</v>
      </c>
    </row>
    <row r="6" spans="2:17" x14ac:dyDescent="0.25">
      <c r="B6" s="9"/>
      <c r="C6" s="8"/>
      <c r="D6" s="8"/>
      <c r="E6" s="8"/>
      <c r="F6" s="8"/>
      <c r="G6" s="8"/>
      <c r="H6" s="8"/>
      <c r="J6" s="38"/>
    </row>
    <row r="7" spans="2:17" x14ac:dyDescent="0.25">
      <c r="B7" s="9"/>
      <c r="C7" s="8"/>
      <c r="D7" s="8"/>
      <c r="E7" s="8"/>
      <c r="F7" s="8"/>
      <c r="G7" s="8"/>
      <c r="H7" s="8"/>
      <c r="J7" s="38"/>
    </row>
    <row r="8" spans="2:17" ht="51" x14ac:dyDescent="0.25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 x14ac:dyDescent="0.25">
      <c r="B9" s="11" t="s">
        <v>48</v>
      </c>
      <c r="C9" s="36">
        <f>('LV SM - tariffs'!E73-'LV SM - tariffs'!E6)/'LV SM - tariffs'!E6</f>
        <v>-2.4593763724198529E-2</v>
      </c>
      <c r="D9" s="36"/>
      <c r="E9" s="36"/>
      <c r="F9" s="37">
        <f>('LV SM - tariffs'!H73-'LV SM - tariffs'!H6)/'LV SM - tariffs'!H6</f>
        <v>0.46785714285714308</v>
      </c>
      <c r="G9" s="37"/>
      <c r="H9" s="36"/>
      <c r="J9" s="38"/>
      <c r="K9" s="11" t="s">
        <v>48</v>
      </c>
      <c r="L9" s="36">
        <f>('LV SM - tariffs'!E207-'LV SM - tariffs'!E6)/'LV SM - tariffs'!E6</f>
        <v>0</v>
      </c>
      <c r="M9" s="36"/>
      <c r="N9" s="36"/>
      <c r="O9" s="37">
        <f>('LV SM - tariffs'!H207-'LV SM - tariffs'!H6)/'LV SM - tariffs'!H6</f>
        <v>-3.5714285714284954E-3</v>
      </c>
      <c r="P9" s="37"/>
      <c r="Q9" s="36"/>
    </row>
    <row r="10" spans="2:17" ht="27.75" customHeight="1" x14ac:dyDescent="0.25">
      <c r="B10" s="11" t="s">
        <v>49</v>
      </c>
      <c r="C10" s="36">
        <f>('LV SM - tariffs'!E74-'LV SM - tariffs'!E7)/'LV SM - tariffs'!E7</f>
        <v>-2.2525849335302949E-2</v>
      </c>
      <c r="D10" s="36">
        <f>('LV SM - tariffs'!F74-'LV SM - tariffs'!F7)/'LV SM - tariffs'!F7</f>
        <v>-4.5714285714285596E-2</v>
      </c>
      <c r="E10" s="36"/>
      <c r="F10" s="37">
        <f>('LV SM - tariffs'!H74-'LV SM - tariffs'!H7)/'LV SM - tariffs'!H7</f>
        <v>0.46785714285714308</v>
      </c>
      <c r="G10" s="37"/>
      <c r="H10" s="36"/>
      <c r="J10" s="38"/>
      <c r="K10" s="11" t="s">
        <v>49</v>
      </c>
      <c r="L10" s="36">
        <f>('LV SM - tariffs'!E208-'LV SM - tariffs'!E7)/'LV SM - tariffs'!E7</f>
        <v>0</v>
      </c>
      <c r="M10" s="36">
        <f>('LV SM - tariffs'!F208-'LV SM - tariffs'!F7)/'LV SM - tariffs'!F7</f>
        <v>0</v>
      </c>
      <c r="N10" s="36"/>
      <c r="O10" s="37">
        <f>('LV SM - tariffs'!H208-'LV SM - tariffs'!H7)/'LV SM - tariffs'!H7</f>
        <v>-3.5714285714284954E-3</v>
      </c>
      <c r="P10" s="37"/>
      <c r="Q10" s="36"/>
    </row>
    <row r="11" spans="2:17" ht="27.75" customHeight="1" x14ac:dyDescent="0.25">
      <c r="B11" s="11" t="s">
        <v>50</v>
      </c>
      <c r="C11" s="36">
        <f>('LV SM - tariffs'!E75-'LV SM - tariffs'!E8)/'LV SM - tariffs'!E8</f>
        <v>-3.498542274052481E-2</v>
      </c>
      <c r="D11" s="36"/>
      <c r="E11" s="36"/>
      <c r="F11" s="37"/>
      <c r="G11" s="37"/>
      <c r="H11" s="36"/>
      <c r="J11" s="38"/>
      <c r="K11" s="11" t="s">
        <v>50</v>
      </c>
      <c r="L11" s="36">
        <f>('LV SM - tariffs'!E209-'LV SM - tariffs'!E8)/'LV SM - tariffs'!E8</f>
        <v>0</v>
      </c>
      <c r="M11" s="36"/>
      <c r="N11" s="36"/>
      <c r="O11" s="37"/>
      <c r="P11" s="37"/>
      <c r="Q11" s="36"/>
    </row>
    <row r="12" spans="2:17" ht="27.75" customHeight="1" x14ac:dyDescent="0.25">
      <c r="B12" s="11" t="s">
        <v>51</v>
      </c>
      <c r="C12" s="36">
        <f>('LV SM - tariffs'!E76-'LV SM - tariffs'!E9)/'LV SM - tariffs'!E9</f>
        <v>-2.5068368277119491E-2</v>
      </c>
      <c r="D12" s="36"/>
      <c r="E12" s="36"/>
      <c r="F12" s="37">
        <f>('LV SM - tariffs'!H76-'LV SM - tariffs'!H9)/'LV SM - tariffs'!H9</f>
        <v>-0.14864864864864877</v>
      </c>
      <c r="G12" s="37"/>
      <c r="H12" s="36"/>
      <c r="J12" s="38"/>
      <c r="K12" s="11" t="s">
        <v>51</v>
      </c>
      <c r="L12" s="36">
        <f>('LV SM - tariffs'!E210-'LV SM - tariffs'!E9)/'LV SM - tariffs'!E9</f>
        <v>0</v>
      </c>
      <c r="M12" s="36"/>
      <c r="N12" s="36"/>
      <c r="O12" s="37">
        <f>('LV SM - tariffs'!H210-'LV SM - tariffs'!H9)/'LV SM - tariffs'!H9</f>
        <v>-4.5045045045046085E-3</v>
      </c>
      <c r="P12" s="37"/>
      <c r="Q12" s="36"/>
    </row>
    <row r="13" spans="2:17" ht="27.75" customHeight="1" x14ac:dyDescent="0.25">
      <c r="B13" s="11" t="s">
        <v>52</v>
      </c>
      <c r="C13" s="36">
        <f>('LV SM - tariffs'!E77-'LV SM - tariffs'!E10)/'LV SM - tariffs'!E10</f>
        <v>-2.5027603974972418E-2</v>
      </c>
      <c r="D13" s="36">
        <f>('LV SM - tariffs'!F77-'LV SM - tariffs'!F10)/'LV SM - tariffs'!F10</f>
        <v>-3.6184210526315826E-2</v>
      </c>
      <c r="E13" s="36"/>
      <c r="F13" s="37">
        <f>('LV SM - tariffs'!H77-'LV SM - tariffs'!H10)/'LV SM - tariffs'!H10</f>
        <v>-0.14864864864864877</v>
      </c>
      <c r="G13" s="37"/>
      <c r="H13" s="36"/>
      <c r="J13" s="38"/>
      <c r="K13" s="11" t="s">
        <v>52</v>
      </c>
      <c r="L13" s="36">
        <f>('LV SM - tariffs'!E211-'LV SM - tariffs'!E10)/'LV SM - tariffs'!E10</f>
        <v>0</v>
      </c>
      <c r="M13" s="36">
        <f>('LV SM - tariffs'!F211-'LV SM - tariffs'!F10)/'LV SM - tariffs'!F10</f>
        <v>0</v>
      </c>
      <c r="N13" s="36"/>
      <c r="O13" s="37">
        <f>('LV SM - tariffs'!H211-'LV SM - tariffs'!H10)/'LV SM - tariffs'!H10</f>
        <v>-4.5045045045046085E-3</v>
      </c>
      <c r="P13" s="37"/>
      <c r="Q13" s="36"/>
    </row>
    <row r="14" spans="2:17" ht="27.75" customHeight="1" x14ac:dyDescent="0.25">
      <c r="B14" s="11" t="s">
        <v>53</v>
      </c>
      <c r="C14" s="36">
        <f>('LV SM - tariffs'!E78-'LV SM - tariffs'!E11)/'LV SM - tariffs'!E11</f>
        <v>-3.0690537084399002E-2</v>
      </c>
      <c r="D14" s="36"/>
      <c r="E14" s="36"/>
      <c r="F14" s="37"/>
      <c r="G14" s="37"/>
      <c r="H14" s="36"/>
      <c r="J14" s="38"/>
      <c r="K14" s="11" t="s">
        <v>53</v>
      </c>
      <c r="L14" s="36">
        <f>('LV SM - tariffs'!E212-'LV SM - tariffs'!E11)/'LV SM - tariffs'!E11</f>
        <v>-2.5575447570332505E-3</v>
      </c>
      <c r="M14" s="36"/>
      <c r="N14" s="36"/>
      <c r="O14" s="37"/>
      <c r="P14" s="37"/>
      <c r="Q14" s="36"/>
    </row>
    <row r="15" spans="2:17" ht="27.75" customHeight="1" x14ac:dyDescent="0.25">
      <c r="B15" s="11" t="s">
        <v>54</v>
      </c>
      <c r="C15" s="36">
        <f>('LV SM - tariffs'!E79-'LV SM - tariffs'!E12)/'LV SM - tariffs'!E12</f>
        <v>-2.4878048780487667E-2</v>
      </c>
      <c r="D15" s="36">
        <f>('LV SM - tariffs'!F79-'LV SM - tariffs'!F12)/'LV SM - tariffs'!F12</f>
        <v>-4.8484848484848526E-2</v>
      </c>
      <c r="E15" s="36"/>
      <c r="F15" s="37">
        <f>('LV SM - tariffs'!H79-'LV SM - tariffs'!H12)/'LV SM - tariffs'!H12</f>
        <v>-0.19074074074074068</v>
      </c>
      <c r="G15" s="37"/>
      <c r="H15" s="36"/>
      <c r="J15" s="38"/>
      <c r="K15" s="11" t="s">
        <v>54</v>
      </c>
      <c r="L15" s="36">
        <f>('LV SM - tariffs'!E213-'LV SM - tariffs'!E12)/'LV SM - tariffs'!E12</f>
        <v>0</v>
      </c>
      <c r="M15" s="36">
        <f>('LV SM - tariffs'!F213-'LV SM - tariffs'!F12)/'LV SM - tariffs'!F12</f>
        <v>0</v>
      </c>
      <c r="N15" s="36"/>
      <c r="O15" s="37">
        <f>('LV SM - tariffs'!H213-'LV SM - tariffs'!H12)/'LV SM - tariffs'!H12</f>
        <v>-4.0740740740740529E-3</v>
      </c>
      <c r="P15" s="37"/>
      <c r="Q15" s="36"/>
    </row>
    <row r="16" spans="2:17" ht="27.75" customHeight="1" x14ac:dyDescent="0.25">
      <c r="B16" s="11" t="s">
        <v>56</v>
      </c>
      <c r="C16" s="36">
        <f>('LV SM - tariffs'!E80-'LV SM - tariffs'!E13)/'LV SM - tariffs'!E13</f>
        <v>-2.1481062747314761E-2</v>
      </c>
      <c r="D16" s="36">
        <f>('LV SM - tariffs'!F80-'LV SM - tariffs'!F13)/'LV SM - tariffs'!F13</f>
        <v>-3.7974683544303833E-2</v>
      </c>
      <c r="E16" s="36"/>
      <c r="F16" s="37">
        <f>('LV SM - tariffs'!H80-'LV SM - tariffs'!H13)/'LV SM - tariffs'!H13</f>
        <v>-0.13433322464949465</v>
      </c>
      <c r="G16" s="37"/>
      <c r="H16" s="36"/>
      <c r="J16" s="38"/>
      <c r="K16" s="11" t="s">
        <v>56</v>
      </c>
      <c r="L16" s="36">
        <f>('LV SM - tariffs'!E214-'LV SM - tariffs'!E13)/'LV SM - tariffs'!E13</f>
        <v>0</v>
      </c>
      <c r="M16" s="36">
        <f>('LV SM - tariffs'!F214-'LV SM - tariffs'!F13)/'LV SM - tariffs'!F13</f>
        <v>0</v>
      </c>
      <c r="N16" s="36"/>
      <c r="O16" s="37">
        <f>('LV SM - tariffs'!H214-'LV SM - tariffs'!H13)/'LV SM - tariffs'!H13</f>
        <v>-3.9126181936746324E-3</v>
      </c>
      <c r="P16" s="37"/>
      <c r="Q16" s="36"/>
    </row>
    <row r="17" spans="2:17" ht="27.75" customHeight="1" x14ac:dyDescent="0.25">
      <c r="B17" s="11" t="s">
        <v>57</v>
      </c>
      <c r="C17" s="36">
        <f>('LV SM - tariffs'!E81-'LV SM - tariffs'!E14)/'LV SM - tariffs'!E14</f>
        <v>-1.2631578947368431E-2</v>
      </c>
      <c r="D17" s="36">
        <f>('LV SM - tariffs'!F81-'LV SM - tariffs'!F14)/'LV SM - tariffs'!F14</f>
        <v>-3.703703703703707E-2</v>
      </c>
      <c r="E17" s="36"/>
      <c r="F17" s="37">
        <f>('LV SM - tariffs'!H81-'LV SM - tariffs'!H14)/'LV SM - tariffs'!H14</f>
        <v>-0.11317696414950411</v>
      </c>
      <c r="G17" s="37"/>
      <c r="H17" s="36"/>
      <c r="J17" s="38"/>
      <c r="K17" s="11" t="s">
        <v>57</v>
      </c>
      <c r="L17" s="36">
        <f>('LV SM - tariffs'!E215-'LV SM - tariffs'!E14)/'LV SM - tariffs'!E14</f>
        <v>7.0175438596483493E-4</v>
      </c>
      <c r="M17" s="36">
        <f>('LV SM - tariffs'!F215-'LV SM - tariffs'!F14)/'LV SM - tariffs'!F14</f>
        <v>-1.2345679012345689E-2</v>
      </c>
      <c r="N17" s="36"/>
      <c r="O17" s="37">
        <f>('LV SM - tariffs'!H215-'LV SM - tariffs'!H14)/'LV SM - tariffs'!H14</f>
        <v>-1.9069412662088925E-3</v>
      </c>
      <c r="P17" s="37"/>
      <c r="Q17" s="36"/>
    </row>
    <row r="18" spans="2:17" ht="27.75" customHeight="1" x14ac:dyDescent="0.25">
      <c r="B18" s="11" t="s">
        <v>58</v>
      </c>
      <c r="C18" s="36">
        <f>('LV SM - tariffs'!E82-'LV SM - tariffs'!E15)/'LV SM - tariffs'!E15</f>
        <v>-1.298866675155984E-2</v>
      </c>
      <c r="D18" s="36">
        <f>('LV SM - tariffs'!F82-'LV SM - tariffs'!F15)/'LV SM - tariffs'!F15</f>
        <v>-3.3759124087591366E-2</v>
      </c>
      <c r="E18" s="36">
        <f>('LV SM - tariffs'!G82-'LV SM - tariffs'!G15)/'LV SM - tariffs'!G15</f>
        <v>-4.4642857142857179E-2</v>
      </c>
      <c r="F18" s="37">
        <f>('LV SM - tariffs'!H82-'LV SM - tariffs'!H15)/'LV SM - tariffs'!H15</f>
        <v>-0.24333333333333335</v>
      </c>
      <c r="G18" s="37">
        <f>('LV SM - tariffs'!I82-'LV SM - tariffs'!I15)/'LV SM - tariffs'!I15</f>
        <v>-0.10067114093959725</v>
      </c>
      <c r="H18" s="36">
        <f>('LV SM - tariffs'!J82-'LV SM - tariffs'!J15)/'LV SM - tariffs'!J15</f>
        <v>-2.4221453287197256E-2</v>
      </c>
      <c r="J18" s="38"/>
      <c r="K18" s="11" t="s">
        <v>58</v>
      </c>
      <c r="L18" s="36">
        <f>('LV SM - tariffs'!E216-'LV SM - tariffs'!E15)/'LV SM - tariffs'!E15</f>
        <v>7.6403922068002384E-4</v>
      </c>
      <c r="M18" s="36">
        <f>('LV SM - tariffs'!F216-'LV SM - tariffs'!F15)/'LV SM - tariffs'!F15</f>
        <v>-9.1240875912418958E-4</v>
      </c>
      <c r="N18" s="36">
        <f>('LV SM - tariffs'!G216-'LV SM - tariffs'!G15)/'LV SM - tariffs'!G15</f>
        <v>0</v>
      </c>
      <c r="O18" s="37">
        <f>('LV SM - tariffs'!H216-'LV SM - tariffs'!H15)/'LV SM - tariffs'!H15</f>
        <v>-4.000000000000033E-3</v>
      </c>
      <c r="P18" s="37">
        <f>('LV SM - tariffs'!I216-'LV SM - tariffs'!I15)/'LV SM - tariffs'!I15</f>
        <v>0</v>
      </c>
      <c r="Q18" s="36">
        <f>('LV SM - tariffs'!J216-'LV SM - tariffs'!J15)/'LV SM - tariffs'!J15</f>
        <v>0</v>
      </c>
    </row>
    <row r="19" spans="2:17" ht="27.75" customHeight="1" x14ac:dyDescent="0.25">
      <c r="B19" s="11" t="s">
        <v>59</v>
      </c>
      <c r="C19" s="36">
        <f>('LV SM - tariffs'!E83-'LV SM - tariffs'!E16)/'LV SM - tariffs'!E16</f>
        <v>-8.5891298225851797E-3</v>
      </c>
      <c r="D19" s="36">
        <f>('LV SM - tariffs'!F83-'LV SM - tariffs'!F16)/'LV SM - tariffs'!F16</f>
        <v>-2.893518518518521E-2</v>
      </c>
      <c r="E19" s="36">
        <f>('LV SM - tariffs'!G83-'LV SM - tariffs'!G16)/'LV SM - tariffs'!G16</f>
        <v>-3.8961038961038995E-2</v>
      </c>
      <c r="F19" s="37">
        <f>('LV SM - tariffs'!H83-'LV SM - tariffs'!H16)/'LV SM - tariffs'!H16</f>
        <v>-0.14968297101449277</v>
      </c>
      <c r="G19" s="37">
        <f>('LV SM - tariffs'!I83-'LV SM - tariffs'!I16)/'LV SM - tariffs'!I16</f>
        <v>-6.1611374407582895E-2</v>
      </c>
      <c r="H19" s="36">
        <f>('LV SM - tariffs'!J83-'LV SM - tariffs'!J16)/'LV SM - tariffs'!J16</f>
        <v>-1.6949152542372781E-2</v>
      </c>
      <c r="J19" s="38"/>
      <c r="K19" s="11" t="s">
        <v>59</v>
      </c>
      <c r="L19" s="36">
        <f>('LV SM - tariffs'!E217-'LV SM - tariffs'!E16)/'LV SM - tariffs'!E16</f>
        <v>9.8563784849333607E-4</v>
      </c>
      <c r="M19" s="36">
        <f>('LV SM - tariffs'!F217-'LV SM - tariffs'!F16)/'LV SM - tariffs'!F16</f>
        <v>-1.1574074074074084E-3</v>
      </c>
      <c r="N19" s="36">
        <f>('LV SM - tariffs'!G217-'LV SM - tariffs'!G16)/'LV SM - tariffs'!G16</f>
        <v>0</v>
      </c>
      <c r="O19" s="37">
        <f>('LV SM - tariffs'!H217-'LV SM - tariffs'!H16)/'LV SM - tariffs'!H16</f>
        <v>-4.0760869565217329E-3</v>
      </c>
      <c r="P19" s="37">
        <f>('LV SM - tariffs'!I217-'LV SM - tariffs'!I16)/'LV SM - tariffs'!I16</f>
        <v>0</v>
      </c>
      <c r="Q19" s="36">
        <f>('LV SM - tariffs'!J217-'LV SM - tariffs'!J16)/'LV SM - tariffs'!J16</f>
        <v>0</v>
      </c>
    </row>
    <row r="20" spans="2:17" ht="27.75" customHeight="1" x14ac:dyDescent="0.25">
      <c r="B20" s="11" t="s">
        <v>60</v>
      </c>
      <c r="C20" s="36">
        <f>('LV SM - tariffs'!E84-'LV SM - tariffs'!E17)/'LV SM - tariffs'!E17</f>
        <v>-6.5972222222221129E-3</v>
      </c>
      <c r="D20" s="36">
        <f>('LV SM - tariffs'!F84-'LV SM - tariffs'!F17)/'LV SM - tariffs'!F17</f>
        <v>-2.7597402597402624E-2</v>
      </c>
      <c r="E20" s="36">
        <f>('LV SM - tariffs'!G84-'LV SM - tariffs'!G17)/'LV SM - tariffs'!G17</f>
        <v>-2.1739130434782629E-2</v>
      </c>
      <c r="F20" s="37">
        <f>('LV SM - tariffs'!H84-'LV SM - tariffs'!H17)/'LV SM - tariffs'!H17</f>
        <v>-0.14963880288957693</v>
      </c>
      <c r="G20" s="37">
        <f>('LV SM - tariffs'!I84-'LV SM - tariffs'!I17)/'LV SM - tariffs'!I17</f>
        <v>-6.8421052631578896E-2</v>
      </c>
      <c r="H20" s="36">
        <f>('LV SM - tariffs'!J84-'LV SM - tariffs'!J17)/'LV SM - tariffs'!J17</f>
        <v>-1.1428571428571439E-2</v>
      </c>
      <c r="J20" s="38"/>
      <c r="K20" s="11" t="s">
        <v>60</v>
      </c>
      <c r="L20" s="36">
        <f>('LV SM - tariffs'!E218-'LV SM - tariffs'!E17)/'LV SM - tariffs'!E17</f>
        <v>1.3888888888888902E-3</v>
      </c>
      <c r="M20" s="36">
        <f>('LV SM - tariffs'!F218-'LV SM - tariffs'!F17)/'LV SM - tariffs'!F17</f>
        <v>-1.6233766233766248E-3</v>
      </c>
      <c r="N20" s="36">
        <f>('LV SM - tariffs'!G218-'LV SM - tariffs'!G17)/'LV SM - tariffs'!G17</f>
        <v>0</v>
      </c>
      <c r="O20" s="37">
        <f>('LV SM - tariffs'!H218-'LV SM - tariffs'!H17)/'LV SM - tariffs'!H17</f>
        <v>0</v>
      </c>
      <c r="P20" s="37">
        <f>('LV SM - tariffs'!I218-'LV SM - tariffs'!I17)/'LV SM - tariffs'!I17</f>
        <v>-5.2631578947368472E-3</v>
      </c>
      <c r="Q20" s="36">
        <f>('LV SM - tariffs'!J218-'LV SM - tariffs'!J17)/'LV SM - tariffs'!J17</f>
        <v>0</v>
      </c>
    </row>
    <row r="21" spans="2:17" ht="27.75" customHeight="1" x14ac:dyDescent="0.25">
      <c r="B21" s="11" t="s">
        <v>61</v>
      </c>
      <c r="C21" s="36">
        <f>('LV SM - tariffs'!E85-'LV SM - tariffs'!E18)/'LV SM - tariffs'!E18</f>
        <v>-2.6267932915740354E-3</v>
      </c>
      <c r="D21" s="36">
        <f>('LV SM - tariffs'!F85-'LV SM - tariffs'!F18)/'LV SM - tariffs'!F18</f>
        <v>-2.2959183673469406E-2</v>
      </c>
      <c r="E21" s="36">
        <f>('LV SM - tariffs'!G85-'LV SM - tariffs'!G18)/'LV SM - tariffs'!G18</f>
        <v>0</v>
      </c>
      <c r="F21" s="37">
        <f>('LV SM - tariffs'!H85-'LV SM - tariffs'!H18)/'LV SM - tariffs'!H18</f>
        <v>-0.14966893303115142</v>
      </c>
      <c r="G21" s="37">
        <f>('LV SM - tariffs'!I85-'LV SM - tariffs'!I18)/'LV SM - tariffs'!I18</f>
        <v>-3.8022813688212961E-2</v>
      </c>
      <c r="H21" s="36">
        <f>('LV SM - tariffs'!J85-'LV SM - tariffs'!J18)/'LV SM - tariffs'!J18</f>
        <v>-7.0422535211267677E-3</v>
      </c>
      <c r="J21" s="38"/>
      <c r="K21" s="11" t="s">
        <v>61</v>
      </c>
      <c r="L21" s="36">
        <f>('LV SM - tariffs'!E219-'LV SM - tariffs'!E18)/'LV SM - tariffs'!E18</f>
        <v>1.8185492018590304E-3</v>
      </c>
      <c r="M21" s="36">
        <f>('LV SM - tariffs'!F219-'LV SM - tariffs'!F18)/'LV SM - tariffs'!F18</f>
        <v>0</v>
      </c>
      <c r="N21" s="36">
        <f>('LV SM - tariffs'!G219-'LV SM - tariffs'!G18)/'LV SM - tariffs'!G18</f>
        <v>0</v>
      </c>
      <c r="O21" s="37">
        <f>('LV SM - tariffs'!H219-'LV SM - tariffs'!H18)/'LV SM - tariffs'!H18</f>
        <v>0</v>
      </c>
      <c r="P21" s="37">
        <f>('LV SM - tariffs'!I219-'LV SM - tariffs'!I18)/'LV SM - tariffs'!I18</f>
        <v>0</v>
      </c>
      <c r="Q21" s="36">
        <f>('LV SM - tariffs'!J219-'LV SM - tariffs'!J18)/'LV SM - tariffs'!J18</f>
        <v>0</v>
      </c>
    </row>
    <row r="22" spans="2:17" ht="27.75" customHeight="1" x14ac:dyDescent="0.25">
      <c r="B22" s="11" t="s">
        <v>62</v>
      </c>
      <c r="C22" s="36">
        <f>('LV SM - tariffs'!E86-'LV SM - tariffs'!E19)/'LV SM - tariffs'!E19</f>
        <v>-2.8810408921933213E-2</v>
      </c>
      <c r="D22" s="36"/>
      <c r="E22" s="36"/>
      <c r="F22" s="37"/>
      <c r="G22" s="37"/>
      <c r="H22" s="36"/>
      <c r="J22" s="38"/>
      <c r="K22" s="11" t="s">
        <v>62</v>
      </c>
      <c r="L22" s="36">
        <f>('LV SM - tariffs'!E220-'LV SM - tariffs'!E19)/'LV SM - tariffs'!E19</f>
        <v>0</v>
      </c>
      <c r="M22" s="36"/>
      <c r="N22" s="36"/>
      <c r="O22" s="37"/>
      <c r="P22" s="37"/>
      <c r="Q22" s="36"/>
    </row>
    <row r="23" spans="2:17" ht="27.75" customHeight="1" x14ac:dyDescent="0.25">
      <c r="B23" s="11" t="s">
        <v>64</v>
      </c>
      <c r="C23" s="36">
        <f>('LV SM - tariffs'!E87-'LV SM - tariffs'!E20)/'LV SM - tariffs'!E20</f>
        <v>-1.9402509036785136E-2</v>
      </c>
      <c r="D23" s="36">
        <f>('LV SM - tariffs'!F87-'LV SM - tariffs'!F20)/'LV SM - tariffs'!F20</f>
        <v>-4.4066620402498341E-2</v>
      </c>
      <c r="E23" s="36">
        <f>('LV SM - tariffs'!G87-'LV SM - tariffs'!G20)/'LV SM - tariffs'!G20</f>
        <v>-5.3627760252365979E-2</v>
      </c>
      <c r="F23" s="37"/>
      <c r="G23" s="37"/>
      <c r="H23" s="36"/>
      <c r="J23" s="38"/>
      <c r="K23" s="11" t="s">
        <v>64</v>
      </c>
      <c r="L23" s="36">
        <f>('LV SM - tariffs'!E221-'LV SM - tariffs'!E20)/'LV SM - tariffs'!E20</f>
        <v>6.9104826706347668E-4</v>
      </c>
      <c r="M23" s="36">
        <f>('LV SM - tariffs'!F221-'LV SM - tariffs'!F20)/'LV SM - tariffs'!F20</f>
        <v>-1.3879250520471907E-3</v>
      </c>
      <c r="N23" s="36">
        <f>('LV SM - tariffs'!G221-'LV SM - tariffs'!G20)/'LV SM - tariffs'!G20</f>
        <v>0</v>
      </c>
      <c r="O23" s="37"/>
      <c r="P23" s="37"/>
      <c r="Q23" s="36"/>
    </row>
    <row r="24" spans="2:17" x14ac:dyDescent="0.25">
      <c r="J24" s="38"/>
    </row>
    <row r="25" spans="2:17" ht="26.25" x14ac:dyDescent="0.4">
      <c r="B25" s="35" t="s">
        <v>153</v>
      </c>
      <c r="J25" s="38"/>
      <c r="K25" s="35" t="s">
        <v>157</v>
      </c>
    </row>
    <row r="26" spans="2:17" x14ac:dyDescent="0.25">
      <c r="J26" s="38"/>
    </row>
    <row r="27" spans="2:17" ht="51" x14ac:dyDescent="0.25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 x14ac:dyDescent="0.25">
      <c r="B28" s="11" t="s">
        <v>48</v>
      </c>
      <c r="C28" s="36">
        <f>('LV SM - tariffs'!E140-'LV SM - tariffs'!E6)/'LV SM - tariffs'!E6</f>
        <v>-2.5911286780852069E-2</v>
      </c>
      <c r="D28" s="36"/>
      <c r="E28" s="36"/>
      <c r="F28" s="37">
        <f>('LV SM - tariffs'!H140-'LV SM - tariffs'!H6)/'LV SM - tariffs'!H6</f>
        <v>0.48571428571428588</v>
      </c>
      <c r="G28" s="37"/>
      <c r="H28" s="36"/>
      <c r="J28" s="38"/>
      <c r="K28" s="11" t="s">
        <v>48</v>
      </c>
      <c r="L28" s="36">
        <f>('LV SM - tariffs'!E274-'LV SM - tariffs'!E6)/'LV SM - tariffs'!E6</f>
        <v>-1.3175230566535414E-3</v>
      </c>
      <c r="M28" s="36"/>
      <c r="N28" s="36"/>
      <c r="O28" s="37">
        <f>('LV SM - tariffs'!H274-'LV SM - tariffs'!H6)/'LV SM - tariffs'!H6</f>
        <v>2.142857142857145E-2</v>
      </c>
      <c r="P28" s="37"/>
      <c r="Q28" s="36"/>
    </row>
    <row r="29" spans="2:17" ht="27" customHeight="1" x14ac:dyDescent="0.25">
      <c r="B29" s="11" t="s">
        <v>49</v>
      </c>
      <c r="C29" s="36">
        <f>('LV SM - tariffs'!E141-'LV SM - tariffs'!E7)/'LV SM - tariffs'!E7</f>
        <v>-2.363367799113739E-2</v>
      </c>
      <c r="D29" s="36">
        <f>('LV SM - tariffs'!F141-'LV SM - tariffs'!F7)/'LV SM - tariffs'!F7</f>
        <v>-4.5714285714285596E-2</v>
      </c>
      <c r="E29" s="36"/>
      <c r="F29" s="37">
        <f>('LV SM - tariffs'!H141-'LV SM - tariffs'!H7)/'LV SM - tariffs'!H7</f>
        <v>0.48571428571428588</v>
      </c>
      <c r="G29" s="37"/>
      <c r="H29" s="36"/>
      <c r="J29" s="38"/>
      <c r="K29" s="11" t="s">
        <v>49</v>
      </c>
      <c r="L29" s="36">
        <f>('LV SM - tariffs'!E275-'LV SM - tariffs'!E7)/'LV SM - tariffs'!E7</f>
        <v>-1.1078286558346062E-3</v>
      </c>
      <c r="M29" s="36">
        <f>('LV SM - tariffs'!F275-'LV SM - tariffs'!F7)/'LV SM - tariffs'!F7</f>
        <v>0</v>
      </c>
      <c r="N29" s="36"/>
      <c r="O29" s="37">
        <f>('LV SM - tariffs'!H275-'LV SM - tariffs'!H7)/'LV SM - tariffs'!H7</f>
        <v>2.142857142857145E-2</v>
      </c>
      <c r="P29" s="37"/>
      <c r="Q29" s="36"/>
    </row>
    <row r="30" spans="2:17" ht="27" customHeight="1" x14ac:dyDescent="0.25">
      <c r="B30" s="11" t="s">
        <v>50</v>
      </c>
      <c r="C30" s="36">
        <f>('LV SM - tariffs'!E142-'LV SM - tariffs'!E8)/'LV SM - tariffs'!E8</f>
        <v>-3.7900874635568543E-2</v>
      </c>
      <c r="D30" s="36"/>
      <c r="E30" s="36"/>
      <c r="F30" s="37"/>
      <c r="G30" s="37"/>
      <c r="H30" s="36"/>
      <c r="J30" s="38"/>
      <c r="K30" s="11" t="s">
        <v>50</v>
      </c>
      <c r="L30" s="36">
        <f>('LV SM - tariffs'!E276-'LV SM - tariffs'!E8)/'LV SM - tariffs'!E8</f>
        <v>-2.9154518950437343E-3</v>
      </c>
      <c r="M30" s="36"/>
      <c r="N30" s="36"/>
      <c r="O30" s="37"/>
      <c r="P30" s="37"/>
      <c r="Q30" s="36"/>
    </row>
    <row r="31" spans="2:17" ht="27" customHeight="1" x14ac:dyDescent="0.25">
      <c r="B31" s="11" t="s">
        <v>51</v>
      </c>
      <c r="C31" s="36">
        <f>('LV SM - tariffs'!E143-'LV SM - tariffs'!E9)/'LV SM - tariffs'!E9</f>
        <v>-2.5979945305378279E-2</v>
      </c>
      <c r="D31" s="36"/>
      <c r="E31" s="36"/>
      <c r="F31" s="37">
        <f>('LV SM - tariffs'!H143-'LV SM - tariffs'!H9)/'LV SM - tariffs'!H9</f>
        <v>-0.13738738738738746</v>
      </c>
      <c r="G31" s="37"/>
      <c r="H31" s="36"/>
      <c r="J31" s="38"/>
      <c r="K31" s="11" t="s">
        <v>51</v>
      </c>
      <c r="L31" s="36">
        <f>('LV SM - tariffs'!E277-'LV SM - tariffs'!E9)/'LV SM - tariffs'!E9</f>
        <v>-1.3673655423883837E-3</v>
      </c>
      <c r="M31" s="36"/>
      <c r="N31" s="36"/>
      <c r="O31" s="37">
        <f>('LV SM - tariffs'!H277-'LV SM - tariffs'!H9)/'LV SM - tariffs'!H9</f>
        <v>2.4774774774774643E-2</v>
      </c>
      <c r="P31" s="37"/>
      <c r="Q31" s="36"/>
    </row>
    <row r="32" spans="2:17" ht="27" customHeight="1" x14ac:dyDescent="0.25">
      <c r="B32" s="11" t="s">
        <v>52</v>
      </c>
      <c r="C32" s="36">
        <f>('LV SM - tariffs'!E144-'LV SM - tariffs'!E10)/'LV SM - tariffs'!E10</f>
        <v>-2.6131762973868301E-2</v>
      </c>
      <c r="D32" s="36">
        <f>('LV SM - tariffs'!F144-'LV SM - tariffs'!F10)/'LV SM - tariffs'!F10</f>
        <v>-3.9473684210526355E-2</v>
      </c>
      <c r="E32" s="36"/>
      <c r="F32" s="37">
        <f>('LV SM - tariffs'!H144-'LV SM - tariffs'!H10)/'LV SM - tariffs'!H10</f>
        <v>-0.13738738738738746</v>
      </c>
      <c r="G32" s="37"/>
      <c r="H32" s="36"/>
      <c r="J32" s="38"/>
      <c r="K32" s="11" t="s">
        <v>52</v>
      </c>
      <c r="L32" s="36">
        <f>('LV SM - tariffs'!E278-'LV SM - tariffs'!E10)/'LV SM - tariffs'!E10</f>
        <v>-1.4722119985277893E-3</v>
      </c>
      <c r="M32" s="36">
        <f>('LV SM - tariffs'!F278-'LV SM - tariffs'!F10)/'LV SM - tariffs'!F10</f>
        <v>-3.2894736842105292E-3</v>
      </c>
      <c r="N32" s="36"/>
      <c r="O32" s="37">
        <f>('LV SM - tariffs'!H278-'LV SM - tariffs'!H10)/'LV SM - tariffs'!H10</f>
        <v>2.4774774774774643E-2</v>
      </c>
      <c r="P32" s="37"/>
      <c r="Q32" s="36"/>
    </row>
    <row r="33" spans="2:17" ht="27" customHeight="1" x14ac:dyDescent="0.25">
      <c r="B33" s="11" t="s">
        <v>53</v>
      </c>
      <c r="C33" s="36">
        <f>('LV SM - tariffs'!E145-'LV SM - tariffs'!E11)/'LV SM - tariffs'!E11</f>
        <v>-3.3248081841432256E-2</v>
      </c>
      <c r="D33" s="36"/>
      <c r="E33" s="36"/>
      <c r="F33" s="37"/>
      <c r="G33" s="37"/>
      <c r="H33" s="36"/>
      <c r="J33" s="38"/>
      <c r="K33" s="11" t="s">
        <v>53</v>
      </c>
      <c r="L33" s="36">
        <f>('LV SM - tariffs'!E279-'LV SM - tariffs'!E11)/'LV SM - tariffs'!E11</f>
        <v>-2.5575447570332505E-3</v>
      </c>
      <c r="M33" s="36"/>
      <c r="N33" s="36"/>
      <c r="O33" s="37"/>
      <c r="P33" s="37"/>
      <c r="Q33" s="36"/>
    </row>
    <row r="34" spans="2:17" ht="27" customHeight="1" x14ac:dyDescent="0.25">
      <c r="B34" s="11" t="s">
        <v>54</v>
      </c>
      <c r="C34" s="36">
        <f>('LV SM - tariffs'!E146-'LV SM - tariffs'!E12)/'LV SM - tariffs'!E12</f>
        <v>-2.6341463414634062E-2</v>
      </c>
      <c r="D34" s="36">
        <f>('LV SM - tariffs'!F146-'LV SM - tariffs'!F12)/'LV SM - tariffs'!F12</f>
        <v>-4.8484848484848526E-2</v>
      </c>
      <c r="E34" s="36"/>
      <c r="F34" s="37">
        <f>('LV SM - tariffs'!H146-'LV SM - tariffs'!H12)/'LV SM - tariffs'!H12</f>
        <v>-0.18629629629629635</v>
      </c>
      <c r="G34" s="37"/>
      <c r="H34" s="36"/>
      <c r="J34" s="38"/>
      <c r="K34" s="11" t="s">
        <v>54</v>
      </c>
      <c r="L34" s="36">
        <f>('LV SM - tariffs'!E280-'LV SM - tariffs'!E12)/'LV SM - tariffs'!E12</f>
        <v>-1.4634146341461803E-3</v>
      </c>
      <c r="M34" s="36">
        <f>('LV SM - tariffs'!F280-'LV SM - tariffs'!F12)/'LV SM - tariffs'!F12</f>
        <v>0</v>
      </c>
      <c r="N34" s="36"/>
      <c r="O34" s="37">
        <f>('LV SM - tariffs'!H280-'LV SM - tariffs'!H12)/'LV SM - tariffs'!H12</f>
        <v>1.5555555555555619E-2</v>
      </c>
      <c r="P34" s="37"/>
      <c r="Q34" s="36"/>
    </row>
    <row r="35" spans="2:17" ht="27" customHeight="1" x14ac:dyDescent="0.25">
      <c r="B35" s="11" t="s">
        <v>56</v>
      </c>
      <c r="C35" s="36">
        <f>('LV SM - tariffs'!E147-'LV SM - tariffs'!E13)/'LV SM - tariffs'!E13</f>
        <v>-2.2611644997173441E-2</v>
      </c>
      <c r="D35" s="36">
        <f>('LV SM - tariffs'!F147-'LV SM - tariffs'!F13)/'LV SM - tariffs'!F13</f>
        <v>-3.7974683544303833E-2</v>
      </c>
      <c r="E35" s="36"/>
      <c r="F35" s="37">
        <f>('LV SM - tariffs'!H147-'LV SM - tariffs'!H13)/'LV SM - tariffs'!H13</f>
        <v>-0.11884577763286609</v>
      </c>
      <c r="G35" s="37"/>
      <c r="H35" s="36"/>
      <c r="J35" s="38"/>
      <c r="K35" s="11" t="s">
        <v>56</v>
      </c>
      <c r="L35" s="36">
        <f>('LV SM - tariffs'!E281-'LV SM - tariffs'!E13)/'LV SM - tariffs'!E13</f>
        <v>-1.1305822498586782E-3</v>
      </c>
      <c r="M35" s="36">
        <f>('LV SM - tariffs'!F281-'LV SM - tariffs'!F13)/'LV SM - tariffs'!F13</f>
        <v>0</v>
      </c>
      <c r="N35" s="36"/>
      <c r="O35" s="37">
        <f>('LV SM - tariffs'!H281-'LV SM - tariffs'!H13)/'LV SM - tariffs'!H13</f>
        <v>2.2660580371698619E-2</v>
      </c>
      <c r="P35" s="37"/>
      <c r="Q35" s="36"/>
    </row>
    <row r="36" spans="2:17" ht="27" customHeight="1" x14ac:dyDescent="0.25">
      <c r="B36" s="11" t="s">
        <v>57</v>
      </c>
      <c r="C36" s="36">
        <f>('LV SM - tariffs'!E148-'LV SM - tariffs'!E14)/'LV SM - tariffs'!E14</f>
        <v>-1.3333333333333423E-2</v>
      </c>
      <c r="D36" s="36">
        <f>('LV SM - tariffs'!F148-'LV SM - tariffs'!F14)/'LV SM - tariffs'!F14</f>
        <v>-3.703703703703707E-2</v>
      </c>
      <c r="E36" s="36"/>
      <c r="F36" s="37">
        <f>('LV SM - tariffs'!H148-'LV SM - tariffs'!H14)/'LV SM - tariffs'!H14</f>
        <v>-0.11837337909992365</v>
      </c>
      <c r="G36" s="37"/>
      <c r="H36" s="36"/>
      <c r="J36" s="38"/>
      <c r="K36" s="11" t="s">
        <v>57</v>
      </c>
      <c r="L36" s="36">
        <f>('LV SM - tariffs'!E282-'LV SM - tariffs'!E14)/'LV SM - tariffs'!E14</f>
        <v>-7.0175438596499083E-4</v>
      </c>
      <c r="M36" s="36">
        <f>('LV SM - tariffs'!F282-'LV SM - tariffs'!F14)/'LV SM - tariffs'!F14</f>
        <v>-1.2345679012345689E-2</v>
      </c>
      <c r="N36" s="36"/>
      <c r="O36" s="37">
        <f>('LV SM - tariffs'!H282-'LV SM - tariffs'!H14)/'LV SM - tariffs'!H14</f>
        <v>-6.6266209000762129E-3</v>
      </c>
      <c r="P36" s="37"/>
      <c r="Q36" s="36"/>
    </row>
    <row r="37" spans="2:17" ht="27" customHeight="1" x14ac:dyDescent="0.25">
      <c r="B37" s="11" t="s">
        <v>58</v>
      </c>
      <c r="C37" s="36">
        <f>('LV SM - tariffs'!E149-'LV SM - tariffs'!E15)/'LV SM - tariffs'!E15</f>
        <v>-1.3498026232013228E-2</v>
      </c>
      <c r="D37" s="36">
        <f>('LV SM - tariffs'!F149-'LV SM - tariffs'!F15)/'LV SM - tariffs'!F15</f>
        <v>-3.5583941605839546E-2</v>
      </c>
      <c r="E37" s="36">
        <f>('LV SM - tariffs'!G149-'LV SM - tariffs'!G15)/'LV SM - tariffs'!G15</f>
        <v>-4.4642857142857179E-2</v>
      </c>
      <c r="F37" s="37">
        <f>('LV SM - tariffs'!H149-'LV SM - tariffs'!H15)/'LV SM - tariffs'!H15</f>
        <v>-0.23066666666666671</v>
      </c>
      <c r="G37" s="37">
        <f>('LV SM - tariffs'!I149-'LV SM - tariffs'!I15)/'LV SM - tariffs'!I15</f>
        <v>-0.10067114093959725</v>
      </c>
      <c r="H37" s="36">
        <f>('LV SM - tariffs'!J149-'LV SM - tariffs'!J15)/'LV SM - tariffs'!J15</f>
        <v>-2.4221453287197256E-2</v>
      </c>
      <c r="J37" s="38"/>
      <c r="K37" s="11" t="s">
        <v>58</v>
      </c>
      <c r="L37" s="36">
        <f>('LV SM - tariffs'!E283-'LV SM - tariffs'!E15)/'LV SM - tariffs'!E15</f>
        <v>-7.6403922067991075E-4</v>
      </c>
      <c r="M37" s="36">
        <f>('LV SM - tariffs'!F283-'LV SM - tariffs'!F15)/'LV SM - tariffs'!F15</f>
        <v>-1.8248175182481766E-3</v>
      </c>
      <c r="N37" s="36">
        <f>('LV SM - tariffs'!G283-'LV SM - tariffs'!G15)/'LV SM - tariffs'!G15</f>
        <v>0</v>
      </c>
      <c r="O37" s="37">
        <f>('LV SM - tariffs'!H283-'LV SM - tariffs'!H15)/'LV SM - tariffs'!H15</f>
        <v>3.3999999999999989E-2</v>
      </c>
      <c r="P37" s="37">
        <f>('LV SM - tariffs'!I283-'LV SM - tariffs'!I15)/'LV SM - tariffs'!I15</f>
        <v>-6.7114093959731603E-3</v>
      </c>
      <c r="Q37" s="36">
        <f>('LV SM - tariffs'!J283-'LV SM - tariffs'!J15)/'LV SM - tariffs'!J15</f>
        <v>-3.4602076124567505E-3</v>
      </c>
    </row>
    <row r="38" spans="2:17" ht="27" customHeight="1" x14ac:dyDescent="0.25">
      <c r="B38" s="11" t="s">
        <v>59</v>
      </c>
      <c r="C38" s="36">
        <f>('LV SM - tariffs'!E150-'LV SM - tariffs'!E16)/'LV SM - tariffs'!E16</f>
        <v>-9.0115460433680735E-3</v>
      </c>
      <c r="D38" s="36">
        <f>('LV SM - tariffs'!F150-'LV SM - tariffs'!F16)/'LV SM - tariffs'!F16</f>
        <v>-3.0092592592592619E-2</v>
      </c>
      <c r="E38" s="36">
        <f>('LV SM - tariffs'!G150-'LV SM - tariffs'!G16)/'LV SM - tariffs'!G16</f>
        <v>-3.8961038961038995E-2</v>
      </c>
      <c r="F38" s="37">
        <f>('LV SM - tariffs'!H150-'LV SM - tariffs'!H16)/'LV SM - tariffs'!H16</f>
        <v>-0.12658514492753617</v>
      </c>
      <c r="G38" s="37">
        <f>('LV SM - tariffs'!I150-'LV SM - tariffs'!I16)/'LV SM - tariffs'!I16</f>
        <v>-6.6350710900473897E-2</v>
      </c>
      <c r="H38" s="36">
        <f>('LV SM - tariffs'!J150-'LV SM - tariffs'!J16)/'LV SM - tariffs'!J16</f>
        <v>-1.6949152542372781E-2</v>
      </c>
      <c r="J38" s="38"/>
      <c r="K38" s="11" t="s">
        <v>59</v>
      </c>
      <c r="L38" s="36">
        <f>('LV SM - tariffs'!E284-'LV SM - tariffs'!E16)/'LV SM - tariffs'!E16</f>
        <v>-5.6322162771056704E-4</v>
      </c>
      <c r="M38" s="36">
        <f>('LV SM - tariffs'!F284-'LV SM - tariffs'!F16)/'LV SM - tariffs'!F16</f>
        <v>-1.1574074074074084E-3</v>
      </c>
      <c r="N38" s="36">
        <f>('LV SM - tariffs'!G284-'LV SM - tariffs'!G16)/'LV SM - tariffs'!G16</f>
        <v>0</v>
      </c>
      <c r="O38" s="37">
        <f>('LV SM - tariffs'!H284-'LV SM - tariffs'!H16)/'LV SM - tariffs'!H16</f>
        <v>3.3514492753623282E-2</v>
      </c>
      <c r="P38" s="37">
        <f>('LV SM - tariffs'!I284-'LV SM - tariffs'!I16)/'LV SM - tariffs'!I16</f>
        <v>-4.7393364928908941E-3</v>
      </c>
      <c r="Q38" s="36">
        <f>('LV SM - tariffs'!J284-'LV SM - tariffs'!J16)/'LV SM - tariffs'!J16</f>
        <v>-4.2372881355932247E-3</v>
      </c>
    </row>
    <row r="39" spans="2:17" ht="27" customHeight="1" x14ac:dyDescent="0.25">
      <c r="B39" s="11" t="s">
        <v>60</v>
      </c>
      <c r="C39" s="36">
        <f>('LV SM - tariffs'!E151-'LV SM - tariffs'!E17)/'LV SM - tariffs'!E17</f>
        <v>-6.944444444444451E-3</v>
      </c>
      <c r="D39" s="36">
        <f>('LV SM - tariffs'!F151-'LV SM - tariffs'!F17)/'LV SM - tariffs'!F17</f>
        <v>-2.9220779220779248E-2</v>
      </c>
      <c r="E39" s="36">
        <f>('LV SM - tariffs'!G151-'LV SM - tariffs'!G17)/'LV SM - tariffs'!G17</f>
        <v>-2.1739130434782629E-2</v>
      </c>
      <c r="F39" s="37">
        <f>('LV SM - tariffs'!H151-'LV SM - tariffs'!H17)/'LV SM - tariffs'!H17</f>
        <v>-0.15651874785001721</v>
      </c>
      <c r="G39" s="37">
        <f>('LV SM - tariffs'!I151-'LV SM - tariffs'!I17)/'LV SM - tariffs'!I17</f>
        <v>-7.3684210526315741E-2</v>
      </c>
      <c r="H39" s="36">
        <f>('LV SM - tariffs'!J151-'LV SM - tariffs'!J17)/'LV SM - tariffs'!J17</f>
        <v>-1.1428571428571439E-2</v>
      </c>
      <c r="J39" s="38"/>
      <c r="K39" s="11" t="s">
        <v>60</v>
      </c>
      <c r="L39" s="36">
        <f>('LV SM - tariffs'!E285-'LV SM - tariffs'!E17)/'LV SM - tariffs'!E17</f>
        <v>-3.4722222222218402E-4</v>
      </c>
      <c r="M39" s="36">
        <f>('LV SM - tariffs'!F285-'LV SM - tariffs'!F17)/'LV SM - tariffs'!F17</f>
        <v>-1.6233766233766248E-3</v>
      </c>
      <c r="N39" s="36">
        <f>('LV SM - tariffs'!G285-'LV SM - tariffs'!G17)/'LV SM - tariffs'!G17</f>
        <v>0</v>
      </c>
      <c r="O39" s="37">
        <f>('LV SM - tariffs'!H285-'LV SM - tariffs'!H17)/'LV SM - tariffs'!H17</f>
        <v>-8.7719298245613701E-3</v>
      </c>
      <c r="P39" s="37">
        <f>('LV SM - tariffs'!I285-'LV SM - tariffs'!I17)/'LV SM - tariffs'!I17</f>
        <v>-5.2631578947368472E-3</v>
      </c>
      <c r="Q39" s="36">
        <f>('LV SM - tariffs'!J285-'LV SM - tariffs'!J17)/'LV SM - tariffs'!J17</f>
        <v>0</v>
      </c>
    </row>
    <row r="40" spans="2:17" ht="27" customHeight="1" x14ac:dyDescent="0.25">
      <c r="B40" s="11" t="s">
        <v>61</v>
      </c>
      <c r="C40" s="36">
        <f>('LV SM - tariffs'!E152-'LV SM - tariffs'!E18)/'LV SM - tariffs'!E18</f>
        <v>-2.6267932915740354E-3</v>
      </c>
      <c r="D40" s="36">
        <f>('LV SM - tariffs'!F152-'LV SM - tariffs'!F18)/'LV SM - tariffs'!F18</f>
        <v>-2.5510204081632674E-2</v>
      </c>
      <c r="E40" s="36">
        <f>('LV SM - tariffs'!G152-'LV SM - tariffs'!G18)/'LV SM - tariffs'!G18</f>
        <v>0</v>
      </c>
      <c r="F40" s="37">
        <f>('LV SM - tariffs'!H152-'LV SM - tariffs'!H18)/'LV SM - tariffs'!H18</f>
        <v>-0.15651246500466603</v>
      </c>
      <c r="G40" s="37">
        <f>('LV SM - tariffs'!I152-'LV SM - tariffs'!I18)/'LV SM - tariffs'!I18</f>
        <v>-4.1825095057034176E-2</v>
      </c>
      <c r="H40" s="36">
        <f>('LV SM - tariffs'!J152-'LV SM - tariffs'!J18)/'LV SM - tariffs'!J18</f>
        <v>-7.0422535211267677E-3</v>
      </c>
      <c r="J40" s="38"/>
      <c r="K40" s="11" t="s">
        <v>61</v>
      </c>
      <c r="L40" s="36">
        <f>('LV SM - tariffs'!E286-'LV SM - tariffs'!E18)/'LV SM - tariffs'!E18</f>
        <v>-2.0206102242866151E-4</v>
      </c>
      <c r="M40" s="36">
        <f>('LV SM - tariffs'!F286-'LV SM - tariffs'!F18)/'LV SM - tariffs'!F18</f>
        <v>0</v>
      </c>
      <c r="N40" s="36">
        <f>('LV SM - tariffs'!G286-'LV SM - tariffs'!G18)/'LV SM - tariffs'!G18</f>
        <v>0</v>
      </c>
      <c r="O40" s="37">
        <f>('LV SM - tariffs'!H286-'LV SM - tariffs'!H18)/'LV SM - tariffs'!H18</f>
        <v>-8.7543883037817134E-3</v>
      </c>
      <c r="P40" s="37">
        <f>('LV SM - tariffs'!I286-'LV SM - tariffs'!I18)/'LV SM - tariffs'!I18</f>
        <v>0</v>
      </c>
      <c r="Q40" s="36">
        <f>('LV SM - tariffs'!J286-'LV SM - tariffs'!J18)/'LV SM - tariffs'!J18</f>
        <v>0</v>
      </c>
    </row>
    <row r="41" spans="2:17" ht="27" customHeight="1" x14ac:dyDescent="0.25">
      <c r="B41" s="11" t="s">
        <v>62</v>
      </c>
      <c r="C41" s="36">
        <f>('LV SM - tariffs'!E153-'LV SM - tariffs'!E19)/'LV SM - tariffs'!E19</f>
        <v>-2.9739776951672885E-2</v>
      </c>
      <c r="D41" s="36"/>
      <c r="E41" s="36"/>
      <c r="F41" s="37"/>
      <c r="G41" s="37"/>
      <c r="H41" s="36"/>
      <c r="J41" s="38"/>
      <c r="K41" s="11" t="s">
        <v>62</v>
      </c>
      <c r="L41" s="36">
        <f>('LV SM - tariffs'!E287-'LV SM - tariffs'!E19)/'LV SM - tariffs'!E19</f>
        <v>-1.3940520446097183E-3</v>
      </c>
      <c r="M41" s="36"/>
      <c r="N41" s="36"/>
      <c r="O41" s="37"/>
      <c r="P41" s="37"/>
      <c r="Q41" s="36"/>
    </row>
    <row r="42" spans="2:17" ht="27" customHeight="1" x14ac:dyDescent="0.25">
      <c r="B42" s="11" t="s">
        <v>64</v>
      </c>
      <c r="C42" s="36">
        <f>('LV SM - tariffs'!E154-'LV SM - tariffs'!E20)/'LV SM - tariffs'!E20</f>
        <v>-2.0306187539868244E-2</v>
      </c>
      <c r="D42" s="36">
        <f>('LV SM - tariffs'!F154-'LV SM - tariffs'!F20)/'LV SM - tariffs'!F20</f>
        <v>-4.6148507980569048E-2</v>
      </c>
      <c r="E42" s="36">
        <f>('LV SM - tariffs'!G154-'LV SM - tariffs'!G20)/'LV SM - tariffs'!G20</f>
        <v>-5.3627760252365979E-2</v>
      </c>
      <c r="F42" s="37"/>
      <c r="G42" s="37"/>
      <c r="H42" s="36"/>
      <c r="J42" s="38"/>
      <c r="K42" s="11" t="s">
        <v>64</v>
      </c>
      <c r="L42" s="36">
        <f>('LV SM - tariffs'!E288-'LV SM - tariffs'!E20)/'LV SM - tariffs'!E20</f>
        <v>-1.1163087391027427E-3</v>
      </c>
      <c r="M42" s="36">
        <f>('LV SM - tariffs'!F288-'LV SM - tariffs'!F20)/'LV SM - tariffs'!F20</f>
        <v>-2.4288688410826222E-3</v>
      </c>
      <c r="N42" s="36">
        <f>('LV SM - tariffs'!G288-'LV SM - tariffs'!G20)/'LV SM - tariffs'!G20</f>
        <v>-3.1545741324921165E-3</v>
      </c>
      <c r="O42" s="37"/>
      <c r="P42" s="37"/>
      <c r="Q42" s="36"/>
    </row>
    <row r="43" spans="2:17" x14ac:dyDescent="0.25">
      <c r="J43" s="38"/>
    </row>
    <row r="44" spans="2:17" ht="26.25" x14ac:dyDescent="0.4">
      <c r="B44" s="35" t="s">
        <v>155</v>
      </c>
      <c r="J44" s="38"/>
      <c r="K44" s="35" t="s">
        <v>154</v>
      </c>
    </row>
    <row r="45" spans="2:17" x14ac:dyDescent="0.25">
      <c r="J45" s="38"/>
    </row>
    <row r="46" spans="2:17" ht="51" x14ac:dyDescent="0.25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 x14ac:dyDescent="0.25">
      <c r="B47" s="11" t="s">
        <v>48</v>
      </c>
      <c r="C47" s="36">
        <f>('LV SM - tariffs'!E140-'LV SM - tariffs'!E73)/'LV SM - tariffs'!E73</f>
        <v>-1.350742908599781E-3</v>
      </c>
      <c r="D47" s="36"/>
      <c r="E47" s="36"/>
      <c r="F47" s="37">
        <f>('LV SM - tariffs'!H140-'LV SM - tariffs'!H73)/'LV SM - tariffs'!H73</f>
        <v>1.2165450121654457E-2</v>
      </c>
      <c r="G47" s="37"/>
      <c r="H47" s="36"/>
      <c r="J47" s="38"/>
      <c r="K47" s="11" t="s">
        <v>48</v>
      </c>
      <c r="L47" s="36">
        <f>('LV SM - tariffs'!E274-'LV SM - tariffs'!E207)/'LV SM - tariffs'!E207</f>
        <v>-1.3175230566535414E-3</v>
      </c>
      <c r="M47" s="36"/>
      <c r="N47" s="36"/>
      <c r="O47" s="37">
        <f>('LV SM - tariffs'!H274-'LV SM - tariffs'!H207)/'LV SM - tariffs'!H207</f>
        <v>2.5089605734766967E-2</v>
      </c>
      <c r="P47" s="37"/>
      <c r="Q47" s="36"/>
    </row>
    <row r="48" spans="2:17" ht="27" customHeight="1" x14ac:dyDescent="0.25">
      <c r="B48" s="11" t="s">
        <v>49</v>
      </c>
      <c r="C48" s="36">
        <f>('LV SM - tariffs'!E141-'LV SM - tariffs'!E74)/'LV SM - tariffs'!E74</f>
        <v>-1.1333585190780771E-3</v>
      </c>
      <c r="D48" s="36">
        <f>('LV SM - tariffs'!F141-'LV SM - tariffs'!F74)/'LV SM - tariffs'!F74</f>
        <v>0</v>
      </c>
      <c r="E48" s="36"/>
      <c r="F48" s="37">
        <f>('LV SM - tariffs'!H141-'LV SM - tariffs'!H74)/'LV SM - tariffs'!H74</f>
        <v>1.2165450121654457E-2</v>
      </c>
      <c r="G48" s="37"/>
      <c r="H48" s="36"/>
      <c r="J48" s="38"/>
      <c r="K48" s="11" t="s">
        <v>49</v>
      </c>
      <c r="L48" s="36">
        <f>('LV SM - tariffs'!E275-'LV SM - tariffs'!E208)/'LV SM - tariffs'!E208</f>
        <v>-1.1078286558346062E-3</v>
      </c>
      <c r="M48" s="36">
        <f>('LV SM - tariffs'!F275-'LV SM - tariffs'!F208)/'LV SM - tariffs'!F208</f>
        <v>0</v>
      </c>
      <c r="N48" s="36"/>
      <c r="O48" s="37">
        <f>('LV SM - tariffs'!H275-'LV SM - tariffs'!H208)/'LV SM - tariffs'!H208</f>
        <v>2.5089605734766967E-2</v>
      </c>
      <c r="P48" s="37"/>
      <c r="Q48" s="36"/>
    </row>
    <row r="49" spans="2:17" ht="27" customHeight="1" x14ac:dyDescent="0.25">
      <c r="B49" s="11" t="s">
        <v>50</v>
      </c>
      <c r="C49" s="36">
        <f>('LV SM - tariffs'!E142-'LV SM - tariffs'!E75)/'LV SM - tariffs'!E75</f>
        <v>-3.021148036253779E-3</v>
      </c>
      <c r="D49" s="36"/>
      <c r="E49" s="36"/>
      <c r="F49" s="37"/>
      <c r="G49" s="37"/>
      <c r="H49" s="36"/>
      <c r="J49" s="38"/>
      <c r="K49" s="11" t="s">
        <v>50</v>
      </c>
      <c r="L49" s="36">
        <f>('LV SM - tariffs'!E276-'LV SM - tariffs'!E209)/'LV SM - tariffs'!E209</f>
        <v>-2.9154518950437343E-3</v>
      </c>
      <c r="M49" s="36"/>
      <c r="N49" s="36"/>
      <c r="O49" s="37"/>
      <c r="P49" s="37"/>
      <c r="Q49" s="36"/>
    </row>
    <row r="50" spans="2:17" ht="27" customHeight="1" x14ac:dyDescent="0.25">
      <c r="B50" s="11" t="s">
        <v>51</v>
      </c>
      <c r="C50" s="36">
        <f>('LV SM - tariffs'!E143-'LV SM - tariffs'!E76)/'LV SM - tariffs'!E76</f>
        <v>-9.3501636278624592E-4</v>
      </c>
      <c r="D50" s="36"/>
      <c r="E50" s="36"/>
      <c r="F50" s="37">
        <f>('LV SM - tariffs'!H143-'LV SM - tariffs'!H76)/'LV SM - tariffs'!H76</f>
        <v>1.3227513227513298E-2</v>
      </c>
      <c r="G50" s="37"/>
      <c r="H50" s="36"/>
      <c r="J50" s="38"/>
      <c r="K50" s="11" t="s">
        <v>51</v>
      </c>
      <c r="L50" s="36">
        <f>('LV SM - tariffs'!E277-'LV SM - tariffs'!E210)/'LV SM - tariffs'!E210</f>
        <v>-1.3673655423883837E-3</v>
      </c>
      <c r="M50" s="36"/>
      <c r="N50" s="36"/>
      <c r="O50" s="37">
        <f>('LV SM - tariffs'!H277-'LV SM - tariffs'!H210)/'LV SM - tariffs'!H210</f>
        <v>2.9411764705882328E-2</v>
      </c>
      <c r="P50" s="37"/>
      <c r="Q50" s="36"/>
    </row>
    <row r="51" spans="2:17" ht="27" customHeight="1" x14ac:dyDescent="0.25">
      <c r="B51" s="11" t="s">
        <v>52</v>
      </c>
      <c r="C51" s="36">
        <f>('LV SM - tariffs'!E144-'LV SM - tariffs'!E77)/'LV SM - tariffs'!E77</f>
        <v>-1.1325028312571212E-3</v>
      </c>
      <c r="D51" s="36">
        <f>('LV SM - tariffs'!F144-'LV SM - tariffs'!F77)/'LV SM - tariffs'!F77</f>
        <v>-3.4129692832764536E-3</v>
      </c>
      <c r="E51" s="36"/>
      <c r="F51" s="37">
        <f>('LV SM - tariffs'!H144-'LV SM - tariffs'!H77)/'LV SM - tariffs'!H77</f>
        <v>1.3227513227513298E-2</v>
      </c>
      <c r="G51" s="37"/>
      <c r="H51" s="36"/>
      <c r="J51" s="38"/>
      <c r="K51" s="11" t="s">
        <v>52</v>
      </c>
      <c r="L51" s="36">
        <f>('LV SM - tariffs'!E278-'LV SM - tariffs'!E211)/'LV SM - tariffs'!E211</f>
        <v>-1.4722119985277893E-3</v>
      </c>
      <c r="M51" s="36">
        <f>('LV SM - tariffs'!F278-'LV SM - tariffs'!F211)/'LV SM - tariffs'!F211</f>
        <v>-3.2894736842105292E-3</v>
      </c>
      <c r="N51" s="36"/>
      <c r="O51" s="37">
        <f>('LV SM - tariffs'!H278-'LV SM - tariffs'!H211)/'LV SM - tariffs'!H211</f>
        <v>2.9411764705882328E-2</v>
      </c>
      <c r="P51" s="37"/>
      <c r="Q51" s="36"/>
    </row>
    <row r="52" spans="2:17" ht="27" customHeight="1" x14ac:dyDescent="0.25">
      <c r="B52" s="11" t="s">
        <v>53</v>
      </c>
      <c r="C52" s="36">
        <f>('LV SM - tariffs'!E145-'LV SM - tariffs'!E78)/'LV SM - tariffs'!E78</f>
        <v>-2.6385224274406358E-3</v>
      </c>
      <c r="D52" s="36"/>
      <c r="E52" s="36"/>
      <c r="F52" s="37"/>
      <c r="G52" s="37"/>
      <c r="H52" s="36"/>
      <c r="J52" s="38"/>
      <c r="K52" s="11" t="s">
        <v>53</v>
      </c>
      <c r="L52" s="36">
        <f>('LV SM - tariffs'!E279-'LV SM - tariffs'!E212)/'LV SM - tariffs'!E212</f>
        <v>0</v>
      </c>
      <c r="M52" s="36"/>
      <c r="N52" s="36"/>
      <c r="O52" s="37"/>
      <c r="P52" s="37"/>
      <c r="Q52" s="36"/>
    </row>
    <row r="53" spans="2:17" ht="27" customHeight="1" x14ac:dyDescent="0.25">
      <c r="B53" s="11" t="s">
        <v>54</v>
      </c>
      <c r="C53" s="36">
        <f>('LV SM - tariffs'!E146-'LV SM - tariffs'!E79)/'LV SM - tariffs'!E79</f>
        <v>-1.5007503751876506E-3</v>
      </c>
      <c r="D53" s="36">
        <f>('LV SM - tariffs'!F146-'LV SM - tariffs'!F79)/'LV SM - tariffs'!F79</f>
        <v>0</v>
      </c>
      <c r="E53" s="36"/>
      <c r="F53" s="37">
        <f>('LV SM - tariffs'!H146-'LV SM - tariffs'!H79)/'LV SM - tariffs'!H79</f>
        <v>5.4919908466818049E-3</v>
      </c>
      <c r="G53" s="37"/>
      <c r="H53" s="36"/>
      <c r="J53" s="38"/>
      <c r="K53" s="11" t="s">
        <v>54</v>
      </c>
      <c r="L53" s="36">
        <f>('LV SM - tariffs'!E280-'LV SM - tariffs'!E213)/'LV SM - tariffs'!E213</f>
        <v>-1.4634146341461803E-3</v>
      </c>
      <c r="M53" s="36">
        <f>('LV SM - tariffs'!F280-'LV SM - tariffs'!F213)/'LV SM - tariffs'!F213</f>
        <v>0</v>
      </c>
      <c r="N53" s="36"/>
      <c r="O53" s="37">
        <f>('LV SM - tariffs'!H280-'LV SM - tariffs'!H213)/'LV SM - tariffs'!H213</f>
        <v>1.9709929341762779E-2</v>
      </c>
      <c r="P53" s="37"/>
      <c r="Q53" s="36"/>
    </row>
    <row r="54" spans="2:17" ht="27" customHeight="1" x14ac:dyDescent="0.25">
      <c r="B54" s="11" t="s">
        <v>56</v>
      </c>
      <c r="C54" s="36">
        <f>('LV SM - tariffs'!E147-'LV SM - tariffs'!E80)/'LV SM - tariffs'!E80</f>
        <v>-1.1554015020219536E-3</v>
      </c>
      <c r="D54" s="36">
        <f>('LV SM - tariffs'!F147-'LV SM - tariffs'!F80)/'LV SM - tariffs'!F80</f>
        <v>0</v>
      </c>
      <c r="E54" s="36"/>
      <c r="F54" s="37">
        <f>('LV SM - tariffs'!H147-'LV SM - tariffs'!H80)/'LV SM - tariffs'!H80</f>
        <v>1.7890772128060183E-2</v>
      </c>
      <c r="G54" s="37"/>
      <c r="H54" s="36"/>
      <c r="J54" s="38"/>
      <c r="K54" s="11" t="s">
        <v>56</v>
      </c>
      <c r="L54" s="36">
        <f>('LV SM - tariffs'!E281-'LV SM - tariffs'!E214)/'LV SM - tariffs'!E214</f>
        <v>-1.1305822498586782E-3</v>
      </c>
      <c r="M54" s="36">
        <f>('LV SM - tariffs'!F281-'LV SM - tariffs'!F214)/'LV SM - tariffs'!F214</f>
        <v>0</v>
      </c>
      <c r="N54" s="36"/>
      <c r="O54" s="37">
        <f>('LV SM - tariffs'!H281-'LV SM - tariffs'!H214)/'LV SM - tariffs'!H214</f>
        <v>2.6677577741407454E-2</v>
      </c>
      <c r="P54" s="37"/>
      <c r="Q54" s="36"/>
    </row>
    <row r="55" spans="2:17" ht="27" customHeight="1" x14ac:dyDescent="0.25">
      <c r="B55" s="11" t="s">
        <v>57</v>
      </c>
      <c r="C55" s="36">
        <f>('LV SM - tariffs'!E148-'LV SM - tariffs'!E81)/'LV SM - tariffs'!E81</f>
        <v>-7.1073205401571567E-4</v>
      </c>
      <c r="D55" s="36">
        <f>('LV SM - tariffs'!F148-'LV SM - tariffs'!F81)/'LV SM - tariffs'!F81</f>
        <v>0</v>
      </c>
      <c r="E55" s="36"/>
      <c r="F55" s="37">
        <f>('LV SM - tariffs'!H148-'LV SM - tariffs'!H81)/'LV SM - tariffs'!H81</f>
        <v>-5.8595849908612161E-3</v>
      </c>
      <c r="G55" s="37"/>
      <c r="H55" s="36"/>
      <c r="J55" s="38"/>
      <c r="K55" s="11" t="s">
        <v>57</v>
      </c>
      <c r="L55" s="36">
        <f>('LV SM - tariffs'!E282-'LV SM - tariffs'!E215)/'LV SM - tariffs'!E215</f>
        <v>-1.4025245441795244E-3</v>
      </c>
      <c r="M55" s="36">
        <f>('LV SM - tariffs'!F282-'LV SM - tariffs'!F215)/'LV SM - tariffs'!F215</f>
        <v>0</v>
      </c>
      <c r="N55" s="36"/>
      <c r="O55" s="37">
        <f>('LV SM - tariffs'!H282-'LV SM - tariffs'!H215)/'LV SM - tariffs'!H215</f>
        <v>-4.7286969812763138E-3</v>
      </c>
      <c r="P55" s="37"/>
      <c r="Q55" s="36"/>
    </row>
    <row r="56" spans="2:17" ht="27" customHeight="1" x14ac:dyDescent="0.25">
      <c r="B56" s="11" t="s">
        <v>58</v>
      </c>
      <c r="C56" s="36">
        <f>('LV SM - tariffs'!E149-'LV SM - tariffs'!E82)/'LV SM - tariffs'!E82</f>
        <v>-5.1606244355572792E-4</v>
      </c>
      <c r="D56" s="36">
        <f>('LV SM - tariffs'!F149-'LV SM - tariffs'!F82)/'LV SM - tariffs'!F82</f>
        <v>-1.8885741265344683E-3</v>
      </c>
      <c r="E56" s="36">
        <f>('LV SM - tariffs'!G149-'LV SM - tariffs'!G82)/'LV SM - tariffs'!G82</f>
        <v>0</v>
      </c>
      <c r="F56" s="37">
        <f>('LV SM - tariffs'!H149-'LV SM - tariffs'!H82)/'LV SM - tariffs'!H82</f>
        <v>1.674008810572683E-2</v>
      </c>
      <c r="G56" s="37">
        <f>('LV SM - tariffs'!I149-'LV SM - tariffs'!I82)/'LV SM - tariffs'!I82</f>
        <v>0</v>
      </c>
      <c r="H56" s="36">
        <f>('LV SM - tariffs'!J149-'LV SM - tariffs'!J82)/'LV SM - tariffs'!J82</f>
        <v>0</v>
      </c>
      <c r="J56" s="38"/>
      <c r="K56" s="11" t="s">
        <v>58</v>
      </c>
      <c r="L56" s="36">
        <f>('LV SM - tariffs'!E283-'LV SM - tariffs'!E216)/'LV SM - tariffs'!E216</f>
        <v>-1.5269118208422912E-3</v>
      </c>
      <c r="M56" s="36">
        <f>('LV SM - tariffs'!F283-'LV SM - tariffs'!F216)/'LV SM - tariffs'!F216</f>
        <v>-9.1324200913231956E-4</v>
      </c>
      <c r="N56" s="36">
        <f>('LV SM - tariffs'!G283-'LV SM - tariffs'!G216)/'LV SM - tariffs'!G216</f>
        <v>0</v>
      </c>
      <c r="O56" s="37">
        <f>('LV SM - tariffs'!H283-'LV SM - tariffs'!H216)/'LV SM - tariffs'!H216</f>
        <v>3.8152610441767092E-2</v>
      </c>
      <c r="P56" s="37">
        <f>('LV SM - tariffs'!I283-'LV SM - tariffs'!I216)/'LV SM - tariffs'!I216</f>
        <v>-6.7114093959731603E-3</v>
      </c>
      <c r="Q56" s="36">
        <f>('LV SM - tariffs'!J283-'LV SM - tariffs'!J216)/'LV SM - tariffs'!J216</f>
        <v>-3.4602076124567505E-3</v>
      </c>
    </row>
    <row r="57" spans="2:17" ht="27" customHeight="1" x14ac:dyDescent="0.25">
      <c r="B57" s="11" t="s">
        <v>59</v>
      </c>
      <c r="C57" s="36">
        <f>('LV SM - tariffs'!E150-'LV SM - tariffs'!E83)/'LV SM - tariffs'!E83</f>
        <v>-4.260758414998031E-4</v>
      </c>
      <c r="D57" s="36">
        <f>('LV SM - tariffs'!F150-'LV SM - tariffs'!F83)/'LV SM - tariffs'!F83</f>
        <v>-1.1918951132300368E-3</v>
      </c>
      <c r="E57" s="36">
        <f>('LV SM - tariffs'!G150-'LV SM - tariffs'!G83)/'LV SM - tariffs'!G83</f>
        <v>0</v>
      </c>
      <c r="F57" s="37">
        <f>('LV SM - tariffs'!H150-'LV SM - tariffs'!H83)/'LV SM - tariffs'!H83</f>
        <v>2.7163781624500751E-2</v>
      </c>
      <c r="G57" s="37">
        <f>('LV SM - tariffs'!I150-'LV SM - tariffs'!I83)/'LV SM - tariffs'!I83</f>
        <v>-5.0505050505050553E-3</v>
      </c>
      <c r="H57" s="36">
        <f>('LV SM - tariffs'!J150-'LV SM - tariffs'!J83)/'LV SM - tariffs'!J83</f>
        <v>0</v>
      </c>
      <c r="J57" s="38"/>
      <c r="K57" s="11" t="s">
        <v>59</v>
      </c>
      <c r="L57" s="36">
        <f>('LV SM - tariffs'!E284-'LV SM - tariffs'!E217)/'LV SM - tariffs'!E217</f>
        <v>-1.5473343648895936E-3</v>
      </c>
      <c r="M57" s="36">
        <f>('LV SM - tariffs'!F284-'LV SM - tariffs'!F217)/'LV SM - tariffs'!F217</f>
        <v>0</v>
      </c>
      <c r="N57" s="36">
        <f>('LV SM - tariffs'!G284-'LV SM - tariffs'!G217)/'LV SM - tariffs'!G217</f>
        <v>0</v>
      </c>
      <c r="O57" s="37">
        <f>('LV SM - tariffs'!H284-'LV SM - tariffs'!H217)/'LV SM - tariffs'!H217</f>
        <v>3.7744429286039195E-2</v>
      </c>
      <c r="P57" s="37">
        <f>('LV SM - tariffs'!I284-'LV SM - tariffs'!I217)/'LV SM - tariffs'!I217</f>
        <v>-4.7393364928908941E-3</v>
      </c>
      <c r="Q57" s="36">
        <f>('LV SM - tariffs'!J284-'LV SM - tariffs'!J217)/'LV SM - tariffs'!J217</f>
        <v>-4.2372881355932247E-3</v>
      </c>
    </row>
    <row r="58" spans="2:17" ht="27" customHeight="1" x14ac:dyDescent="0.25">
      <c r="B58" s="11" t="s">
        <v>60</v>
      </c>
      <c r="C58" s="36">
        <f>('LV SM - tariffs'!E151-'LV SM - tariffs'!E84)/'LV SM - tariffs'!E84</f>
        <v>-3.495281370151464E-4</v>
      </c>
      <c r="D58" s="36">
        <f>('LV SM - tariffs'!F151-'LV SM - tariffs'!F84)/'LV SM - tariffs'!F84</f>
        <v>-1.6694490818030066E-3</v>
      </c>
      <c r="E58" s="36">
        <f>('LV SM - tariffs'!G151-'LV SM - tariffs'!G84)/'LV SM - tariffs'!G84</f>
        <v>0</v>
      </c>
      <c r="F58" s="37">
        <f>('LV SM - tariffs'!H151-'LV SM - tariffs'!H84)/'LV SM - tariffs'!H84</f>
        <v>-8.0906148867313631E-3</v>
      </c>
      <c r="G58" s="37">
        <f>('LV SM - tariffs'!I151-'LV SM - tariffs'!I84)/'LV SM - tariffs'!I84</f>
        <v>-5.649717514124299E-3</v>
      </c>
      <c r="H58" s="36">
        <f>('LV SM - tariffs'!J151-'LV SM - tariffs'!J84)/'LV SM - tariffs'!J84</f>
        <v>0</v>
      </c>
      <c r="J58" s="38"/>
      <c r="K58" s="11" t="s">
        <v>60</v>
      </c>
      <c r="L58" s="36">
        <f>('LV SM - tariffs'!E285-'LV SM - tariffs'!E218)/'LV SM - tariffs'!E218</f>
        <v>-1.7337031900138326E-3</v>
      </c>
      <c r="M58" s="36">
        <f>('LV SM - tariffs'!F285-'LV SM - tariffs'!F218)/'LV SM - tariffs'!F218</f>
        <v>0</v>
      </c>
      <c r="N58" s="36">
        <f>('LV SM - tariffs'!G285-'LV SM - tariffs'!G218)/'LV SM - tariffs'!G218</f>
        <v>0</v>
      </c>
      <c r="O58" s="37">
        <f>('LV SM - tariffs'!H285-'LV SM - tariffs'!H218)/'LV SM - tariffs'!H218</f>
        <v>-8.7719298245613701E-3</v>
      </c>
      <c r="P58" s="37">
        <f>('LV SM - tariffs'!I285-'LV SM - tariffs'!I218)/'LV SM - tariffs'!I218</f>
        <v>0</v>
      </c>
      <c r="Q58" s="36">
        <f>('LV SM - tariffs'!J285-'LV SM - tariffs'!J218)/'LV SM - tariffs'!J218</f>
        <v>0</v>
      </c>
    </row>
    <row r="59" spans="2:17" ht="27" customHeight="1" x14ac:dyDescent="0.25">
      <c r="B59" s="11" t="s">
        <v>61</v>
      </c>
      <c r="C59" s="36">
        <f>('LV SM - tariffs'!E152-'LV SM - tariffs'!E85)/'LV SM - tariffs'!E85</f>
        <v>0</v>
      </c>
      <c r="D59" s="36">
        <f>('LV SM - tariffs'!F152-'LV SM - tariffs'!F85)/'LV SM - tariffs'!F85</f>
        <v>-2.6109660574412555E-3</v>
      </c>
      <c r="E59" s="36">
        <f>('LV SM - tariffs'!G152-'LV SM - tariffs'!G85)/'LV SM - tariffs'!G85</f>
        <v>0</v>
      </c>
      <c r="F59" s="37">
        <f>('LV SM - tariffs'!H152-'LV SM - tariffs'!H85)/'LV SM - tariffs'!H85</f>
        <v>-8.0480794355891928E-3</v>
      </c>
      <c r="G59" s="37">
        <f>('LV SM - tariffs'!I152-'LV SM - tariffs'!I85)/'LV SM - tariffs'!I85</f>
        <v>-3.9525691699603908E-3</v>
      </c>
      <c r="H59" s="36">
        <f>('LV SM - tariffs'!J152-'LV SM - tariffs'!J85)/'LV SM - tariffs'!J85</f>
        <v>0</v>
      </c>
      <c r="J59" s="38"/>
      <c r="K59" s="11" t="s">
        <v>61</v>
      </c>
      <c r="L59" s="36">
        <f>('LV SM - tariffs'!E286-'LV SM - tariffs'!E219)/'LV SM - tariffs'!E219</f>
        <v>-2.0169423154497352E-3</v>
      </c>
      <c r="M59" s="36">
        <f>('LV SM - tariffs'!F286-'LV SM - tariffs'!F219)/'LV SM - tariffs'!F219</f>
        <v>0</v>
      </c>
      <c r="N59" s="36">
        <f>('LV SM - tariffs'!G286-'LV SM - tariffs'!G219)/'LV SM - tariffs'!G219</f>
        <v>0</v>
      </c>
      <c r="O59" s="37">
        <f>('LV SM - tariffs'!H286-'LV SM - tariffs'!H219)/'LV SM - tariffs'!H219</f>
        <v>-8.7543883037817134E-3</v>
      </c>
      <c r="P59" s="37">
        <f>('LV SM - tariffs'!I286-'LV SM - tariffs'!I219)/'LV SM - tariffs'!I219</f>
        <v>0</v>
      </c>
      <c r="Q59" s="36">
        <f>('LV SM - tariffs'!J286-'LV SM - tariffs'!J219)/'LV SM - tariffs'!J219</f>
        <v>0</v>
      </c>
    </row>
    <row r="60" spans="2:17" ht="27" customHeight="1" x14ac:dyDescent="0.25">
      <c r="B60" s="11" t="s">
        <v>62</v>
      </c>
      <c r="C60" s="36">
        <f>('LV SM - tariffs'!E153-'LV SM - tariffs'!E86)/'LV SM - tariffs'!E86</f>
        <v>-9.5693779904295684E-4</v>
      </c>
      <c r="D60" s="36"/>
      <c r="E60" s="36"/>
      <c r="F60" s="37"/>
      <c r="G60" s="37"/>
      <c r="H60" s="36"/>
      <c r="J60" s="38"/>
      <c r="K60" s="11" t="s">
        <v>62</v>
      </c>
      <c r="L60" s="36">
        <f>('LV SM - tariffs'!E287-'LV SM - tariffs'!E220)/'LV SM - tariffs'!E220</f>
        <v>-1.3940520446097183E-3</v>
      </c>
      <c r="M60" s="36"/>
      <c r="N60" s="36"/>
      <c r="O60" s="37"/>
      <c r="P60" s="37"/>
      <c r="Q60" s="36"/>
    </row>
    <row r="61" spans="2:17" ht="27" customHeight="1" x14ac:dyDescent="0.25">
      <c r="B61" s="11" t="s">
        <v>64</v>
      </c>
      <c r="C61" s="36">
        <f>('LV SM - tariffs'!E154-'LV SM - tariffs'!E87)/'LV SM - tariffs'!E87</f>
        <v>-9.2155906109391559E-4</v>
      </c>
      <c r="D61" s="36">
        <f>('LV SM - tariffs'!F154-'LV SM - tariffs'!F87)/'LV SM - tariffs'!F87</f>
        <v>-2.1778584392013732E-3</v>
      </c>
      <c r="E61" s="36">
        <f>('LV SM - tariffs'!G154-'LV SM - tariffs'!G87)/'LV SM - tariffs'!G87</f>
        <v>0</v>
      </c>
      <c r="F61" s="37"/>
      <c r="G61" s="37"/>
      <c r="H61" s="36"/>
      <c r="J61" s="38"/>
      <c r="K61" s="11" t="s">
        <v>64</v>
      </c>
      <c r="L61" s="36">
        <f>('LV SM - tariffs'!E288-'LV SM - tariffs'!E221)/'LV SM - tariffs'!E221</f>
        <v>-1.8061088977423066E-3</v>
      </c>
      <c r="M61" s="36">
        <f>('LV SM - tariffs'!F288-'LV SM - tariffs'!F221)/'LV SM - tariffs'!F221</f>
        <v>-1.0423905489923952E-3</v>
      </c>
      <c r="N61" s="36">
        <f>('LV SM - tariffs'!G288-'LV SM - tariffs'!G221)/'LV SM - tariffs'!G221</f>
        <v>-3.1545741324921165E-3</v>
      </c>
      <c r="O61" s="37"/>
      <c r="P61" s="37"/>
      <c r="Q61" s="36"/>
    </row>
    <row r="63" spans="2:17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 x14ac:dyDescent="0.5">
      <c r="B65" s="70" t="s">
        <v>159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 x14ac:dyDescent="0.3">
      <c r="B68" s="9"/>
      <c r="C68" s="8"/>
      <c r="D68" s="8"/>
      <c r="E68" s="8"/>
      <c r="F68" s="8"/>
      <c r="G68" s="8"/>
      <c r="H68" s="8"/>
    </row>
    <row r="69" spans="2:17" x14ac:dyDescent="0.25">
      <c r="B69" s="9"/>
      <c r="C69" s="71" t="s">
        <v>165</v>
      </c>
      <c r="D69" s="72"/>
      <c r="E69" s="73"/>
      <c r="F69" s="71" t="s">
        <v>166</v>
      </c>
      <c r="G69" s="72"/>
      <c r="H69" s="73"/>
      <c r="J69" s="38"/>
      <c r="L69" s="71" t="s">
        <v>165</v>
      </c>
      <c r="M69" s="72"/>
      <c r="N69" s="73"/>
      <c r="O69" s="71" t="s">
        <v>166</v>
      </c>
      <c r="P69" s="72"/>
      <c r="Q69" s="73"/>
    </row>
    <row r="70" spans="2:17" ht="25.5" x14ac:dyDescent="0.25">
      <c r="B70" s="56" t="s">
        <v>112</v>
      </c>
      <c r="C70" s="49" t="s">
        <v>152</v>
      </c>
      <c r="D70" s="42" t="s">
        <v>153</v>
      </c>
      <c r="E70" s="50" t="s">
        <v>155</v>
      </c>
      <c r="F70" s="49" t="s">
        <v>152</v>
      </c>
      <c r="G70" s="42" t="s">
        <v>153</v>
      </c>
      <c r="H70" s="50" t="s">
        <v>155</v>
      </c>
      <c r="I70" s="43"/>
      <c r="J70" s="44"/>
      <c r="K70" s="56" t="s">
        <v>112</v>
      </c>
      <c r="L70" s="49" t="s">
        <v>156</v>
      </c>
      <c r="M70" s="42" t="s">
        <v>157</v>
      </c>
      <c r="N70" s="50" t="s">
        <v>154</v>
      </c>
      <c r="O70" s="49" t="s">
        <v>156</v>
      </c>
      <c r="P70" s="42" t="s">
        <v>157</v>
      </c>
      <c r="Q70" s="50" t="s">
        <v>154</v>
      </c>
    </row>
    <row r="71" spans="2:17" ht="27.75" customHeight="1" x14ac:dyDescent="0.25">
      <c r="B71" s="57" t="s">
        <v>113</v>
      </c>
      <c r="C71" s="59" t="str">
        <f>IF('LV SM - typical bill'!C4,(('LV SM - typical bill'!D4-'LV SM - typical bill'!C4)/'LV SM - typical bill'!C4),"")</f>
        <v/>
      </c>
      <c r="D71" s="45" t="str">
        <f>IF('LV SM - typical bill'!C4,(('LV SM - typical bill'!E4-'LV SM - typical bill'!C4)/'LV SM - typical bill'!C4),"")</f>
        <v/>
      </c>
      <c r="E71" s="60" t="str">
        <f>IF('LV SM - typical bill'!C4,(('LV SM - typical bill'!E4-'LV SM - typical bill'!D4)/'LV SM - typical bill'!D4),"")</f>
        <v/>
      </c>
      <c r="F71" s="51" t="str">
        <f>IF('LV SM - typical bill'!C4,('LV SM - typical bill'!D4-'LV SM - typical bill'!C4),"")</f>
        <v/>
      </c>
      <c r="G71" s="48" t="str">
        <f>IF('LV SM - typical bill'!C4,(('LV SM - typical bill'!E4-'LV SM - typical bill'!C4)),"")</f>
        <v/>
      </c>
      <c r="H71" s="52" t="str">
        <f>IF('LV SM - typical bill'!C4,(('LV SM - typical bill'!E4-'LV SM - typical bill'!D4)),"")</f>
        <v/>
      </c>
      <c r="I71" s="40"/>
      <c r="J71" s="41"/>
      <c r="K71" s="57" t="s">
        <v>113</v>
      </c>
      <c r="L71" s="59" t="str">
        <f>IF('LV SM - typical bill'!C4,(('LV SM - typical bill'!F4-'LV SM - typical bill'!C4)/'LV SM - typical bill'!C4),"")</f>
        <v/>
      </c>
      <c r="M71" s="45" t="str">
        <f>IF('LV SM - typical bill'!C4,(('LV SM - typical bill'!G4-'LV SM - typical bill'!C4)/'LV SM - typical bill'!C4),"")</f>
        <v/>
      </c>
      <c r="N71" s="60" t="str">
        <f>IF('LV SM - typical bill'!C4,(('LV SM - typical bill'!G4-'LV SM - typical bill'!F4)/'LV SM - typical bill'!F4),"")</f>
        <v/>
      </c>
      <c r="O71" s="51" t="str">
        <f>IF('LV SM - typical bill'!C4,(('LV SM - typical bill'!F4-'LV SM - typical bill'!C4)),"")</f>
        <v/>
      </c>
      <c r="P71" s="48" t="str">
        <f>IF('LV SM - typical bill'!C4,(('LV SM - typical bill'!G4-'LV SM - typical bill'!C4)),"")</f>
        <v/>
      </c>
      <c r="Q71" s="52" t="str">
        <f>IF('LV SM - typical bill'!C4,(('LV SM - typical bill'!G4-'LV SM - typical bill'!F4)),"")</f>
        <v/>
      </c>
    </row>
    <row r="72" spans="2:17" ht="27.75" customHeight="1" x14ac:dyDescent="0.25">
      <c r="B72" s="58" t="s">
        <v>48</v>
      </c>
      <c r="C72" s="59">
        <f>IF('LV SM - typical bill'!C5,(('LV SM - typical bill'!D5-'LV SM - typical bill'!C5)/'LV SM - typical bill'!C5),"")</f>
        <v>3.1106335542698822E-2</v>
      </c>
      <c r="D72" s="45">
        <f>IF('LV SM - typical bill'!C5,(('LV SM - typical bill'!E5-'LV SM - typical bill'!C5)/'LV SM - typical bill'!C5),"")</f>
        <v>3.1957619123487414E-2</v>
      </c>
      <c r="E72" s="60">
        <f>IF('LV SM - typical bill'!C5,(('LV SM - typical bill'!E5-'LV SM - typical bill'!D5)/'LV SM - typical bill'!D5),"")</f>
        <v>8.2560212409182952E-4</v>
      </c>
      <c r="F72" s="51">
        <f>IF('LV SM - typical bill'!C5,('LV SM - typical bill'!D5-'LV SM - typical bill'!C5),"")</f>
        <v>2.810649692463798</v>
      </c>
      <c r="G72" s="48">
        <f>IF('LV SM - typical bill'!C5,(('LV SM - typical bill'!E5-'LV SM - typical bill'!C5)),"")</f>
        <v>2.8875684259886327</v>
      </c>
      <c r="H72" s="52">
        <f>IF('LV SM - typical bill'!C5,(('LV SM - typical bill'!E5-'LV SM - typical bill'!D5)),"")</f>
        <v>7.6918733524834693E-2</v>
      </c>
      <c r="I72" s="40"/>
      <c r="J72" s="41"/>
      <c r="K72" s="58" t="s">
        <v>48</v>
      </c>
      <c r="L72" s="59">
        <f>IF('LV SM - typical bill'!C5,(('LV SM - typical bill'!F5-'LV SM - typical bill'!C5)/'LV SM - typical bill'!C5),"")</f>
        <v>-9.5178878529237113E-5</v>
      </c>
      <c r="M72" s="45">
        <f>IF('LV SM - typical bill'!C5,(('LV SM - typical bill'!G5-'LV SM - typical bill'!C5)/'LV SM - typical bill'!C5),"")</f>
        <v>1.2552404489649899E-3</v>
      </c>
      <c r="N72" s="60">
        <f>IF('LV SM - typical bill'!C5,(('LV SM - typical bill'!G5-'LV SM - typical bill'!F5)/'LV SM - typical bill'!F5),"")</f>
        <v>1.3505478711260009E-3</v>
      </c>
      <c r="O72" s="51">
        <f>IF('LV SM - typical bill'!C5,(('LV SM - typical bill'!F5-'LV SM - typical bill'!C5)),"")</f>
        <v>-8.6000000000012733E-3</v>
      </c>
      <c r="P72" s="48">
        <f>IF('LV SM - typical bill'!C5,(('LV SM - typical bill'!G5-'LV SM - typical bill'!C5)),"")</f>
        <v>0.11341873352483844</v>
      </c>
      <c r="Q72" s="52">
        <f>IF('LV SM - typical bill'!C5,(('LV SM - typical bill'!G5-'LV SM - typical bill'!F5)),"")</f>
        <v>0.12201873352483972</v>
      </c>
    </row>
    <row r="73" spans="2:17" ht="27.75" customHeight="1" x14ac:dyDescent="0.25">
      <c r="B73" s="58" t="s">
        <v>75</v>
      </c>
      <c r="C73" s="59">
        <f>IF('LV SM - typical bill'!C6,(('LV SM - typical bill'!D6-'LV SM - typical bill'!C6)/'LV SM - typical bill'!C6),"")</f>
        <v>3.4380474571129679E-2</v>
      </c>
      <c r="D73" s="45">
        <f>IF('LV SM - typical bill'!C6,(('LV SM - typical bill'!E6-'LV SM - typical bill'!C6)/'LV SM - typical bill'!C6),"")</f>
        <v>3.5359244001139774E-2</v>
      </c>
      <c r="E73" s="60">
        <f>IF('LV SM - typical bill'!C6,(('LV SM - typical bill'!E6-'LV SM - typical bill'!D6)/'LV SM - typical bill'!D6),"")</f>
        <v>9.4623734116395467E-4</v>
      </c>
      <c r="F73" s="51">
        <f>IF('LV SM - typical bill'!C6,('LV SM - typical bill'!D6-'LV SM - typical bill'!C6),"")</f>
        <v>1.9109244136108074</v>
      </c>
      <c r="G73" s="48">
        <f>IF('LV SM - typical bill'!C6,(('LV SM - typical bill'!E6-'LV SM - typical bill'!C6)),"")</f>
        <v>1.9653260593831092</v>
      </c>
      <c r="H73" s="52">
        <f>IF('LV SM - typical bill'!C6,(('LV SM - typical bill'!E6-'LV SM - typical bill'!D6)),"")</f>
        <v>5.4401645772301777E-2</v>
      </c>
      <c r="I73" s="40"/>
      <c r="J73" s="41"/>
      <c r="K73" s="58" t="s">
        <v>75</v>
      </c>
      <c r="L73" s="59">
        <f>IF('LV SM - typical bill'!C6,(('LV SM - typical bill'!F6-'LV SM - typical bill'!C6)/'LV SM - typical bill'!C6),"")</f>
        <v>-1.0077364200328978E-4</v>
      </c>
      <c r="M73" s="45">
        <f>IF('LV SM - typical bill'!C6,(('LV SM - typical bill'!G6-'LV SM - typical bill'!C6)/'LV SM - typical bill'!C6),"")</f>
        <v>1.4064715152564732E-3</v>
      </c>
      <c r="N73" s="60">
        <f>IF('LV SM - typical bill'!C6,(('LV SM - typical bill'!G6-'LV SM - typical bill'!F6)/'LV SM - typical bill'!F6),"")</f>
        <v>1.507397063151762E-3</v>
      </c>
      <c r="O73" s="51">
        <f>IF('LV SM - typical bill'!C6,(('LV SM - typical bill'!F6-'LV SM - typical bill'!C6)),"")</f>
        <v>-5.6011679639311751E-3</v>
      </c>
      <c r="P73" s="48">
        <f>IF('LV SM - typical bill'!C6,(('LV SM - typical bill'!G6-'LV SM - typical bill'!C6)),"")</f>
        <v>7.8174044688978483E-2</v>
      </c>
      <c r="Q73" s="52">
        <f>IF('LV SM - typical bill'!C6,(('LV SM - typical bill'!G6-'LV SM - typical bill'!F6)),"")</f>
        <v>8.3775212652909659E-2</v>
      </c>
    </row>
    <row r="74" spans="2:17" ht="27.75" customHeight="1" x14ac:dyDescent="0.25">
      <c r="B74" s="58" t="s">
        <v>88</v>
      </c>
      <c r="C74" s="59">
        <f>IF('LV SM - typical bill'!C7,(('LV SM - typical bill'!D7-'LV SM - typical bill'!C7)/'LV SM - typical bill'!C7),"")</f>
        <v>4.7329237690575732E-2</v>
      </c>
      <c r="D74" s="45">
        <f>IF('LV SM - typical bill'!C7,(('LV SM - typical bill'!E7-'LV SM - typical bill'!C7)/'LV SM - typical bill'!C7),"")</f>
        <v>4.8812195870152744E-2</v>
      </c>
      <c r="E74" s="60">
        <f>IF('LV SM - typical bill'!C7,(('LV SM - typical bill'!E7-'LV SM - typical bill'!D7)/'LV SM - typical bill'!D7),"")</f>
        <v>1.4159426913804337E-3</v>
      </c>
      <c r="F74" s="51">
        <f>IF('LV SM - typical bill'!C7,('LV SM - typical bill'!D7-'LV SM - typical bill'!C7),"")</f>
        <v>1.2190905612488656</v>
      </c>
      <c r="G74" s="48">
        <f>IF('LV SM - typical bill'!C7,(('LV SM - typical bill'!E7-'LV SM - typical bill'!C7)),"")</f>
        <v>1.2572880984935679</v>
      </c>
      <c r="H74" s="52">
        <f>IF('LV SM - typical bill'!C7,(('LV SM - typical bill'!E7-'LV SM - typical bill'!D7)),"")</f>
        <v>3.8197537244702318E-2</v>
      </c>
      <c r="I74" s="40"/>
      <c r="J74" s="41"/>
      <c r="K74" s="58" t="s">
        <v>88</v>
      </c>
      <c r="L74" s="59">
        <f>IF('LV SM - typical bill'!C7,(('LV SM - typical bill'!F7-'LV SM - typical bill'!C7)/'LV SM - typical bill'!C7),"")</f>
        <v>-1.2290015108082716E-4</v>
      </c>
      <c r="M74" s="45">
        <f>IF('LV SM - typical bill'!C7,(('LV SM - typical bill'!G7-'LV SM - typical bill'!C7)/'LV SM - typical bill'!C7),"")</f>
        <v>2.004569285908136E-3</v>
      </c>
      <c r="N74" s="60">
        <f>IF('LV SM - typical bill'!C7,(('LV SM - typical bill'!G7-'LV SM - typical bill'!F7)/'LV SM - typical bill'!F7),"")</f>
        <v>2.1277309354423885E-3</v>
      </c>
      <c r="O74" s="51">
        <f>IF('LV SM - typical bill'!C7,(('LV SM - typical bill'!F7-'LV SM - typical bill'!C7)),"")</f>
        <v>-3.1656206917638485E-3</v>
      </c>
      <c r="P74" s="48">
        <f>IF('LV SM - typical bill'!C7,(('LV SM - typical bill'!G7-'LV SM - typical bill'!C7)),"")</f>
        <v>5.1633020413227371E-2</v>
      </c>
      <c r="Q74" s="52">
        <f>IF('LV SM - typical bill'!C7,(('LV SM - typical bill'!G7-'LV SM - typical bill'!F7)),"")</f>
        <v>5.4798641104991219E-2</v>
      </c>
    </row>
    <row r="75" spans="2:17" ht="27.75" customHeight="1" x14ac:dyDescent="0.25">
      <c r="B75" s="57" t="s">
        <v>114</v>
      </c>
      <c r="C75" s="59" t="str">
        <f>IF('LV SM - typical bill'!C8,(('LV SM - typical bill'!D8-'LV SM - typical bill'!C8)/'LV SM - typical bill'!C8),"")</f>
        <v/>
      </c>
      <c r="D75" s="45" t="str">
        <f>IF('LV SM - typical bill'!C8,(('LV SM - typical bill'!E8-'LV SM - typical bill'!C8)/'LV SM - typical bill'!C8),"")</f>
        <v/>
      </c>
      <c r="E75" s="60" t="str">
        <f>IF('LV SM - typical bill'!C8,(('LV SM - typical bill'!E8-'LV SM - typical bill'!D8)/'LV SM - typical bill'!D8),"")</f>
        <v/>
      </c>
      <c r="F75" s="51" t="str">
        <f>IF('LV SM - typical bill'!C8,('LV SM - typical bill'!D8-'LV SM - typical bill'!C8),"")</f>
        <v/>
      </c>
      <c r="G75" s="48" t="str">
        <f>IF('LV SM - typical bill'!C8,(('LV SM - typical bill'!E8-'LV SM - typical bill'!C8)),"")</f>
        <v/>
      </c>
      <c r="H75" s="52" t="str">
        <f>IF('LV SM - typical bill'!C8,(('LV SM - typical bill'!E8-'LV SM - typical bill'!D8)),"")</f>
        <v/>
      </c>
      <c r="I75" s="40"/>
      <c r="J75" s="41"/>
      <c r="K75" s="57" t="s">
        <v>114</v>
      </c>
      <c r="L75" s="59" t="str">
        <f>IF('LV SM - typical bill'!C8,(('LV SM - typical bill'!F8-'LV SM - typical bill'!C8)/'LV SM - typical bill'!C8),"")</f>
        <v/>
      </c>
      <c r="M75" s="45" t="str">
        <f>IF('LV SM - typical bill'!C8,(('LV SM - typical bill'!G8-'LV SM - typical bill'!C8)/'LV SM - typical bill'!C8),"")</f>
        <v/>
      </c>
      <c r="N75" s="60" t="str">
        <f>IF('LV SM - typical bill'!C8,(('LV SM - typical bill'!G8-'LV SM - typical bill'!F8)/'LV SM - typical bill'!F8),"")</f>
        <v/>
      </c>
      <c r="O75" s="51" t="str">
        <f>IF('LV SM - typical bill'!C8,(('LV SM - typical bill'!F8-'LV SM - typical bill'!C8)),"")</f>
        <v/>
      </c>
      <c r="P75" s="48" t="str">
        <f>IF('LV SM - typical bill'!C8,(('LV SM - typical bill'!G8-'LV SM - typical bill'!C8)),"")</f>
        <v/>
      </c>
      <c r="Q75" s="52" t="str">
        <f>IF('LV SM - typical bill'!C8,(('LV SM - typical bill'!G8-'LV SM - typical bill'!F8)),"")</f>
        <v/>
      </c>
    </row>
    <row r="76" spans="2:17" ht="27.75" customHeight="1" x14ac:dyDescent="0.25">
      <c r="B76" s="58" t="s">
        <v>49</v>
      </c>
      <c r="C76" s="59">
        <f>IF('LV SM - typical bill'!C9,(('LV SM - typical bill'!D9-'LV SM - typical bill'!C9)/'LV SM - typical bill'!C9),"")</f>
        <v>2.745018386965855E-2</v>
      </c>
      <c r="D76" s="45">
        <f>IF('LV SM - typical bill'!C9,(('LV SM - typical bill'!E9-'LV SM - typical bill'!C9)/'LV SM - typical bill'!C9),"")</f>
        <v>2.8382183756297554E-2</v>
      </c>
      <c r="E76" s="60">
        <f>IF('LV SM - typical bill'!C9,(('LV SM - typical bill'!E9-'LV SM - typical bill'!D9)/'LV SM - typical bill'!D9),"")</f>
        <v>9.0709982953026292E-4</v>
      </c>
      <c r="F76" s="51">
        <f>IF('LV SM - typical bill'!C9,('LV SM - typical bill'!D9-'LV SM - typical bill'!C9),"")</f>
        <v>2.6862006829993845</v>
      </c>
      <c r="G76" s="48">
        <f>IF('LV SM - typical bill'!C9,(('LV SM - typical bill'!E9-'LV SM - typical bill'!C9)),"")</f>
        <v>2.7774036688858388</v>
      </c>
      <c r="H76" s="52">
        <f>IF('LV SM - typical bill'!C9,(('LV SM - typical bill'!E9-'LV SM - typical bill'!D9)),"")</f>
        <v>9.1202985886454258E-2</v>
      </c>
      <c r="I76" s="40"/>
      <c r="J76" s="41"/>
      <c r="K76" s="58" t="s">
        <v>49</v>
      </c>
      <c r="L76" s="59">
        <f>IF('LV SM - typical bill'!C9,(('LV SM - typical bill'!F9-'LV SM - typical bill'!C9)/'LV SM - typical bill'!C9),"")</f>
        <v>-8.7883076931956274E-5</v>
      </c>
      <c r="M76" s="45">
        <f>IF('LV SM - typical bill'!C9,(('LV SM - typical bill'!G9-'LV SM - typical bill'!C9)/'LV SM - typical bill'!C9),"")</f>
        <v>1.3049920154787208E-3</v>
      </c>
      <c r="N76" s="60">
        <f>IF('LV SM - typical bill'!C9,(('LV SM - typical bill'!G9-'LV SM - typical bill'!F9)/'LV SM - typical bill'!F9),"")</f>
        <v>1.392997513318306E-3</v>
      </c>
      <c r="O76" s="51">
        <f>IF('LV SM - typical bill'!C9,(('LV SM - typical bill'!F9-'LV SM - typical bill'!C9)),"")</f>
        <v>-8.5999999999870624E-3</v>
      </c>
      <c r="P76" s="48">
        <f>IF('LV SM - typical bill'!C9,(('LV SM - typical bill'!G9-'LV SM - typical bill'!C9)),"")</f>
        <v>0.12770298588645801</v>
      </c>
      <c r="Q76" s="52">
        <f>IF('LV SM - typical bill'!C9,(('LV SM - typical bill'!G9-'LV SM - typical bill'!F9)),"")</f>
        <v>0.13630298588644507</v>
      </c>
    </row>
    <row r="77" spans="2:17" ht="27.75" customHeight="1" x14ac:dyDescent="0.25">
      <c r="B77" s="58" t="s">
        <v>76</v>
      </c>
      <c r="C77" s="59" t="e">
        <f>IF('LV SM - typical bill'!C10,(('LV SM - typical bill'!D10-'LV SM - typical bill'!C10)/'LV SM - typical bill'!C10),"")</f>
        <v>#VALUE!</v>
      </c>
      <c r="D77" s="45" t="e">
        <f>IF('LV SM - typical bill'!C10,(('LV SM - typical bill'!E10-'LV SM - typical bill'!C10)/'LV SM - typical bill'!C10),"")</f>
        <v>#VALUE!</v>
      </c>
      <c r="E77" s="60" t="e">
        <f>IF('LV SM - typical bill'!C10,(('LV SM - typical bill'!E10-'LV SM - typical bill'!D10)/'LV SM - typical bill'!D10),"")</f>
        <v>#VALUE!</v>
      </c>
      <c r="F77" s="51" t="e">
        <f>IF('LV SM - typical bill'!C10,('LV SM - typical bill'!D10-'LV SM - typical bill'!C10),"")</f>
        <v>#VALUE!</v>
      </c>
      <c r="G77" s="48" t="e">
        <f>IF('LV SM - typical bill'!C10,(('LV SM - typical bill'!E10-'LV SM - typical bill'!C10)),"")</f>
        <v>#VALUE!</v>
      </c>
      <c r="H77" s="52" t="e">
        <f>IF('LV SM - typical bill'!C10,(('LV SM - typical bill'!E10-'LV SM - typical bill'!D10)),"")</f>
        <v>#VALUE!</v>
      </c>
      <c r="I77" s="40"/>
      <c r="J77" s="41"/>
      <c r="K77" s="58" t="s">
        <v>76</v>
      </c>
      <c r="L77" s="59" t="e">
        <f>IF('LV SM - typical bill'!C10,(('LV SM - typical bill'!F10-'LV SM - typical bill'!C10)/'LV SM - typical bill'!C10),"")</f>
        <v>#VALUE!</v>
      </c>
      <c r="M77" s="45" t="e">
        <f>IF('LV SM - typical bill'!C10,(('LV SM - typical bill'!G10-'LV SM - typical bill'!C10)/'LV SM - typical bill'!C10),"")</f>
        <v>#VALUE!</v>
      </c>
      <c r="N77" s="60" t="e">
        <f>IF('LV SM - typical bill'!C10,(('LV SM - typical bill'!G10-'LV SM - typical bill'!F10)/'LV SM - typical bill'!F10),"")</f>
        <v>#VALUE!</v>
      </c>
      <c r="O77" s="51" t="e">
        <f>IF('LV SM - typical bill'!C10,(('LV SM - typical bill'!F10-'LV SM - typical bill'!C10)),"")</f>
        <v>#VALUE!</v>
      </c>
      <c r="P77" s="48" t="e">
        <f>IF('LV SM - typical bill'!C10,(('LV SM - typical bill'!G10-'LV SM - typical bill'!C10)),"")</f>
        <v>#VALUE!</v>
      </c>
      <c r="Q77" s="52" t="e">
        <f>IF('LV SM - typical bill'!C10,(('LV SM - typical bill'!G10-'LV SM - typical bill'!F10)),"")</f>
        <v>#VALUE!</v>
      </c>
    </row>
    <row r="78" spans="2:17" ht="27.75" customHeight="1" x14ac:dyDescent="0.25">
      <c r="B78" s="58" t="s">
        <v>89</v>
      </c>
      <c r="C78" s="59">
        <f>IF('LV SM - typical bill'!C11,(('LV SM - typical bill'!D11-'LV SM - typical bill'!C11)/'LV SM - typical bill'!C11),"")</f>
        <v>6.9246852830495129E-2</v>
      </c>
      <c r="D78" s="45">
        <f>IF('LV SM - typical bill'!C11,(('LV SM - typical bill'!E11-'LV SM - typical bill'!C11)/'LV SM - typical bill'!C11),"")</f>
        <v>7.1830938979812436E-2</v>
      </c>
      <c r="E78" s="60">
        <f>IF('LV SM - typical bill'!C11,(('LV SM - typical bill'!E11-'LV SM - typical bill'!D11)/'LV SM - typical bill'!D11),"")</f>
        <v>2.4167348657391451E-3</v>
      </c>
      <c r="F78" s="51">
        <f>IF('LV SM - typical bill'!C11,('LV SM - typical bill'!D11-'LV SM - typical bill'!C11),"")</f>
        <v>1.3673833109509168</v>
      </c>
      <c r="G78" s="48">
        <f>IF('LV SM - typical bill'!C11,(('LV SM - typical bill'!E11-'LV SM - typical bill'!C11)),"")</f>
        <v>1.4184099804702548</v>
      </c>
      <c r="H78" s="52">
        <f>IF('LV SM - typical bill'!C11,(('LV SM - typical bill'!E11-'LV SM - typical bill'!D11)),"")</f>
        <v>5.1026669519337986E-2</v>
      </c>
      <c r="I78" s="40"/>
      <c r="J78" s="41"/>
      <c r="K78" s="58" t="s">
        <v>89</v>
      </c>
      <c r="L78" s="59">
        <f>IF('LV SM - typical bill'!C11,(('LV SM - typical bill'!F11-'LV SM - typical bill'!C11)/'LV SM - typical bill'!C11),"")</f>
        <v>-1.6031296301770062E-4</v>
      </c>
      <c r="M78" s="45">
        <f>IF('LV SM - typical bill'!C11,(('LV SM - typical bill'!G11-'LV SM - typical bill'!C11)/'LV SM - typical bill'!C11),"")</f>
        <v>3.2644841900323508E-3</v>
      </c>
      <c r="N78" s="60">
        <f>IF('LV SM - typical bill'!C11,(('LV SM - typical bill'!G11-'LV SM - typical bill'!F11)/'LV SM - typical bill'!F11),"")</f>
        <v>3.4253462804616336E-3</v>
      </c>
      <c r="O78" s="51">
        <f>IF('LV SM - typical bill'!C11,(('LV SM - typical bill'!F11-'LV SM - typical bill'!C11)),"")</f>
        <v>-3.1656206917602958E-3</v>
      </c>
      <c r="P78" s="48">
        <f>IF('LV SM - typical bill'!C11,(('LV SM - typical bill'!G11-'LV SM - typical bill'!C11)),"")</f>
        <v>6.4462152687863039E-2</v>
      </c>
      <c r="Q78" s="52">
        <f>IF('LV SM - typical bill'!C11,(('LV SM - typical bill'!G11-'LV SM - typical bill'!F11)),"")</f>
        <v>6.7627773379623335E-2</v>
      </c>
    </row>
    <row r="79" spans="2:17" ht="27.75" customHeight="1" x14ac:dyDescent="0.25">
      <c r="B79" s="57" t="s">
        <v>115</v>
      </c>
      <c r="C79" s="59" t="str">
        <f>IF('LV SM - typical bill'!C12,(('LV SM - typical bill'!D12-'LV SM - typical bill'!C12)/'LV SM - typical bill'!C12),"")</f>
        <v/>
      </c>
      <c r="D79" s="45" t="str">
        <f>IF('LV SM - typical bill'!C12,(('LV SM - typical bill'!E12-'LV SM - typical bill'!C12)/'LV SM - typical bill'!C12),"")</f>
        <v/>
      </c>
      <c r="E79" s="60" t="str">
        <f>IF('LV SM - typical bill'!C12,(('LV SM - typical bill'!E12-'LV SM - typical bill'!D12)/'LV SM - typical bill'!D12),"")</f>
        <v/>
      </c>
      <c r="F79" s="51" t="str">
        <f>IF('LV SM - typical bill'!C12,('LV SM - typical bill'!D12-'LV SM - typical bill'!C12),"")</f>
        <v/>
      </c>
      <c r="G79" s="48" t="str">
        <f>IF('LV SM - typical bill'!C12,(('LV SM - typical bill'!E12-'LV SM - typical bill'!C12)),"")</f>
        <v/>
      </c>
      <c r="H79" s="52" t="str">
        <f>IF('LV SM - typical bill'!C12,(('LV SM - typical bill'!E12-'LV SM - typical bill'!D12)),"")</f>
        <v/>
      </c>
      <c r="I79" s="40"/>
      <c r="J79" s="41"/>
      <c r="K79" s="57" t="s">
        <v>115</v>
      </c>
      <c r="L79" s="59" t="str">
        <f>IF('LV SM - typical bill'!C12,(('LV SM - typical bill'!F12-'LV SM - typical bill'!C12)/'LV SM - typical bill'!C12),"")</f>
        <v/>
      </c>
      <c r="M79" s="45" t="str">
        <f>IF('LV SM - typical bill'!C12,(('LV SM - typical bill'!G12-'LV SM - typical bill'!C12)/'LV SM - typical bill'!C12),"")</f>
        <v/>
      </c>
      <c r="N79" s="60" t="str">
        <f>IF('LV SM - typical bill'!C12,(('LV SM - typical bill'!G12-'LV SM - typical bill'!F12)/'LV SM - typical bill'!F12),"")</f>
        <v/>
      </c>
      <c r="O79" s="51" t="str">
        <f>IF('LV SM - typical bill'!C12,(('LV SM - typical bill'!F12-'LV SM - typical bill'!C12)),"")</f>
        <v/>
      </c>
      <c r="P79" s="48" t="str">
        <f>IF('LV SM - typical bill'!C12,(('LV SM - typical bill'!G12-'LV SM - typical bill'!C12)),"")</f>
        <v/>
      </c>
      <c r="Q79" s="52" t="str">
        <f>IF('LV SM - typical bill'!C12,(('LV SM - typical bill'!G12-'LV SM - typical bill'!F12)),"")</f>
        <v/>
      </c>
    </row>
    <row r="80" spans="2:17" ht="27.75" customHeight="1" x14ac:dyDescent="0.25">
      <c r="B80" s="58" t="s">
        <v>50</v>
      </c>
      <c r="C80" s="59">
        <f>IF('LV SM - typical bill'!C13,(('LV SM - typical bill'!D13-'LV SM - typical bill'!C13)/'LV SM - typical bill'!C13),"")</f>
        <v>-3.4985422740524783E-2</v>
      </c>
      <c r="D80" s="45">
        <f>IF('LV SM - typical bill'!C13,(('LV SM - typical bill'!E13-'LV SM - typical bill'!C13)/'LV SM - typical bill'!C13),"")</f>
        <v>-3.7900874635568613E-2</v>
      </c>
      <c r="E80" s="60">
        <f>IF('LV SM - typical bill'!C13,(('LV SM - typical bill'!E13-'LV SM - typical bill'!D13)/'LV SM - typical bill'!D13),"")</f>
        <v>-3.0211480362538762E-3</v>
      </c>
      <c r="F80" s="51">
        <f>IF('LV SM - typical bill'!C13,('LV SM - typical bill'!D13-'LV SM - typical bill'!C13),"")</f>
        <v>-0.64887204277680866</v>
      </c>
      <c r="G80" s="48">
        <f>IF('LV SM - typical bill'!C13,(('LV SM - typical bill'!E13-'LV SM - typical bill'!C13)),"")</f>
        <v>-0.70294471300821115</v>
      </c>
      <c r="H80" s="52">
        <f>IF('LV SM - typical bill'!C13,(('LV SM - typical bill'!E13-'LV SM - typical bill'!D13)),"")</f>
        <v>-5.4072670231402498E-2</v>
      </c>
      <c r="I80" s="40"/>
      <c r="J80" s="41"/>
      <c r="K80" s="58" t="s">
        <v>50</v>
      </c>
      <c r="L80" s="59">
        <f>IF('LV SM - typical bill'!C13,(('LV SM - typical bill'!F13-'LV SM - typical bill'!C13)/'LV SM - typical bill'!C13),"")</f>
        <v>0</v>
      </c>
      <c r="M80" s="45">
        <f>IF('LV SM - typical bill'!C13,(('LV SM - typical bill'!G13-'LV SM - typical bill'!C13)/'LV SM - typical bill'!C13),"")</f>
        <v>-2.915451895043828E-3</v>
      </c>
      <c r="N80" s="60">
        <f>IF('LV SM - typical bill'!C13,(('LV SM - typical bill'!G13-'LV SM - typical bill'!F13)/'LV SM - typical bill'!F13),"")</f>
        <v>-2.915451895043828E-3</v>
      </c>
      <c r="O80" s="51">
        <f>IF('LV SM - typical bill'!C13,(('LV SM - typical bill'!F13-'LV SM - typical bill'!C13)),"")</f>
        <v>0</v>
      </c>
      <c r="P80" s="48">
        <f>IF('LV SM - typical bill'!C13,(('LV SM - typical bill'!G13-'LV SM - typical bill'!C13)),"")</f>
        <v>-5.4072670231402498E-2</v>
      </c>
      <c r="Q80" s="52">
        <f>IF('LV SM - typical bill'!C13,(('LV SM - typical bill'!G13-'LV SM - typical bill'!F13)),"")</f>
        <v>-5.4072670231402498E-2</v>
      </c>
    </row>
    <row r="81" spans="2:17" ht="27.75" customHeight="1" x14ac:dyDescent="0.25">
      <c r="B81" s="58" t="s">
        <v>77</v>
      </c>
      <c r="C81" s="59" t="e">
        <f>IF('LV SM - typical bill'!C14,(('LV SM - typical bill'!D14-'LV SM - typical bill'!C14)/'LV SM - typical bill'!C14),"")</f>
        <v>#VALUE!</v>
      </c>
      <c r="D81" s="45" t="e">
        <f>IF('LV SM - typical bill'!C14,(('LV SM - typical bill'!E14-'LV SM - typical bill'!C14)/'LV SM - typical bill'!C14),"")</f>
        <v>#VALUE!</v>
      </c>
      <c r="E81" s="60" t="e">
        <f>IF('LV SM - typical bill'!C14,(('LV SM - typical bill'!E14-'LV SM - typical bill'!D14)/'LV SM - typical bill'!D14),"")</f>
        <v>#VALUE!</v>
      </c>
      <c r="F81" s="51" t="e">
        <f>IF('LV SM - typical bill'!C14,('LV SM - typical bill'!D14-'LV SM - typical bill'!C14),"")</f>
        <v>#VALUE!</v>
      </c>
      <c r="G81" s="48" t="e">
        <f>IF('LV SM - typical bill'!C14,(('LV SM - typical bill'!E14-'LV SM - typical bill'!C14)),"")</f>
        <v>#VALUE!</v>
      </c>
      <c r="H81" s="52" t="e">
        <f>IF('LV SM - typical bill'!C14,(('LV SM - typical bill'!E14-'LV SM - typical bill'!D14)),"")</f>
        <v>#VALUE!</v>
      </c>
      <c r="I81" s="40"/>
      <c r="J81" s="41"/>
      <c r="K81" s="58" t="s">
        <v>77</v>
      </c>
      <c r="L81" s="59" t="e">
        <f>IF('LV SM - typical bill'!C14,(('LV SM - typical bill'!F14-'LV SM - typical bill'!C14)/'LV SM - typical bill'!C14),"")</f>
        <v>#VALUE!</v>
      </c>
      <c r="M81" s="45" t="e">
        <f>IF('LV SM - typical bill'!C14,(('LV SM - typical bill'!G14-'LV SM - typical bill'!C14)/'LV SM - typical bill'!C14),"")</f>
        <v>#VALUE!</v>
      </c>
      <c r="N81" s="60" t="e">
        <f>IF('LV SM - typical bill'!C14,(('LV SM - typical bill'!G14-'LV SM - typical bill'!F14)/'LV SM - typical bill'!F14),"")</f>
        <v>#VALUE!</v>
      </c>
      <c r="O81" s="51" t="e">
        <f>IF('LV SM - typical bill'!C14,(('LV SM - typical bill'!F14-'LV SM - typical bill'!C14)),"")</f>
        <v>#VALUE!</v>
      </c>
      <c r="P81" s="48" t="e">
        <f>IF('LV SM - typical bill'!C14,(('LV SM - typical bill'!G14-'LV SM - typical bill'!C14)),"")</f>
        <v>#VALUE!</v>
      </c>
      <c r="Q81" s="52" t="e">
        <f>IF('LV SM - typical bill'!C14,(('LV SM - typical bill'!G14-'LV SM - typical bill'!F14)),"")</f>
        <v>#VALUE!</v>
      </c>
    </row>
    <row r="82" spans="2:17" ht="27.75" customHeight="1" x14ac:dyDescent="0.25">
      <c r="B82" s="58" t="s">
        <v>90</v>
      </c>
      <c r="C82" s="59" t="e">
        <f>IF('LV SM - typical bill'!C15,(('LV SM - typical bill'!D15-'LV SM - typical bill'!C15)/'LV SM - typical bill'!C15),"")</f>
        <v>#VALUE!</v>
      </c>
      <c r="D82" s="45" t="e">
        <f>IF('LV SM - typical bill'!C15,(('LV SM - typical bill'!E15-'LV SM - typical bill'!C15)/'LV SM - typical bill'!C15),"")</f>
        <v>#VALUE!</v>
      </c>
      <c r="E82" s="60" t="e">
        <f>IF('LV SM - typical bill'!C15,(('LV SM - typical bill'!E15-'LV SM - typical bill'!D15)/'LV SM - typical bill'!D15),"")</f>
        <v>#VALUE!</v>
      </c>
      <c r="F82" s="51" t="e">
        <f>IF('LV SM - typical bill'!C15,('LV SM - typical bill'!D15-'LV SM - typical bill'!C15),"")</f>
        <v>#VALUE!</v>
      </c>
      <c r="G82" s="48" t="e">
        <f>IF('LV SM - typical bill'!C15,(('LV SM - typical bill'!E15-'LV SM - typical bill'!C15)),"")</f>
        <v>#VALUE!</v>
      </c>
      <c r="H82" s="52" t="e">
        <f>IF('LV SM - typical bill'!C15,(('LV SM - typical bill'!E15-'LV SM - typical bill'!D15)),"")</f>
        <v>#VALUE!</v>
      </c>
      <c r="I82" s="40"/>
      <c r="J82" s="41"/>
      <c r="K82" s="58" t="s">
        <v>90</v>
      </c>
      <c r="L82" s="59" t="e">
        <f>IF('LV SM - typical bill'!C15,(('LV SM - typical bill'!F15-'LV SM - typical bill'!C15)/'LV SM - typical bill'!C15),"")</f>
        <v>#VALUE!</v>
      </c>
      <c r="M82" s="45" t="e">
        <f>IF('LV SM - typical bill'!C15,(('LV SM - typical bill'!G15-'LV SM - typical bill'!C15)/'LV SM - typical bill'!C15),"")</f>
        <v>#VALUE!</v>
      </c>
      <c r="N82" s="60" t="e">
        <f>IF('LV SM - typical bill'!C15,(('LV SM - typical bill'!G15-'LV SM - typical bill'!F15)/'LV SM - typical bill'!F15),"")</f>
        <v>#VALUE!</v>
      </c>
      <c r="O82" s="51" t="e">
        <f>IF('LV SM - typical bill'!C15,(('LV SM - typical bill'!F15-'LV SM - typical bill'!C15)),"")</f>
        <v>#VALUE!</v>
      </c>
      <c r="P82" s="48" t="e">
        <f>IF('LV SM - typical bill'!C15,(('LV SM - typical bill'!G15-'LV SM - typical bill'!C15)),"")</f>
        <v>#VALUE!</v>
      </c>
      <c r="Q82" s="52" t="e">
        <f>IF('LV SM - typical bill'!C15,(('LV SM - typical bill'!G15-'LV SM - typical bill'!F15)),"")</f>
        <v>#VALUE!</v>
      </c>
    </row>
    <row r="83" spans="2:17" ht="27.75" customHeight="1" x14ac:dyDescent="0.25">
      <c r="B83" s="57" t="s">
        <v>117</v>
      </c>
      <c r="C83" s="59" t="str">
        <f>IF('LV SM - typical bill'!C16,(('LV SM - typical bill'!D16-'LV SM - typical bill'!C16)/'LV SM - typical bill'!C16),"")</f>
        <v/>
      </c>
      <c r="D83" s="45" t="str">
        <f>IF('LV SM - typical bill'!C16,(('LV SM - typical bill'!E16-'LV SM - typical bill'!C16)/'LV SM - typical bill'!C16),"")</f>
        <v/>
      </c>
      <c r="E83" s="60" t="str">
        <f>IF('LV SM - typical bill'!C16,(('LV SM - typical bill'!E16-'LV SM - typical bill'!D16)/'LV SM - typical bill'!D16),"")</f>
        <v/>
      </c>
      <c r="F83" s="51" t="str">
        <f>IF('LV SM - typical bill'!C16,('LV SM - typical bill'!D16-'LV SM - typical bill'!C16),"")</f>
        <v/>
      </c>
      <c r="G83" s="48" t="str">
        <f>IF('LV SM - typical bill'!C16,(('LV SM - typical bill'!E16-'LV SM - typical bill'!C16)),"")</f>
        <v/>
      </c>
      <c r="H83" s="52" t="str">
        <f>IF('LV SM - typical bill'!C16,(('LV SM - typical bill'!E16-'LV SM - typical bill'!D16)),"")</f>
        <v/>
      </c>
      <c r="I83" s="40"/>
      <c r="J83" s="41"/>
      <c r="K83" s="57" t="s">
        <v>117</v>
      </c>
      <c r="L83" s="59" t="str">
        <f>IF('LV SM - typical bill'!C16,(('LV SM - typical bill'!F16-'LV SM - typical bill'!C16)/'LV SM - typical bill'!C16),"")</f>
        <v/>
      </c>
      <c r="M83" s="45" t="str">
        <f>IF('LV SM - typical bill'!C16,(('LV SM - typical bill'!G16-'LV SM - typical bill'!C16)/'LV SM - typical bill'!C16),"")</f>
        <v/>
      </c>
      <c r="N83" s="60" t="str">
        <f>IF('LV SM - typical bill'!C16,(('LV SM - typical bill'!G16-'LV SM - typical bill'!F16)/'LV SM - typical bill'!F16),"")</f>
        <v/>
      </c>
      <c r="O83" s="51" t="str">
        <f>IF('LV SM - typical bill'!C16,(('LV SM - typical bill'!F16-'LV SM - typical bill'!C16)),"")</f>
        <v/>
      </c>
      <c r="P83" s="48" t="str">
        <f>IF('LV SM - typical bill'!C16,(('LV SM - typical bill'!G16-'LV SM - typical bill'!C16)),"")</f>
        <v/>
      </c>
      <c r="Q83" s="52" t="str">
        <f>IF('LV SM - typical bill'!C16,(('LV SM - typical bill'!G16-'LV SM - typical bill'!F16)),"")</f>
        <v/>
      </c>
    </row>
    <row r="84" spans="2:17" ht="27.75" customHeight="1" x14ac:dyDescent="0.25">
      <c r="B84" s="58" t="s">
        <v>51</v>
      </c>
      <c r="C84" s="59">
        <f>IF('LV SM - typical bill'!C17,(('LV SM - typical bill'!D17-'LV SM - typical bill'!C17)/'LV SM - typical bill'!C17),"")</f>
        <v>-3.1992353097054962E-2</v>
      </c>
      <c r="D84" s="45">
        <f>IF('LV SM - typical bill'!C17,(('LV SM - typical bill'!E17-'LV SM - typical bill'!C17)/'LV SM - typical bill'!C17),"")</f>
        <v>-3.2221907497765323E-2</v>
      </c>
      <c r="E84" s="60">
        <f>IF('LV SM - typical bill'!C17,(('LV SM - typical bill'!E17-'LV SM - typical bill'!D17)/'LV SM - typical bill'!D17),"")</f>
        <v>-2.3714110259851032E-4</v>
      </c>
      <c r="F84" s="51">
        <f>IF('LV SM - typical bill'!C17,('LV SM - typical bill'!D17-'LV SM - typical bill'!C17),"")</f>
        <v>-9.2536930179392698</v>
      </c>
      <c r="G84" s="48">
        <f>IF('LV SM - typical bill'!C17,(('LV SM - typical bill'!E17-'LV SM - typical bill'!C17)),"")</f>
        <v>-9.3200909458643082</v>
      </c>
      <c r="H84" s="52">
        <f>IF('LV SM - typical bill'!C17,(('LV SM - typical bill'!E17-'LV SM - typical bill'!D17)),"")</f>
        <v>-6.6397927925038402E-2</v>
      </c>
      <c r="I84" s="40"/>
      <c r="J84" s="41"/>
      <c r="K84" s="58" t="s">
        <v>51</v>
      </c>
      <c r="L84" s="59">
        <f>IF('LV SM - typical bill'!C17,(('LV SM - typical bill'!F17-'LV SM - typical bill'!C17)/'LV SM - typical bill'!C17),"")</f>
        <v>-9.9568871304729897E-5</v>
      </c>
      <c r="M84" s="45">
        <f>IF('LV SM - typical bill'!C17,(('LV SM - typical bill'!G17-'LV SM - typical bill'!C17)/'LV SM - typical bill'!C17),"")</f>
        <v>9.7332402724378025E-5</v>
      </c>
      <c r="N84" s="60">
        <f>IF('LV SM - typical bill'!C17,(('LV SM - typical bill'!G17-'LV SM - typical bill'!F17)/'LV SM - typical bill'!F17),"")</f>
        <v>1.9692088121898722E-4</v>
      </c>
      <c r="O84" s="51">
        <f>IF('LV SM - typical bill'!C17,(('LV SM - typical bill'!F17-'LV SM - typical bill'!C17)),"")</f>
        <v>-2.8800000000046566E-2</v>
      </c>
      <c r="P84" s="48">
        <f>IF('LV SM - typical bill'!C17,(('LV SM - typical bill'!G17-'LV SM - typical bill'!C17)),"")</f>
        <v>2.8153108112348946E-2</v>
      </c>
      <c r="Q84" s="52">
        <f>IF('LV SM - typical bill'!C17,(('LV SM - typical bill'!G17-'LV SM - typical bill'!F17)),"")</f>
        <v>5.6953108112395512E-2</v>
      </c>
    </row>
    <row r="85" spans="2:17" ht="27.75" customHeight="1" x14ac:dyDescent="0.25">
      <c r="B85" s="58" t="s">
        <v>78</v>
      </c>
      <c r="C85" s="59">
        <f>IF('LV SM - typical bill'!C18,(('LV SM - typical bill'!D18-'LV SM - typical bill'!C18)/'LV SM - typical bill'!C18),"")</f>
        <v>-3.9978458898791557E-2</v>
      </c>
      <c r="D85" s="45">
        <f>IF('LV SM - typical bill'!C18,(('LV SM - typical bill'!E18-'LV SM - typical bill'!C18)/'LV SM - typical bill'!C18),"")</f>
        <v>-3.9421370202437453E-2</v>
      </c>
      <c r="E85" s="60">
        <f>IF('LV SM - typical bill'!C18,(('LV SM - typical bill'!E18-'LV SM - typical bill'!D18)/'LV SM - typical bill'!D18),"")</f>
        <v>5.8028770449784046E-4</v>
      </c>
      <c r="F85" s="51">
        <f>IF('LV SM - typical bill'!C18,('LV SM - typical bill'!D18-'LV SM - typical bill'!C18),"")</f>
        <v>-3.4974452241623624</v>
      </c>
      <c r="G85" s="48">
        <f>IF('LV SM - typical bill'!C18,(('LV SM - typical bill'!E18-'LV SM - typical bill'!C18)),"")</f>
        <v>-3.4487092985122274</v>
      </c>
      <c r="H85" s="52">
        <f>IF('LV SM - typical bill'!C18,(('LV SM - typical bill'!E18-'LV SM - typical bill'!D18)),"")</f>
        <v>4.8735925650134959E-2</v>
      </c>
      <c r="I85" s="40"/>
      <c r="J85" s="41"/>
      <c r="K85" s="58" t="s">
        <v>78</v>
      </c>
      <c r="L85" s="59">
        <f>IF('LV SM - typical bill'!C18,(('LV SM - typical bill'!F18-'LV SM - typical bill'!C18)/'LV SM - typical bill'!C18),"")</f>
        <v>-2.1441134445790701E-4</v>
      </c>
      <c r="M85" s="45">
        <f>IF('LV SM - typical bill'!C18,(('LV SM - typical bill'!G18-'LV SM - typical bill'!C18)/'LV SM - typical bill'!C18),"")</f>
        <v>1.7867111436453659E-3</v>
      </c>
      <c r="N85" s="60">
        <f>IF('LV SM - typical bill'!C18,(('LV SM - typical bill'!G18-'LV SM - typical bill'!F18)/'LV SM - typical bill'!F18),"")</f>
        <v>2.0015516434821537E-3</v>
      </c>
      <c r="O85" s="51">
        <f>IF('LV SM - typical bill'!C18,(('LV SM - typical bill'!F18-'LV SM - typical bill'!C18)),"")</f>
        <v>-1.8757399693143384E-2</v>
      </c>
      <c r="P85" s="48">
        <f>IF('LV SM - typical bill'!C18,(('LV SM - typical bill'!G18-'LV SM - typical bill'!C18)),"")</f>
        <v>0.15630728468347854</v>
      </c>
      <c r="Q85" s="52">
        <f>IF('LV SM - typical bill'!C18,(('LV SM - typical bill'!G18-'LV SM - typical bill'!F18)),"")</f>
        <v>0.17506468437662193</v>
      </c>
    </row>
    <row r="86" spans="2:17" x14ac:dyDescent="0.25">
      <c r="B86" s="58" t="s">
        <v>91</v>
      </c>
      <c r="C86" s="59">
        <f>IF('LV SM - typical bill'!C19,(('LV SM - typical bill'!D19-'LV SM - typical bill'!C19)/'LV SM - typical bill'!C19),"")</f>
        <v>-3.1130433430919462E-2</v>
      </c>
      <c r="D86" s="45">
        <f>IF('LV SM - typical bill'!C19,(('LV SM - typical bill'!E19-'LV SM - typical bill'!C19)/'LV SM - typical bill'!C19),"")</f>
        <v>-3.1444888178860673E-2</v>
      </c>
      <c r="E86" s="60">
        <f>IF('LV SM - typical bill'!C19,(('LV SM - typical bill'!E19-'LV SM - typical bill'!D19)/'LV SM - typical bill'!D19),"")</f>
        <v>-3.2455839133717964E-4</v>
      </c>
      <c r="F86" s="51">
        <f>IF('LV SM - typical bill'!C19,('LV SM - typical bill'!D19-'LV SM - typical bill'!C19),"")</f>
        <v>-3.7857331949273174</v>
      </c>
      <c r="G86" s="48">
        <f>IF('LV SM - typical bill'!C19,(('LV SM - typical bill'!E19-'LV SM - typical bill'!C19)),"")</f>
        <v>-3.8239736447503248</v>
      </c>
      <c r="H86" s="52">
        <f>IF('LV SM - typical bill'!C19,(('LV SM - typical bill'!E19-'LV SM - typical bill'!D19)),"")</f>
        <v>-3.8240449823007339E-2</v>
      </c>
      <c r="I86" s="40"/>
      <c r="J86" s="41"/>
      <c r="K86" s="58" t="s">
        <v>91</v>
      </c>
      <c r="L86" s="59">
        <f>IF('LV SM - typical bill'!C19,(('LV SM - typical bill'!F19-'LV SM - typical bill'!C19)/'LV SM - typical bill'!C19),"")</f>
        <v>-8.7174221324334296E-5</v>
      </c>
      <c r="M86" s="45">
        <f>IF('LV SM - typical bill'!C19,(('LV SM - typical bill'!G19-'LV SM - typical bill'!C19)/'LV SM - typical bill'!C19),"")</f>
        <v>-8.4997858919805464E-5</v>
      </c>
      <c r="N86" s="60">
        <f>IF('LV SM - typical bill'!C19,(('LV SM - typical bill'!G19-'LV SM - typical bill'!F19)/'LV SM - typical bill'!F19),"")</f>
        <v>2.1765521437671266E-6</v>
      </c>
      <c r="O86" s="51">
        <f>IF('LV SM - typical bill'!C19,(('LV SM - typical bill'!F19-'LV SM - typical bill'!C19)),"")</f>
        <v>-1.0601148363122093E-2</v>
      </c>
      <c r="P86" s="48">
        <f>IF('LV SM - typical bill'!C19,(('LV SM - typical bill'!G19-'LV SM - typical bill'!C19)),"")</f>
        <v>-1.0336483644678651E-2</v>
      </c>
      <c r="Q86" s="52">
        <f>IF('LV SM - typical bill'!C19,(('LV SM - typical bill'!G19-'LV SM - typical bill'!F19)),"")</f>
        <v>2.6466471844344142E-4</v>
      </c>
    </row>
    <row r="87" spans="2:17" x14ac:dyDescent="0.25">
      <c r="B87" s="57" t="s">
        <v>118</v>
      </c>
      <c r="C87" s="59" t="str">
        <f>IF('LV SM - typical bill'!C20,(('LV SM - typical bill'!D20-'LV SM - typical bill'!C20)/'LV SM - typical bill'!C20),"")</f>
        <v/>
      </c>
      <c r="D87" s="45" t="str">
        <f>IF('LV SM - typical bill'!C20,(('LV SM - typical bill'!E20-'LV SM - typical bill'!C20)/'LV SM - typical bill'!C20),"")</f>
        <v/>
      </c>
      <c r="E87" s="60" t="str">
        <f>IF('LV SM - typical bill'!C20,(('LV SM - typical bill'!E20-'LV SM - typical bill'!D20)/'LV SM - typical bill'!D20),"")</f>
        <v/>
      </c>
      <c r="F87" s="51" t="str">
        <f>IF('LV SM - typical bill'!C20,('LV SM - typical bill'!D20-'LV SM - typical bill'!C20),"")</f>
        <v/>
      </c>
      <c r="G87" s="48" t="str">
        <f>IF('LV SM - typical bill'!C20,(('LV SM - typical bill'!E20-'LV SM - typical bill'!C20)),"")</f>
        <v/>
      </c>
      <c r="H87" s="52" t="str">
        <f>IF('LV SM - typical bill'!C20,(('LV SM - typical bill'!E20-'LV SM - typical bill'!D20)),"")</f>
        <v/>
      </c>
      <c r="I87" s="40"/>
      <c r="J87" s="41"/>
      <c r="K87" s="57" t="s">
        <v>118</v>
      </c>
      <c r="L87" s="59" t="str">
        <f>IF('LV SM - typical bill'!C20,(('LV SM - typical bill'!F20-'LV SM - typical bill'!C20)/'LV SM - typical bill'!C20),"")</f>
        <v/>
      </c>
      <c r="M87" s="45" t="str">
        <f>IF('LV SM - typical bill'!C20,(('LV SM - typical bill'!G20-'LV SM - typical bill'!C20)/'LV SM - typical bill'!C20),"")</f>
        <v/>
      </c>
      <c r="N87" s="60" t="str">
        <f>IF('LV SM - typical bill'!C20,(('LV SM - typical bill'!G20-'LV SM - typical bill'!F20)/'LV SM - typical bill'!F20),"")</f>
        <v/>
      </c>
      <c r="O87" s="51" t="str">
        <f>IF('LV SM - typical bill'!C20,(('LV SM - typical bill'!F20-'LV SM - typical bill'!C20)),"")</f>
        <v/>
      </c>
      <c r="P87" s="48" t="str">
        <f>IF('LV SM - typical bill'!C20,(('LV SM - typical bill'!G20-'LV SM - typical bill'!C20)),"")</f>
        <v/>
      </c>
      <c r="Q87" s="52" t="str">
        <f>IF('LV SM - typical bill'!C20,(('LV SM - typical bill'!G20-'LV SM - typical bill'!F20)),"")</f>
        <v/>
      </c>
    </row>
    <row r="88" spans="2:17" x14ac:dyDescent="0.25">
      <c r="B88" s="58" t="s">
        <v>52</v>
      </c>
      <c r="C88" s="59">
        <f>IF('LV SM - typical bill'!C21,(('LV SM - typical bill'!D21-'LV SM - typical bill'!C21)/'LV SM - typical bill'!C21),"")</f>
        <v>-3.0564974921882669E-2</v>
      </c>
      <c r="D88" s="45">
        <f>IF('LV SM - typical bill'!C21,(('LV SM - typical bill'!E21-'LV SM - typical bill'!C21)/'LV SM - typical bill'!C21),"")</f>
        <v>-3.1324679884042014E-2</v>
      </c>
      <c r="E88" s="60">
        <f>IF('LV SM - typical bill'!C21,(('LV SM - typical bill'!E21-'LV SM - typical bill'!D21)/'LV SM - typical bill'!D21),"")</f>
        <v>-7.8365743191311421E-4</v>
      </c>
      <c r="F88" s="51">
        <f>IF('LV SM - typical bill'!C21,('LV SM - typical bill'!D21-'LV SM - typical bill'!C21),"")</f>
        <v>-12.678886437731137</v>
      </c>
      <c r="G88" s="48">
        <f>IF('LV SM - typical bill'!C21,(('LV SM - typical bill'!E21-'LV SM - typical bill'!C21)),"")</f>
        <v>-12.994025349705282</v>
      </c>
      <c r="H88" s="52">
        <f>IF('LV SM - typical bill'!C21,(('LV SM - typical bill'!E21-'LV SM - typical bill'!D21)),"")</f>
        <v>-0.31513891197414523</v>
      </c>
      <c r="I88" s="40"/>
      <c r="J88" s="41"/>
      <c r="K88" s="58" t="s">
        <v>52</v>
      </c>
      <c r="L88" s="59">
        <f>IF('LV SM - typical bill'!C21,(('LV SM - typical bill'!F21-'LV SM - typical bill'!C21)/'LV SM - typical bill'!C21),"")</f>
        <v>-6.9428122262401903E-5</v>
      </c>
      <c r="M88" s="45">
        <f>IF('LV SM - typical bill'!C21,(('LV SM - typical bill'!G21-'LV SM - typical bill'!C21)/'LV SM - typical bill'!C21),"")</f>
        <v>-5.6208679412821279E-4</v>
      </c>
      <c r="N88" s="60">
        <f>IF('LV SM - typical bill'!C21,(('LV SM - typical bill'!G21-'LV SM - typical bill'!F21)/'LV SM - typical bill'!F21),"")</f>
        <v>-4.926928786072246E-4</v>
      </c>
      <c r="O88" s="51">
        <f>IF('LV SM - typical bill'!C21,(('LV SM - typical bill'!F21-'LV SM - typical bill'!C21)),"")</f>
        <v>-2.8799999999989723E-2</v>
      </c>
      <c r="P88" s="48">
        <f>IF('LV SM - typical bill'!C21,(('LV SM - typical bill'!G21-'LV SM - typical bill'!C21)),"")</f>
        <v>-0.23316343786029847</v>
      </c>
      <c r="Q88" s="52">
        <f>IF('LV SM - typical bill'!C21,(('LV SM - typical bill'!G21-'LV SM - typical bill'!F21)),"")</f>
        <v>-0.20436343786030875</v>
      </c>
    </row>
    <row r="89" spans="2:17" x14ac:dyDescent="0.25">
      <c r="B89" s="58" t="s">
        <v>79</v>
      </c>
      <c r="C89" s="59" t="e">
        <f>IF('LV SM - typical bill'!C22,(('LV SM - typical bill'!D22-'LV SM - typical bill'!C22)/'LV SM - typical bill'!C22),"")</f>
        <v>#VALUE!</v>
      </c>
      <c r="D89" s="45" t="e">
        <f>IF('LV SM - typical bill'!C22,(('LV SM - typical bill'!E22-'LV SM - typical bill'!C22)/'LV SM - typical bill'!C22),"")</f>
        <v>#VALUE!</v>
      </c>
      <c r="E89" s="60" t="e">
        <f>IF('LV SM - typical bill'!C22,(('LV SM - typical bill'!E22-'LV SM - typical bill'!D22)/'LV SM - typical bill'!D22),"")</f>
        <v>#VALUE!</v>
      </c>
      <c r="F89" s="51" t="e">
        <f>IF('LV SM - typical bill'!C22,('LV SM - typical bill'!D22-'LV SM - typical bill'!C22),"")</f>
        <v>#VALUE!</v>
      </c>
      <c r="G89" s="48" t="e">
        <f>IF('LV SM - typical bill'!C22,(('LV SM - typical bill'!E22-'LV SM - typical bill'!C22)),"")</f>
        <v>#VALUE!</v>
      </c>
      <c r="H89" s="52" t="e">
        <f>IF('LV SM - typical bill'!C22,(('LV SM - typical bill'!E22-'LV SM - typical bill'!D22)),"")</f>
        <v>#VALUE!</v>
      </c>
      <c r="I89" s="40"/>
      <c r="J89" s="41"/>
      <c r="K89" s="58" t="s">
        <v>79</v>
      </c>
      <c r="L89" s="59" t="e">
        <f>IF('LV SM - typical bill'!C22,(('LV SM - typical bill'!F22-'LV SM - typical bill'!C22)/'LV SM - typical bill'!C22),"")</f>
        <v>#VALUE!</v>
      </c>
      <c r="M89" s="45" t="e">
        <f>IF('LV SM - typical bill'!C22,(('LV SM - typical bill'!G22-'LV SM - typical bill'!C22)/'LV SM - typical bill'!C22),"")</f>
        <v>#VALUE!</v>
      </c>
      <c r="N89" s="60" t="e">
        <f>IF('LV SM - typical bill'!C22,(('LV SM - typical bill'!G22-'LV SM - typical bill'!F22)/'LV SM - typical bill'!F22),"")</f>
        <v>#VALUE!</v>
      </c>
      <c r="O89" s="51" t="e">
        <f>IF('LV SM - typical bill'!C22,(('LV SM - typical bill'!F22-'LV SM - typical bill'!C22)),"")</f>
        <v>#VALUE!</v>
      </c>
      <c r="P89" s="48" t="e">
        <f>IF('LV SM - typical bill'!C22,(('LV SM - typical bill'!G22-'LV SM - typical bill'!C22)),"")</f>
        <v>#VALUE!</v>
      </c>
      <c r="Q89" s="52" t="e">
        <f>IF('LV SM - typical bill'!C22,(('LV SM - typical bill'!G22-'LV SM - typical bill'!F22)),"")</f>
        <v>#VALUE!</v>
      </c>
    </row>
    <row r="90" spans="2:17" ht="27" customHeight="1" x14ac:dyDescent="0.25">
      <c r="B90" s="58" t="s">
        <v>92</v>
      </c>
      <c r="C90" s="59">
        <f>IF('LV SM - typical bill'!C23,(('LV SM - typical bill'!D23-'LV SM - typical bill'!C23)/'LV SM - typical bill'!C23),"")</f>
        <v>-3.0024887965106075E-2</v>
      </c>
      <c r="D90" s="45">
        <f>IF('LV SM - typical bill'!C23,(('LV SM - typical bill'!E23-'LV SM - typical bill'!C23)/'LV SM - typical bill'!C23),"")</f>
        <v>-3.0945269425131264E-2</v>
      </c>
      <c r="E90" s="60">
        <f>IF('LV SM - typical bill'!C23,(('LV SM - typical bill'!E23-'LV SM - typical bill'!D23)/'LV SM - typical bill'!D23),"")</f>
        <v>-9.48871211854432E-4</v>
      </c>
      <c r="F90" s="51">
        <f>IF('LV SM - typical bill'!C23,('LV SM - typical bill'!D23-'LV SM - typical bill'!C23),"")</f>
        <v>-5.6353279898989683</v>
      </c>
      <c r="G90" s="48">
        <f>IF('LV SM - typical bill'!C23,(('LV SM - typical bill'!E23-'LV SM - typical bill'!C23)),"")</f>
        <v>-5.8080730608911324</v>
      </c>
      <c r="H90" s="52">
        <f>IF('LV SM - typical bill'!C23,(('LV SM - typical bill'!E23-'LV SM - typical bill'!D23)),"")</f>
        <v>-0.17274507099216407</v>
      </c>
      <c r="I90" s="40"/>
      <c r="J90" s="41"/>
      <c r="K90" s="58" t="s">
        <v>92</v>
      </c>
      <c r="L90" s="59">
        <f>IF('LV SM - typical bill'!C23,(('LV SM - typical bill'!F23-'LV SM - typical bill'!C23)/'LV SM - typical bill'!C23),"")</f>
        <v>-5.6482655929653358E-5</v>
      </c>
      <c r="M90" s="45">
        <f>IF('LV SM - typical bill'!C23,(('LV SM - typical bill'!G23-'LV SM - typical bill'!C23)/'LV SM - typical bill'!C23),"")</f>
        <v>-8.1199328467371722E-4</v>
      </c>
      <c r="N90" s="60">
        <f>IF('LV SM - typical bill'!C23,(('LV SM - typical bill'!G23-'LV SM - typical bill'!F23)/'LV SM - typical bill'!F23),"")</f>
        <v>-7.5555330440139293E-4</v>
      </c>
      <c r="O90" s="51">
        <f>IF('LV SM - typical bill'!C23,(('LV SM - typical bill'!F23-'LV SM - typical bill'!C23)),"")</f>
        <v>-1.0601148363122093E-2</v>
      </c>
      <c r="P90" s="48">
        <f>IF('LV SM - typical bill'!C23,(('LV SM - typical bill'!G23-'LV SM - typical bill'!C23)),"")</f>
        <v>-0.15240185042654275</v>
      </c>
      <c r="Q90" s="52">
        <f>IF('LV SM - typical bill'!C23,(('LV SM - typical bill'!G23-'LV SM - typical bill'!F23)),"")</f>
        <v>-0.14180070206342066</v>
      </c>
    </row>
    <row r="91" spans="2:17" ht="27" customHeight="1" x14ac:dyDescent="0.25">
      <c r="B91" s="57" t="s">
        <v>119</v>
      </c>
      <c r="C91" s="59" t="str">
        <f>IF('LV SM - typical bill'!C24,(('LV SM - typical bill'!D24-'LV SM - typical bill'!C24)/'LV SM - typical bill'!C24),"")</f>
        <v/>
      </c>
      <c r="D91" s="45" t="str">
        <f>IF('LV SM - typical bill'!C24,(('LV SM - typical bill'!E24-'LV SM - typical bill'!C24)/'LV SM - typical bill'!C24),"")</f>
        <v/>
      </c>
      <c r="E91" s="60" t="str">
        <f>IF('LV SM - typical bill'!C24,(('LV SM - typical bill'!E24-'LV SM - typical bill'!D24)/'LV SM - typical bill'!D24),"")</f>
        <v/>
      </c>
      <c r="F91" s="51" t="str">
        <f>IF('LV SM - typical bill'!C24,('LV SM - typical bill'!D24-'LV SM - typical bill'!C24),"")</f>
        <v/>
      </c>
      <c r="G91" s="48" t="str">
        <f>IF('LV SM - typical bill'!C24,(('LV SM - typical bill'!E24-'LV SM - typical bill'!C24)),"")</f>
        <v/>
      </c>
      <c r="H91" s="52" t="str">
        <f>IF('LV SM - typical bill'!C24,(('LV SM - typical bill'!E24-'LV SM - typical bill'!D24)),"")</f>
        <v/>
      </c>
      <c r="I91" s="40"/>
      <c r="J91" s="41"/>
      <c r="K91" s="57" t="s">
        <v>119</v>
      </c>
      <c r="L91" s="59" t="str">
        <f>IF('LV SM - typical bill'!C24,(('LV SM - typical bill'!F24-'LV SM - typical bill'!C24)/'LV SM - typical bill'!C24),"")</f>
        <v/>
      </c>
      <c r="M91" s="45" t="str">
        <f>IF('LV SM - typical bill'!C24,(('LV SM - typical bill'!G24-'LV SM - typical bill'!C24)/'LV SM - typical bill'!C24),"")</f>
        <v/>
      </c>
      <c r="N91" s="60" t="str">
        <f>IF('LV SM - typical bill'!C24,(('LV SM - typical bill'!G24-'LV SM - typical bill'!F24)/'LV SM - typical bill'!F24),"")</f>
        <v/>
      </c>
      <c r="O91" s="51" t="str">
        <f>IF('LV SM - typical bill'!C24,(('LV SM - typical bill'!F24-'LV SM - typical bill'!C24)),"")</f>
        <v/>
      </c>
      <c r="P91" s="48" t="str">
        <f>IF('LV SM - typical bill'!C24,(('LV SM - typical bill'!G24-'LV SM - typical bill'!C24)),"")</f>
        <v/>
      </c>
      <c r="Q91" s="52" t="str">
        <f>IF('LV SM - typical bill'!C24,(('LV SM - typical bill'!G24-'LV SM - typical bill'!F24)),"")</f>
        <v/>
      </c>
    </row>
    <row r="92" spans="2:17" ht="27" customHeight="1" x14ac:dyDescent="0.25">
      <c r="B92" s="58" t="s">
        <v>53</v>
      </c>
      <c r="C92" s="59">
        <f>IF('LV SM - typical bill'!C25,(('LV SM - typical bill'!D25-'LV SM - typical bill'!C25)/'LV SM - typical bill'!C25),"")</f>
        <v>-3.069053708439913E-2</v>
      </c>
      <c r="D92" s="45">
        <f>IF('LV SM - typical bill'!C25,(('LV SM - typical bill'!E25-'LV SM - typical bill'!C25)/'LV SM - typical bill'!C25),"")</f>
        <v>-3.3248081841432298E-2</v>
      </c>
      <c r="E92" s="60">
        <f>IF('LV SM - typical bill'!C25,(('LV SM - typical bill'!E25-'LV SM - typical bill'!D25)/'LV SM - typical bill'!D25),"")</f>
        <v>-2.6385224274405503E-3</v>
      </c>
      <c r="F92" s="51">
        <f>IF('LV SM - typical bill'!C25,('LV SM - typical bill'!D25-'LV SM - typical bill'!C25),"")</f>
        <v>-1.5546951559500144</v>
      </c>
      <c r="G92" s="48">
        <f>IF('LV SM - typical bill'!C25,(('LV SM - typical bill'!E25-'LV SM - typical bill'!C25)),"")</f>
        <v>-1.6842530856125109</v>
      </c>
      <c r="H92" s="52">
        <f>IF('LV SM - typical bill'!C25,(('LV SM - typical bill'!E25-'LV SM - typical bill'!D25)),"")</f>
        <v>-0.12955792966249646</v>
      </c>
      <c r="I92" s="40"/>
      <c r="J92" s="41"/>
      <c r="K92" s="58" t="s">
        <v>53</v>
      </c>
      <c r="L92" s="59">
        <f>IF('LV SM - typical bill'!C25,(('LV SM - typical bill'!F25-'LV SM - typical bill'!C25)/'LV SM - typical bill'!C25),"")</f>
        <v>-2.5575447570331672E-3</v>
      </c>
      <c r="M92" s="45">
        <f>IF('LV SM - typical bill'!C25,(('LV SM - typical bill'!G25-'LV SM - typical bill'!C25)/'LV SM - typical bill'!C25),"")</f>
        <v>-2.5575447570331672E-3</v>
      </c>
      <c r="N92" s="60">
        <f>IF('LV SM - typical bill'!C25,(('LV SM - typical bill'!G25-'LV SM - typical bill'!F25)/'LV SM - typical bill'!F25),"")</f>
        <v>0</v>
      </c>
      <c r="O92" s="51">
        <f>IF('LV SM - typical bill'!C25,(('LV SM - typical bill'!F25-'LV SM - typical bill'!C25)),"")</f>
        <v>-0.12955792966249646</v>
      </c>
      <c r="P92" s="48">
        <f>IF('LV SM - typical bill'!C25,(('LV SM - typical bill'!G25-'LV SM - typical bill'!C25)),"")</f>
        <v>-0.12955792966249646</v>
      </c>
      <c r="Q92" s="52">
        <f>IF('LV SM - typical bill'!C25,(('LV SM - typical bill'!G25-'LV SM - typical bill'!F25)),"")</f>
        <v>0</v>
      </c>
    </row>
    <row r="93" spans="2:17" ht="27" customHeight="1" x14ac:dyDescent="0.25">
      <c r="B93" s="58" t="s">
        <v>80</v>
      </c>
      <c r="C93" s="59" t="e">
        <f>IF('LV SM - typical bill'!C26,(('LV SM - typical bill'!D26-'LV SM - typical bill'!C26)/'LV SM - typical bill'!C26),"")</f>
        <v>#VALUE!</v>
      </c>
      <c r="D93" s="45" t="e">
        <f>IF('LV SM - typical bill'!C26,(('LV SM - typical bill'!E26-'LV SM - typical bill'!C26)/'LV SM - typical bill'!C26),"")</f>
        <v>#VALUE!</v>
      </c>
      <c r="E93" s="60" t="e">
        <f>IF('LV SM - typical bill'!C26,(('LV SM - typical bill'!E26-'LV SM - typical bill'!D26)/'LV SM - typical bill'!D26),"")</f>
        <v>#VALUE!</v>
      </c>
      <c r="F93" s="51" t="e">
        <f>IF('LV SM - typical bill'!C26,('LV SM - typical bill'!D26-'LV SM - typical bill'!C26),"")</f>
        <v>#VALUE!</v>
      </c>
      <c r="G93" s="48" t="e">
        <f>IF('LV SM - typical bill'!C26,(('LV SM - typical bill'!E26-'LV SM - typical bill'!C26)),"")</f>
        <v>#VALUE!</v>
      </c>
      <c r="H93" s="52" t="e">
        <f>IF('LV SM - typical bill'!C26,(('LV SM - typical bill'!E26-'LV SM - typical bill'!D26)),"")</f>
        <v>#VALUE!</v>
      </c>
      <c r="I93" s="40"/>
      <c r="J93" s="41"/>
      <c r="K93" s="58" t="s">
        <v>80</v>
      </c>
      <c r="L93" s="59" t="e">
        <f>IF('LV SM - typical bill'!C26,(('LV SM - typical bill'!F26-'LV SM - typical bill'!C26)/'LV SM - typical bill'!C26),"")</f>
        <v>#VALUE!</v>
      </c>
      <c r="M93" s="45" t="e">
        <f>IF('LV SM - typical bill'!C26,(('LV SM - typical bill'!G26-'LV SM - typical bill'!C26)/'LV SM - typical bill'!C26),"")</f>
        <v>#VALUE!</v>
      </c>
      <c r="N93" s="60" t="e">
        <f>IF('LV SM - typical bill'!C26,(('LV SM - typical bill'!G26-'LV SM - typical bill'!F26)/'LV SM - typical bill'!F26),"")</f>
        <v>#VALUE!</v>
      </c>
      <c r="O93" s="51" t="e">
        <f>IF('LV SM - typical bill'!C26,(('LV SM - typical bill'!F26-'LV SM - typical bill'!C26)),"")</f>
        <v>#VALUE!</v>
      </c>
      <c r="P93" s="48" t="e">
        <f>IF('LV SM - typical bill'!C26,(('LV SM - typical bill'!G26-'LV SM - typical bill'!C26)),"")</f>
        <v>#VALUE!</v>
      </c>
      <c r="Q93" s="52" t="e">
        <f>IF('LV SM - typical bill'!C26,(('LV SM - typical bill'!G26-'LV SM - typical bill'!F26)),"")</f>
        <v>#VALUE!</v>
      </c>
    </row>
    <row r="94" spans="2:17" ht="27" customHeight="1" x14ac:dyDescent="0.25">
      <c r="B94" s="58" t="s">
        <v>93</v>
      </c>
      <c r="C94" s="59" t="e">
        <f>IF('LV SM - typical bill'!C27,(('LV SM - typical bill'!D27-'LV SM - typical bill'!C27)/'LV SM - typical bill'!C27),"")</f>
        <v>#VALUE!</v>
      </c>
      <c r="D94" s="45" t="e">
        <f>IF('LV SM - typical bill'!C27,(('LV SM - typical bill'!E27-'LV SM - typical bill'!C27)/'LV SM - typical bill'!C27),"")</f>
        <v>#VALUE!</v>
      </c>
      <c r="E94" s="60" t="e">
        <f>IF('LV SM - typical bill'!C27,(('LV SM - typical bill'!E27-'LV SM - typical bill'!D27)/'LV SM - typical bill'!D27),"")</f>
        <v>#VALUE!</v>
      </c>
      <c r="F94" s="51" t="e">
        <f>IF('LV SM - typical bill'!C27,('LV SM - typical bill'!D27-'LV SM - typical bill'!C27),"")</f>
        <v>#VALUE!</v>
      </c>
      <c r="G94" s="48" t="e">
        <f>IF('LV SM - typical bill'!C27,(('LV SM - typical bill'!E27-'LV SM - typical bill'!C27)),"")</f>
        <v>#VALUE!</v>
      </c>
      <c r="H94" s="52" t="e">
        <f>IF('LV SM - typical bill'!C27,(('LV SM - typical bill'!E27-'LV SM - typical bill'!D27)),"")</f>
        <v>#VALUE!</v>
      </c>
      <c r="I94" s="40"/>
      <c r="J94" s="41"/>
      <c r="K94" s="58" t="s">
        <v>93</v>
      </c>
      <c r="L94" s="59" t="e">
        <f>IF('LV SM - typical bill'!C27,(('LV SM - typical bill'!F27-'LV SM - typical bill'!C27)/'LV SM - typical bill'!C27),"")</f>
        <v>#VALUE!</v>
      </c>
      <c r="M94" s="45" t="e">
        <f>IF('LV SM - typical bill'!C27,(('LV SM - typical bill'!G27-'LV SM - typical bill'!C27)/'LV SM - typical bill'!C27),"")</f>
        <v>#VALUE!</v>
      </c>
      <c r="N94" s="60" t="e">
        <f>IF('LV SM - typical bill'!C27,(('LV SM - typical bill'!G27-'LV SM - typical bill'!F27)/'LV SM - typical bill'!F27),"")</f>
        <v>#VALUE!</v>
      </c>
      <c r="O94" s="51" t="e">
        <f>IF('LV SM - typical bill'!C27,(('LV SM - typical bill'!F27-'LV SM - typical bill'!C27)),"")</f>
        <v>#VALUE!</v>
      </c>
      <c r="P94" s="48" t="e">
        <f>IF('LV SM - typical bill'!C27,(('LV SM - typical bill'!G27-'LV SM - typical bill'!C27)),"")</f>
        <v>#VALUE!</v>
      </c>
      <c r="Q94" s="52" t="e">
        <f>IF('LV SM - typical bill'!C27,(('LV SM - typical bill'!G27-'LV SM - typical bill'!F27)),"")</f>
        <v>#VALUE!</v>
      </c>
    </row>
    <row r="95" spans="2:17" ht="27" customHeight="1" x14ac:dyDescent="0.25">
      <c r="B95" s="57" t="s">
        <v>120</v>
      </c>
      <c r="C95" s="59" t="str">
        <f>IF('LV SM - typical bill'!C28,(('LV SM - typical bill'!D28-'LV SM - typical bill'!C28)/'LV SM - typical bill'!C28),"")</f>
        <v/>
      </c>
      <c r="D95" s="45" t="str">
        <f>IF('LV SM - typical bill'!C28,(('LV SM - typical bill'!E28-'LV SM - typical bill'!C28)/'LV SM - typical bill'!C28),"")</f>
        <v/>
      </c>
      <c r="E95" s="60" t="str">
        <f>IF('LV SM - typical bill'!C28,(('LV SM - typical bill'!E28-'LV SM - typical bill'!D28)/'LV SM - typical bill'!D28),"")</f>
        <v/>
      </c>
      <c r="F95" s="51" t="str">
        <f>IF('LV SM - typical bill'!C28,('LV SM - typical bill'!D28-'LV SM - typical bill'!C28),"")</f>
        <v/>
      </c>
      <c r="G95" s="48" t="str">
        <f>IF('LV SM - typical bill'!C28,(('LV SM - typical bill'!E28-'LV SM - typical bill'!C28)),"")</f>
        <v/>
      </c>
      <c r="H95" s="52" t="str">
        <f>IF('LV SM - typical bill'!C28,(('LV SM - typical bill'!E28-'LV SM - typical bill'!D28)),"")</f>
        <v/>
      </c>
      <c r="I95" s="40"/>
      <c r="J95" s="41"/>
      <c r="K95" s="57" t="s">
        <v>120</v>
      </c>
      <c r="L95" s="59" t="str">
        <f>IF('LV SM - typical bill'!C28,(('LV SM - typical bill'!F28-'LV SM - typical bill'!C28)/'LV SM - typical bill'!C28),"")</f>
        <v/>
      </c>
      <c r="M95" s="45" t="str">
        <f>IF('LV SM - typical bill'!C28,(('LV SM - typical bill'!G28-'LV SM - typical bill'!C28)/'LV SM - typical bill'!C28),"")</f>
        <v/>
      </c>
      <c r="N95" s="60" t="str">
        <f>IF('LV SM - typical bill'!C28,(('LV SM - typical bill'!G28-'LV SM - typical bill'!F28)/'LV SM - typical bill'!F28),"")</f>
        <v/>
      </c>
      <c r="O95" s="51" t="str">
        <f>IF('LV SM - typical bill'!C28,(('LV SM - typical bill'!F28-'LV SM - typical bill'!C28)),"")</f>
        <v/>
      </c>
      <c r="P95" s="48" t="str">
        <f>IF('LV SM - typical bill'!C28,(('LV SM - typical bill'!G28-'LV SM - typical bill'!C28)),"")</f>
        <v/>
      </c>
      <c r="Q95" s="52" t="str">
        <f>IF('LV SM - typical bill'!C28,(('LV SM - typical bill'!G28-'LV SM - typical bill'!F28)),"")</f>
        <v/>
      </c>
    </row>
    <row r="96" spans="2:17" ht="27" customHeight="1" x14ac:dyDescent="0.25">
      <c r="B96" s="58" t="s">
        <v>54</v>
      </c>
      <c r="C96" s="59">
        <f>IF('LV SM - typical bill'!C29,(('LV SM - typical bill'!D29-'LV SM - typical bill'!C29)/'LV SM - typical bill'!C29),"")</f>
        <v>-3.5908681574870135E-2</v>
      </c>
      <c r="D96" s="45">
        <f>IF('LV SM - typical bill'!C29,(('LV SM - typical bill'!E29-'LV SM - typical bill'!C29)/'LV SM - typical bill'!C29),"")</f>
        <v>-3.6973413826399189E-2</v>
      </c>
      <c r="E96" s="60">
        <f>IF('LV SM - typical bill'!C29,(('LV SM - typical bill'!E29-'LV SM - typical bill'!D29)/'LV SM - typical bill'!D29),"")</f>
        <v>-1.1043894195295945E-3</v>
      </c>
      <c r="F96" s="51">
        <f>IF('LV SM - typical bill'!C29,('LV SM - typical bill'!D29-'LV SM - typical bill'!C29),"")</f>
        <v>-54.290546131740939</v>
      </c>
      <c r="G96" s="48">
        <f>IF('LV SM - typical bill'!C29,(('LV SM - typical bill'!E29-'LV SM - typical bill'!C29)),"")</f>
        <v>-55.900321063161527</v>
      </c>
      <c r="H96" s="52">
        <f>IF('LV SM - typical bill'!C29,(('LV SM - typical bill'!E29-'LV SM - typical bill'!D29)),"")</f>
        <v>-1.6097749314205885</v>
      </c>
      <c r="I96" s="40"/>
      <c r="J96" s="41"/>
      <c r="K96" s="58" t="s">
        <v>54</v>
      </c>
      <c r="L96" s="59">
        <f>IF('LV SM - typical bill'!C29,(('LV SM - typical bill'!F29-'LV SM - typical bill'!C29)/'LV SM - typical bill'!C29),"")</f>
        <v>-8.770387325407571E-5</v>
      </c>
      <c r="M96" s="45">
        <f>IF('LV SM - typical bill'!C29,(('LV SM - typical bill'!G29-'LV SM - typical bill'!C29)/'LV SM - typical bill'!C29),"")</f>
        <v>-3.4048080949952654E-4</v>
      </c>
      <c r="N96" s="60">
        <f>IF('LV SM - typical bill'!C29,(('LV SM - typical bill'!G29-'LV SM - typical bill'!F29)/'LV SM - typical bill'!F29),"")</f>
        <v>-2.5279910770635187E-4</v>
      </c>
      <c r="O96" s="51">
        <f>IF('LV SM - typical bill'!C29,(('LV SM - typical bill'!F29-'LV SM - typical bill'!C29)),"")</f>
        <v>-0.13260000000013861</v>
      </c>
      <c r="P96" s="48">
        <f>IF('LV SM - typical bill'!C29,(('LV SM - typical bill'!G29-'LV SM - typical bill'!C29)),"")</f>
        <v>-0.51477493142056119</v>
      </c>
      <c r="Q96" s="52">
        <f>IF('LV SM - typical bill'!C29,(('LV SM - typical bill'!G29-'LV SM - typical bill'!F29)),"")</f>
        <v>-0.38217493142042258</v>
      </c>
    </row>
    <row r="97" spans="2:17" ht="27" customHeight="1" x14ac:dyDescent="0.25">
      <c r="B97" s="58" t="s">
        <v>81</v>
      </c>
      <c r="C97" s="59" t="e">
        <f>IF('LV SM - typical bill'!C30,(('LV SM - typical bill'!D30-'LV SM - typical bill'!C30)/'LV SM - typical bill'!C30),"")</f>
        <v>#VALUE!</v>
      </c>
      <c r="D97" s="45" t="e">
        <f>IF('LV SM - typical bill'!C30,(('LV SM - typical bill'!E30-'LV SM - typical bill'!C30)/'LV SM - typical bill'!C30),"")</f>
        <v>#VALUE!</v>
      </c>
      <c r="E97" s="60" t="e">
        <f>IF('LV SM - typical bill'!C30,(('LV SM - typical bill'!E30-'LV SM - typical bill'!D30)/'LV SM - typical bill'!D30),"")</f>
        <v>#VALUE!</v>
      </c>
      <c r="F97" s="51" t="e">
        <f>IF('LV SM - typical bill'!C30,('LV SM - typical bill'!D30-'LV SM - typical bill'!C30),"")</f>
        <v>#VALUE!</v>
      </c>
      <c r="G97" s="48" t="e">
        <f>IF('LV SM - typical bill'!C30,(('LV SM - typical bill'!E30-'LV SM - typical bill'!C30)),"")</f>
        <v>#VALUE!</v>
      </c>
      <c r="H97" s="52" t="e">
        <f>IF('LV SM - typical bill'!C30,(('LV SM - typical bill'!E30-'LV SM - typical bill'!D30)),"")</f>
        <v>#VALUE!</v>
      </c>
      <c r="I97" s="40"/>
      <c r="J97" s="41"/>
      <c r="K97" s="58" t="s">
        <v>81</v>
      </c>
      <c r="L97" s="59" t="e">
        <f>IF('LV SM - typical bill'!C30,(('LV SM - typical bill'!F30-'LV SM - typical bill'!C30)/'LV SM - typical bill'!C30),"")</f>
        <v>#VALUE!</v>
      </c>
      <c r="M97" s="45" t="e">
        <f>IF('LV SM - typical bill'!C30,(('LV SM - typical bill'!G30-'LV SM - typical bill'!C30)/'LV SM - typical bill'!C30),"")</f>
        <v>#VALUE!</v>
      </c>
      <c r="N97" s="60" t="e">
        <f>IF('LV SM - typical bill'!C30,(('LV SM - typical bill'!G30-'LV SM - typical bill'!F30)/'LV SM - typical bill'!F30),"")</f>
        <v>#VALUE!</v>
      </c>
      <c r="O97" s="51" t="e">
        <f>IF('LV SM - typical bill'!C30,(('LV SM - typical bill'!F30-'LV SM - typical bill'!C30)),"")</f>
        <v>#VALUE!</v>
      </c>
      <c r="P97" s="48" t="e">
        <f>IF('LV SM - typical bill'!C30,(('LV SM - typical bill'!G30-'LV SM - typical bill'!C30)),"")</f>
        <v>#VALUE!</v>
      </c>
      <c r="Q97" s="52" t="e">
        <f>IF('LV SM - typical bill'!C30,(('LV SM - typical bill'!G30-'LV SM - typical bill'!F30)),"")</f>
        <v>#VALUE!</v>
      </c>
    </row>
    <row r="98" spans="2:17" ht="27" customHeight="1" x14ac:dyDescent="0.25">
      <c r="B98" s="58" t="s">
        <v>94</v>
      </c>
      <c r="C98" s="59" t="e">
        <f>IF('LV SM - typical bill'!C31,(('LV SM - typical bill'!D31-'LV SM - typical bill'!C31)/'LV SM - typical bill'!C31),"")</f>
        <v>#VALUE!</v>
      </c>
      <c r="D98" s="45" t="e">
        <f>IF('LV SM - typical bill'!C31,(('LV SM - typical bill'!E31-'LV SM - typical bill'!C31)/'LV SM - typical bill'!C31),"")</f>
        <v>#VALUE!</v>
      </c>
      <c r="E98" s="60" t="e">
        <f>IF('LV SM - typical bill'!C31,(('LV SM - typical bill'!E31-'LV SM - typical bill'!D31)/'LV SM - typical bill'!D31),"")</f>
        <v>#VALUE!</v>
      </c>
      <c r="F98" s="51" t="e">
        <f>IF('LV SM - typical bill'!C31,('LV SM - typical bill'!D31-'LV SM - typical bill'!C31),"")</f>
        <v>#VALUE!</v>
      </c>
      <c r="G98" s="48" t="e">
        <f>IF('LV SM - typical bill'!C31,(('LV SM - typical bill'!E31-'LV SM - typical bill'!C31)),"")</f>
        <v>#VALUE!</v>
      </c>
      <c r="H98" s="52" t="e">
        <f>IF('LV SM - typical bill'!C31,(('LV SM - typical bill'!E31-'LV SM - typical bill'!D31)),"")</f>
        <v>#VALUE!</v>
      </c>
      <c r="I98" s="40"/>
      <c r="J98" s="41"/>
      <c r="K98" s="58" t="s">
        <v>94</v>
      </c>
      <c r="L98" s="59" t="e">
        <f>IF('LV SM - typical bill'!C31,(('LV SM - typical bill'!F31-'LV SM - typical bill'!C31)/'LV SM - typical bill'!C31),"")</f>
        <v>#VALUE!</v>
      </c>
      <c r="M98" s="45" t="e">
        <f>IF('LV SM - typical bill'!C31,(('LV SM - typical bill'!G31-'LV SM - typical bill'!C31)/'LV SM - typical bill'!C31),"")</f>
        <v>#VALUE!</v>
      </c>
      <c r="N98" s="60" t="e">
        <f>IF('LV SM - typical bill'!C31,(('LV SM - typical bill'!G31-'LV SM - typical bill'!F31)/'LV SM - typical bill'!F31),"")</f>
        <v>#VALUE!</v>
      </c>
      <c r="O98" s="51" t="e">
        <f>IF('LV SM - typical bill'!C31,(('LV SM - typical bill'!F31-'LV SM - typical bill'!C31)),"")</f>
        <v>#VALUE!</v>
      </c>
      <c r="P98" s="48" t="e">
        <f>IF('LV SM - typical bill'!C31,(('LV SM - typical bill'!G31-'LV SM - typical bill'!C31)),"")</f>
        <v>#VALUE!</v>
      </c>
      <c r="Q98" s="52" t="e">
        <f>IF('LV SM - typical bill'!C31,(('LV SM - typical bill'!G31-'LV SM - typical bill'!F31)),"")</f>
        <v>#VALUE!</v>
      </c>
    </row>
    <row r="99" spans="2:17" ht="27" customHeight="1" x14ac:dyDescent="0.25">
      <c r="B99" s="57" t="s">
        <v>121</v>
      </c>
      <c r="C99" s="59" t="str">
        <f>IF('LV SM - typical bill'!C32,(('LV SM - typical bill'!D32-'LV SM - typical bill'!C32)/'LV SM - typical bill'!C32),"")</f>
        <v/>
      </c>
      <c r="D99" s="45" t="str">
        <f>IF('LV SM - typical bill'!C32,(('LV SM - typical bill'!E32-'LV SM - typical bill'!C32)/'LV SM - typical bill'!C32),"")</f>
        <v/>
      </c>
      <c r="E99" s="60" t="str">
        <f>IF('LV SM - typical bill'!C32,(('LV SM - typical bill'!E32-'LV SM - typical bill'!D32)/'LV SM - typical bill'!D32),"")</f>
        <v/>
      </c>
      <c r="F99" s="51" t="str">
        <f>IF('LV SM - typical bill'!C32,('LV SM - typical bill'!D32-'LV SM - typical bill'!C32),"")</f>
        <v/>
      </c>
      <c r="G99" s="48" t="str">
        <f>IF('LV SM - typical bill'!C32,(('LV SM - typical bill'!E32-'LV SM - typical bill'!C32)),"")</f>
        <v/>
      </c>
      <c r="H99" s="52" t="str">
        <f>IF('LV SM - typical bill'!C32,(('LV SM - typical bill'!E32-'LV SM - typical bill'!D32)),"")</f>
        <v/>
      </c>
      <c r="I99" s="40"/>
      <c r="J99" s="41"/>
      <c r="K99" s="57" t="s">
        <v>121</v>
      </c>
      <c r="L99" s="59" t="str">
        <f>IF('LV SM - typical bill'!C32,(('LV SM - typical bill'!F32-'LV SM - typical bill'!C32)/'LV SM - typical bill'!C32),"")</f>
        <v/>
      </c>
      <c r="M99" s="45" t="str">
        <f>IF('LV SM - typical bill'!C32,(('LV SM - typical bill'!G32-'LV SM - typical bill'!C32)/'LV SM - typical bill'!C32),"")</f>
        <v/>
      </c>
      <c r="N99" s="60" t="str">
        <f>IF('LV SM - typical bill'!C32,(('LV SM - typical bill'!G32-'LV SM - typical bill'!F32)/'LV SM - typical bill'!F32),"")</f>
        <v/>
      </c>
      <c r="O99" s="51" t="str">
        <f>IF('LV SM - typical bill'!C32,(('LV SM - typical bill'!F32-'LV SM - typical bill'!C32)),"")</f>
        <v/>
      </c>
      <c r="P99" s="48" t="str">
        <f>IF('LV SM - typical bill'!C32,(('LV SM - typical bill'!G32-'LV SM - typical bill'!C32)),"")</f>
        <v/>
      </c>
      <c r="Q99" s="52" t="str">
        <f>IF('LV SM - typical bill'!C32,(('LV SM - typical bill'!G32-'LV SM - typical bill'!F32)),"")</f>
        <v/>
      </c>
    </row>
    <row r="100" spans="2:17" ht="27" customHeight="1" x14ac:dyDescent="0.25">
      <c r="B100" s="58" t="s">
        <v>56</v>
      </c>
      <c r="C100" s="59">
        <f>IF('LV SM - typical bill'!C33,(('LV SM - typical bill'!D33-'LV SM - typical bill'!C33)/'LV SM - typical bill'!C33),"")</f>
        <v>-3.2381995826840669E-2</v>
      </c>
      <c r="D100" s="45">
        <f>IF('LV SM - typical bill'!C33,(('LV SM - typical bill'!E33-'LV SM - typical bill'!C33)/'LV SM - typical bill'!C33),"")</f>
        <v>-3.1925626126885542E-2</v>
      </c>
      <c r="E100" s="60">
        <f>IF('LV SM - typical bill'!C33,(('LV SM - typical bill'!E33-'LV SM - typical bill'!D33)/'LV SM - typical bill'!D33),"")</f>
        <v>4.7164242292608362E-4</v>
      </c>
      <c r="F100" s="51">
        <f>IF('LV SM - typical bill'!C33,('LV SM - typical bill'!D33-'LV SM - typical bill'!C33),"")</f>
        <v>-76.68858970095107</v>
      </c>
      <c r="G100" s="48">
        <f>IF('LV SM - typical bill'!C33,(('LV SM - typical bill'!E33-'LV SM - typical bill'!C33)),"")</f>
        <v>-75.607793172566744</v>
      </c>
      <c r="H100" s="52">
        <f>IF('LV SM - typical bill'!C33,(('LV SM - typical bill'!E33-'LV SM - typical bill'!D33)),"")</f>
        <v>1.0807965283843259</v>
      </c>
      <c r="I100" s="40"/>
      <c r="J100" s="41"/>
      <c r="K100" s="58" t="s">
        <v>56</v>
      </c>
      <c r="L100" s="59">
        <f>IF('LV SM - typical bill'!C33,(('LV SM - typical bill'!F33-'LV SM - typical bill'!C33)/'LV SM - typical bill'!C33),"")</f>
        <v>-1.1189707527007708E-4</v>
      </c>
      <c r="M100" s="45">
        <f>IF('LV SM - typical bill'!C33,(('LV SM - typical bill'!G33-'LV SM - typical bill'!C33)/'LV SM - typical bill'!C33),"")</f>
        <v>1.1345082014022837E-3</v>
      </c>
      <c r="N100" s="60">
        <f>IF('LV SM - typical bill'!C33,(('LV SM - typical bill'!G33-'LV SM - typical bill'!F33)/'LV SM - typical bill'!F33),"")</f>
        <v>1.246544761385353E-3</v>
      </c>
      <c r="O100" s="51">
        <f>IF('LV SM - typical bill'!C33,(('LV SM - typical bill'!F33-'LV SM - typical bill'!C33)),"")</f>
        <v>-0.26500000000032742</v>
      </c>
      <c r="P100" s="48">
        <f>IF('LV SM - typical bill'!C33,(('LV SM - typical bill'!G33-'LV SM - typical bill'!C33)),"")</f>
        <v>2.6867965283840931</v>
      </c>
      <c r="Q100" s="52">
        <f>IF('LV SM - typical bill'!C33,(('LV SM - typical bill'!G33-'LV SM - typical bill'!F33)),"")</f>
        <v>2.9517965283844205</v>
      </c>
    </row>
    <row r="101" spans="2:17" ht="27" customHeight="1" x14ac:dyDescent="0.25">
      <c r="B101" s="57" t="s">
        <v>122</v>
      </c>
      <c r="C101" s="59" t="str">
        <f>IF('LV SM - typical bill'!C34,(('LV SM - typical bill'!D34-'LV SM - typical bill'!C34)/'LV SM - typical bill'!C34),"")</f>
        <v/>
      </c>
      <c r="D101" s="45" t="str">
        <f>IF('LV SM - typical bill'!C34,(('LV SM - typical bill'!E34-'LV SM - typical bill'!C34)/'LV SM - typical bill'!C34),"")</f>
        <v/>
      </c>
      <c r="E101" s="60" t="str">
        <f>IF('LV SM - typical bill'!C34,(('LV SM - typical bill'!E34-'LV SM - typical bill'!D34)/'LV SM - typical bill'!D34),"")</f>
        <v/>
      </c>
      <c r="F101" s="51" t="str">
        <f>IF('LV SM - typical bill'!C34,('LV SM - typical bill'!D34-'LV SM - typical bill'!C34),"")</f>
        <v/>
      </c>
      <c r="G101" s="48" t="str">
        <f>IF('LV SM - typical bill'!C34,(('LV SM - typical bill'!E34-'LV SM - typical bill'!C34)),"")</f>
        <v/>
      </c>
      <c r="H101" s="52" t="str">
        <f>IF('LV SM - typical bill'!C34,(('LV SM - typical bill'!E34-'LV SM - typical bill'!D34)),"")</f>
        <v/>
      </c>
      <c r="I101" s="40"/>
      <c r="J101" s="41"/>
      <c r="K101" s="57" t="s">
        <v>122</v>
      </c>
      <c r="L101" s="59" t="str">
        <f>IF('LV SM - typical bill'!C34,(('LV SM - typical bill'!F34-'LV SM - typical bill'!C34)/'LV SM - typical bill'!C34),"")</f>
        <v/>
      </c>
      <c r="M101" s="45" t="str">
        <f>IF('LV SM - typical bill'!C34,(('LV SM - typical bill'!G34-'LV SM - typical bill'!C34)/'LV SM - typical bill'!C34),"")</f>
        <v/>
      </c>
      <c r="N101" s="60" t="str">
        <f>IF('LV SM - typical bill'!C34,(('LV SM - typical bill'!G34-'LV SM - typical bill'!F34)/'LV SM - typical bill'!F34),"")</f>
        <v/>
      </c>
      <c r="O101" s="51" t="str">
        <f>IF('LV SM - typical bill'!C34,(('LV SM - typical bill'!F34-'LV SM - typical bill'!C34)),"")</f>
        <v/>
      </c>
      <c r="P101" s="48" t="str">
        <f>IF('LV SM - typical bill'!C34,(('LV SM - typical bill'!G34-'LV SM - typical bill'!C34)),"")</f>
        <v/>
      </c>
      <c r="Q101" s="52" t="str">
        <f>IF('LV SM - typical bill'!C34,(('LV SM - typical bill'!G34-'LV SM - typical bill'!F34)),"")</f>
        <v/>
      </c>
    </row>
    <row r="102" spans="2:17" ht="27" customHeight="1" x14ac:dyDescent="0.25">
      <c r="B102" s="58" t="s">
        <v>57</v>
      </c>
      <c r="C102" s="59">
        <f>IF('LV SM - typical bill'!C35,(('LV SM - typical bill'!D35-'LV SM - typical bill'!C35)/'LV SM - typical bill'!C35),"")</f>
        <v>-3.6758631343926915E-2</v>
      </c>
      <c r="D102" s="45">
        <f>IF('LV SM - typical bill'!C35,(('LV SM - typical bill'!E35-'LV SM - typical bill'!C35)/'LV SM - typical bill'!C35),"")</f>
        <v>-3.8525060837273452E-2</v>
      </c>
      <c r="E102" s="60">
        <f>IF('LV SM - typical bill'!C35,(('LV SM - typical bill'!E35-'LV SM - typical bill'!D35)/'LV SM - typical bill'!D35),"")</f>
        <v>-1.8338389014698178E-3</v>
      </c>
      <c r="F102" s="51">
        <f>IF('LV SM - typical bill'!C35,('LV SM - typical bill'!D35-'LV SM - typical bill'!C35),"")</f>
        <v>-118.20758468250142</v>
      </c>
      <c r="G102" s="48">
        <f>IF('LV SM - typical bill'!C35,(('LV SM - typical bill'!E35-'LV SM - typical bill'!C35)),"")</f>
        <v>-123.8880291464634</v>
      </c>
      <c r="H102" s="52">
        <f>IF('LV SM - typical bill'!C35,(('LV SM - typical bill'!E35-'LV SM - typical bill'!D35)),"")</f>
        <v>-5.680444463961976</v>
      </c>
      <c r="I102" s="40"/>
      <c r="J102" s="41"/>
      <c r="K102" s="58" t="s">
        <v>57</v>
      </c>
      <c r="L102" s="59">
        <f>IF('LV SM - typical bill'!C35,(('LV SM - typical bill'!F35-'LV SM - typical bill'!C35)/'LV SM - typical bill'!C35),"")</f>
        <v>6.3074935992877635E-4</v>
      </c>
      <c r="M102" s="45">
        <f>IF('LV SM - typical bill'!C35,(('LV SM - typical bill'!G35-'LV SM - typical bill'!C35)/'LV SM - typical bill'!C35),"")</f>
        <v>-2.2024654805542221E-3</v>
      </c>
      <c r="N102" s="60">
        <f>IF('LV SM - typical bill'!C35,(('LV SM - typical bill'!G35-'LV SM - typical bill'!F35)/'LV SM - typical bill'!F35),"")</f>
        <v>-2.8314289185049674E-3</v>
      </c>
      <c r="O102" s="51">
        <f>IF('LV SM - typical bill'!C35,(('LV SM - typical bill'!F35-'LV SM - typical bill'!C35)),"")</f>
        <v>2.0283496868969451</v>
      </c>
      <c r="P102" s="48">
        <f>IF('LV SM - typical bill'!C35,(('LV SM - typical bill'!G35-'LV SM - typical bill'!C35)),"")</f>
        <v>-7.082639241025845</v>
      </c>
      <c r="Q102" s="52">
        <f>IF('LV SM - typical bill'!C35,(('LV SM - typical bill'!G35-'LV SM - typical bill'!F35)),"")</f>
        <v>-9.11098892792279</v>
      </c>
    </row>
    <row r="103" spans="2:17" ht="27" customHeight="1" x14ac:dyDescent="0.25">
      <c r="B103" s="57" t="s">
        <v>123</v>
      </c>
      <c r="C103" s="59" t="str">
        <f>IF('LV SM - typical bill'!C36,(('LV SM - typical bill'!D36-'LV SM - typical bill'!C36)/'LV SM - typical bill'!C36),"")</f>
        <v/>
      </c>
      <c r="D103" s="45" t="str">
        <f>IF('LV SM - typical bill'!C36,(('LV SM - typical bill'!E36-'LV SM - typical bill'!C36)/'LV SM - typical bill'!C36),"")</f>
        <v/>
      </c>
      <c r="E103" s="60" t="str">
        <f>IF('LV SM - typical bill'!C36,(('LV SM - typical bill'!E36-'LV SM - typical bill'!D36)/'LV SM - typical bill'!D36),"")</f>
        <v/>
      </c>
      <c r="F103" s="51" t="str">
        <f>IF('LV SM - typical bill'!C36,('LV SM - typical bill'!D36-'LV SM - typical bill'!C36),"")</f>
        <v/>
      </c>
      <c r="G103" s="48" t="str">
        <f>IF('LV SM - typical bill'!C36,(('LV SM - typical bill'!E36-'LV SM - typical bill'!C36)),"")</f>
        <v/>
      </c>
      <c r="H103" s="52" t="str">
        <f>IF('LV SM - typical bill'!C36,(('LV SM - typical bill'!E36-'LV SM - typical bill'!D36)),"")</f>
        <v/>
      </c>
      <c r="I103" s="40"/>
      <c r="J103" s="41"/>
      <c r="K103" s="57" t="s">
        <v>123</v>
      </c>
      <c r="L103" s="59" t="str">
        <f>IF('LV SM - typical bill'!C36,(('LV SM - typical bill'!F36-'LV SM - typical bill'!C36)/'LV SM - typical bill'!C36),"")</f>
        <v/>
      </c>
      <c r="M103" s="45" t="str">
        <f>IF('LV SM - typical bill'!C36,(('LV SM - typical bill'!G36-'LV SM - typical bill'!C36)/'LV SM - typical bill'!C36),"")</f>
        <v/>
      </c>
      <c r="N103" s="60" t="str">
        <f>IF('LV SM - typical bill'!C36,(('LV SM - typical bill'!G36-'LV SM - typical bill'!F36)/'LV SM - typical bill'!F36),"")</f>
        <v/>
      </c>
      <c r="O103" s="51" t="str">
        <f>IF('LV SM - typical bill'!C36,(('LV SM - typical bill'!F36-'LV SM - typical bill'!C36)),"")</f>
        <v/>
      </c>
      <c r="P103" s="48" t="str">
        <f>IF('LV SM - typical bill'!C36,(('LV SM - typical bill'!G36-'LV SM - typical bill'!C36)),"")</f>
        <v/>
      </c>
      <c r="Q103" s="52" t="str">
        <f>IF('LV SM - typical bill'!C36,(('LV SM - typical bill'!G36-'LV SM - typical bill'!F36)),"")</f>
        <v/>
      </c>
    </row>
    <row r="104" spans="2:17" ht="27" customHeight="1" x14ac:dyDescent="0.25">
      <c r="B104" s="58" t="s">
        <v>58</v>
      </c>
      <c r="C104" s="59">
        <f>IF('LV SM - typical bill'!C37,(('LV SM - typical bill'!D37-'LV SM - typical bill'!C37)/'LV SM - typical bill'!C37),"")</f>
        <v>-3.2930807166865063E-2</v>
      </c>
      <c r="D104" s="45">
        <f>IF('LV SM - typical bill'!C37,(('LV SM - typical bill'!E37-'LV SM - typical bill'!C37)/'LV SM - typical bill'!C37),"")</f>
        <v>-3.3610047352589809E-2</v>
      </c>
      <c r="E104" s="60">
        <f>IF('LV SM - typical bill'!C37,(('LV SM - typical bill'!E37-'LV SM - typical bill'!D37)/'LV SM - typical bill'!D37),"")</f>
        <v>-7.023697898335807E-4</v>
      </c>
      <c r="F104" s="51">
        <f>IF('LV SM - typical bill'!C37,('LV SM - typical bill'!D37-'LV SM - typical bill'!C37),"")</f>
        <v>-313.52183634197536</v>
      </c>
      <c r="G104" s="48">
        <f>IF('LV SM - typical bill'!C37,(('LV SM - typical bill'!E37-'LV SM - typical bill'!C37)),"")</f>
        <v>-319.98862682380604</v>
      </c>
      <c r="H104" s="52">
        <f>IF('LV SM - typical bill'!C37,(('LV SM - typical bill'!E37-'LV SM - typical bill'!D37)),"")</f>
        <v>-6.4667904818306852</v>
      </c>
      <c r="I104" s="40"/>
      <c r="J104" s="41"/>
      <c r="K104" s="58" t="s">
        <v>58</v>
      </c>
      <c r="L104" s="59">
        <f>IF('LV SM - typical bill'!C37,(('LV SM - typical bill'!F37-'LV SM - typical bill'!C37)/'LV SM - typical bill'!C37),"")</f>
        <v>5.5711275469629289E-4</v>
      </c>
      <c r="M104" s="45">
        <f>IF('LV SM - typical bill'!C37,(('LV SM - typical bill'!G37-'LV SM - typical bill'!C37)/'LV SM - typical bill'!C37),"")</f>
        <v>-1.6808443212656089E-3</v>
      </c>
      <c r="N104" s="60">
        <f>IF('LV SM - typical bill'!C37,(('LV SM - typical bill'!G37-'LV SM - typical bill'!F37)/'LV SM - typical bill'!F37),"")</f>
        <v>-2.2367109757487429E-3</v>
      </c>
      <c r="O104" s="51">
        <f>IF('LV SM - typical bill'!C37,(('LV SM - typical bill'!F37-'LV SM - typical bill'!C37)),"")</f>
        <v>5.3040611187225295</v>
      </c>
      <c r="P104" s="48">
        <f>IF('LV SM - typical bill'!C37,(('LV SM - typical bill'!G37-'LV SM - typical bill'!C37)),"")</f>
        <v>-16.002686953219381</v>
      </c>
      <c r="Q104" s="52">
        <f>IF('LV SM - typical bill'!C37,(('LV SM - typical bill'!G37-'LV SM - typical bill'!F37)),"")</f>
        <v>-21.306748071941911</v>
      </c>
    </row>
    <row r="105" spans="2:17" x14ac:dyDescent="0.25">
      <c r="B105" s="58" t="s">
        <v>82</v>
      </c>
      <c r="C105" s="59" t="e">
        <f>IF('LV SM - typical bill'!C38,(('LV SM - typical bill'!D38-'LV SM - typical bill'!C38)/'LV SM - typical bill'!C38),"")</f>
        <v>#VALUE!</v>
      </c>
      <c r="D105" s="45" t="e">
        <f>IF('LV SM - typical bill'!C38,(('LV SM - typical bill'!E38-'LV SM - typical bill'!C38)/'LV SM - typical bill'!C38),"")</f>
        <v>#VALUE!</v>
      </c>
      <c r="E105" s="60" t="e">
        <f>IF('LV SM - typical bill'!C38,(('LV SM - typical bill'!E38-'LV SM - typical bill'!D38)/'LV SM - typical bill'!D38),"")</f>
        <v>#VALUE!</v>
      </c>
      <c r="F105" s="51" t="e">
        <f>IF('LV SM - typical bill'!C38,('LV SM - typical bill'!D38-'LV SM - typical bill'!C38),"")</f>
        <v>#VALUE!</v>
      </c>
      <c r="G105" s="48" t="e">
        <f>IF('LV SM - typical bill'!C38,(('LV SM - typical bill'!E38-'LV SM - typical bill'!C38)),"")</f>
        <v>#VALUE!</v>
      </c>
      <c r="H105" s="52" t="e">
        <f>IF('LV SM - typical bill'!C38,(('LV SM - typical bill'!E38-'LV SM - typical bill'!D38)),"")</f>
        <v>#VALUE!</v>
      </c>
      <c r="I105" s="40"/>
      <c r="J105" s="41"/>
      <c r="K105" s="58" t="s">
        <v>82</v>
      </c>
      <c r="L105" s="59" t="e">
        <f>IF('LV SM - typical bill'!C38,(('LV SM - typical bill'!F38-'LV SM - typical bill'!C38)/'LV SM - typical bill'!C38),"")</f>
        <v>#VALUE!</v>
      </c>
      <c r="M105" s="45" t="e">
        <f>IF('LV SM - typical bill'!C38,(('LV SM - typical bill'!G38-'LV SM - typical bill'!C38)/'LV SM - typical bill'!C38),"")</f>
        <v>#VALUE!</v>
      </c>
      <c r="N105" s="60" t="e">
        <f>IF('LV SM - typical bill'!C38,(('LV SM - typical bill'!G38-'LV SM - typical bill'!F38)/'LV SM - typical bill'!F38),"")</f>
        <v>#VALUE!</v>
      </c>
      <c r="O105" s="51" t="e">
        <f>IF('LV SM - typical bill'!C38,(('LV SM - typical bill'!F38-'LV SM - typical bill'!C38)),"")</f>
        <v>#VALUE!</v>
      </c>
      <c r="P105" s="48" t="e">
        <f>IF('LV SM - typical bill'!C38,(('LV SM - typical bill'!G38-'LV SM - typical bill'!C38)),"")</f>
        <v>#VALUE!</v>
      </c>
      <c r="Q105" s="52" t="e">
        <f>IF('LV SM - typical bill'!C38,(('LV SM - typical bill'!G38-'LV SM - typical bill'!F38)),"")</f>
        <v>#VALUE!</v>
      </c>
    </row>
    <row r="106" spans="2:17" x14ac:dyDescent="0.25">
      <c r="B106" s="58" t="s">
        <v>95</v>
      </c>
      <c r="C106" s="59">
        <f>IF('LV SM - typical bill'!C39,(('LV SM - typical bill'!D39-'LV SM - typical bill'!C39)/'LV SM - typical bill'!C39),"")</f>
        <v>-2.0553739432801848E-2</v>
      </c>
      <c r="D106" s="45">
        <f>IF('LV SM - typical bill'!C39,(('LV SM - typical bill'!E39-'LV SM - typical bill'!C39)/'LV SM - typical bill'!C39),"")</f>
        <v>-2.1411913433788624E-2</v>
      </c>
      <c r="E106" s="60">
        <f>IF('LV SM - typical bill'!C39,(('LV SM - typical bill'!E39-'LV SM - typical bill'!D39)/'LV SM - typical bill'!D39),"")</f>
        <v>-8.7618283466599266E-4</v>
      </c>
      <c r="F106" s="51">
        <f>IF('LV SM - typical bill'!C39,('LV SM - typical bill'!D39-'LV SM - typical bill'!C39),"")</f>
        <v>-348.59759945741098</v>
      </c>
      <c r="G106" s="48">
        <f>IF('LV SM - typical bill'!C39,(('LV SM - typical bill'!E39-'LV SM - typical bill'!C39)),"")</f>
        <v>-363.15248849056297</v>
      </c>
      <c r="H106" s="52">
        <f>IF('LV SM - typical bill'!C39,(('LV SM - typical bill'!E39-'LV SM - typical bill'!D39)),"")</f>
        <v>-14.554889033151994</v>
      </c>
      <c r="I106" s="40"/>
      <c r="J106" s="41"/>
      <c r="K106" s="58" t="s">
        <v>95</v>
      </c>
      <c r="L106" s="59">
        <f>IF('LV SM - typical bill'!C39,(('LV SM - typical bill'!F39-'LV SM - typical bill'!C39)/'LV SM - typical bill'!C39),"")</f>
        <v>2.4182357838218674E-4</v>
      </c>
      <c r="M106" s="45">
        <f>IF('LV SM - typical bill'!C39,(('LV SM - typical bill'!G39-'LV SM - typical bill'!C39)/'LV SM - typical bill'!C39),"")</f>
        <v>-1.0057035809187575E-3</v>
      </c>
      <c r="N106" s="60">
        <f>IF('LV SM - typical bill'!C39,(('LV SM - typical bill'!G39-'LV SM - typical bill'!F39)/'LV SM - typical bill'!F39),"")</f>
        <v>-1.247225550755211E-3</v>
      </c>
      <c r="O106" s="51">
        <f>IF('LV SM - typical bill'!C39,(('LV SM - typical bill'!F39-'LV SM - typical bill'!C39)),"")</f>
        <v>4.1014005841534527</v>
      </c>
      <c r="P106" s="48">
        <f>IF('LV SM - typical bill'!C39,(('LV SM - typical bill'!G39-'LV SM - typical bill'!C39)),"")</f>
        <v>-17.057035057790927</v>
      </c>
      <c r="Q106" s="52">
        <f>IF('LV SM - typical bill'!C39,(('LV SM - typical bill'!G39-'LV SM - typical bill'!F39)),"")</f>
        <v>-21.158435641944379</v>
      </c>
    </row>
    <row r="107" spans="2:17" x14ac:dyDescent="0.25">
      <c r="B107" s="57" t="s">
        <v>124</v>
      </c>
      <c r="C107" s="59" t="str">
        <f>IF('LV SM - typical bill'!C40,(('LV SM - typical bill'!D40-'LV SM - typical bill'!C40)/'LV SM - typical bill'!C40),"")</f>
        <v/>
      </c>
      <c r="D107" s="45" t="str">
        <f>IF('LV SM - typical bill'!C40,(('LV SM - typical bill'!E40-'LV SM - typical bill'!C40)/'LV SM - typical bill'!C40),"")</f>
        <v/>
      </c>
      <c r="E107" s="60" t="str">
        <f>IF('LV SM - typical bill'!C40,(('LV SM - typical bill'!E40-'LV SM - typical bill'!D40)/'LV SM - typical bill'!D40),"")</f>
        <v/>
      </c>
      <c r="F107" s="51" t="str">
        <f>IF('LV SM - typical bill'!C40,('LV SM - typical bill'!D40-'LV SM - typical bill'!C40),"")</f>
        <v/>
      </c>
      <c r="G107" s="48" t="str">
        <f>IF('LV SM - typical bill'!C40,(('LV SM - typical bill'!E40-'LV SM - typical bill'!C40)),"")</f>
        <v/>
      </c>
      <c r="H107" s="52" t="str">
        <f>IF('LV SM - typical bill'!C40,(('LV SM - typical bill'!E40-'LV SM - typical bill'!D40)),"")</f>
        <v/>
      </c>
      <c r="I107" s="40"/>
      <c r="J107" s="41"/>
      <c r="K107" s="57" t="s">
        <v>124</v>
      </c>
      <c r="L107" s="59" t="str">
        <f>IF('LV SM - typical bill'!C40,(('LV SM - typical bill'!F40-'LV SM - typical bill'!C40)/'LV SM - typical bill'!C40),"")</f>
        <v/>
      </c>
      <c r="M107" s="45" t="str">
        <f>IF('LV SM - typical bill'!C40,(('LV SM - typical bill'!G40-'LV SM - typical bill'!C40)/'LV SM - typical bill'!C40),"")</f>
        <v/>
      </c>
      <c r="N107" s="60" t="str">
        <f>IF('LV SM - typical bill'!C40,(('LV SM - typical bill'!G40-'LV SM - typical bill'!F40)/'LV SM - typical bill'!F40),"")</f>
        <v/>
      </c>
      <c r="O107" s="51" t="str">
        <f>IF('LV SM - typical bill'!C40,(('LV SM - typical bill'!F40-'LV SM - typical bill'!C40)),"")</f>
        <v/>
      </c>
      <c r="P107" s="48" t="str">
        <f>IF('LV SM - typical bill'!C40,(('LV SM - typical bill'!G40-'LV SM - typical bill'!C40)),"")</f>
        <v/>
      </c>
      <c r="Q107" s="52" t="str">
        <f>IF('LV SM - typical bill'!C40,(('LV SM - typical bill'!G40-'LV SM - typical bill'!F40)),"")</f>
        <v/>
      </c>
    </row>
    <row r="108" spans="2:17" x14ac:dyDescent="0.25">
      <c r="B108" s="58" t="s">
        <v>59</v>
      </c>
      <c r="C108" s="59">
        <f>IF('LV SM - typical bill'!C41,(('LV SM - typical bill'!D41-'LV SM - typical bill'!C41)/'LV SM - typical bill'!C41),"")</f>
        <v>-3.0079718421408348E-2</v>
      </c>
      <c r="D108" s="45">
        <f>IF('LV SM - typical bill'!C41,(('LV SM - typical bill'!E41-'LV SM - typical bill'!C41)/'LV SM - typical bill'!C41),"")</f>
        <v>-3.1696681030678804E-2</v>
      </c>
      <c r="E108" s="60">
        <f>IF('LV SM - typical bill'!C41,(('LV SM - typical bill'!E41-'LV SM - typical bill'!D41)/'LV SM - typical bill'!D41),"")</f>
        <v>-1.6671087717010839E-3</v>
      </c>
      <c r="F108" s="51">
        <f>IF('LV SM - typical bill'!C41,('LV SM - typical bill'!D41-'LV SM - typical bill'!C41),"")</f>
        <v>-548.14205729841706</v>
      </c>
      <c r="G108" s="48">
        <f>IF('LV SM - typical bill'!C41,(('LV SM - typical bill'!E41-'LV SM - typical bill'!C41)),"")</f>
        <v>-577.60793190545155</v>
      </c>
      <c r="H108" s="52">
        <f>IF('LV SM - typical bill'!C41,(('LV SM - typical bill'!E41-'LV SM - typical bill'!D41)),"")</f>
        <v>-29.465874607034493</v>
      </c>
      <c r="I108" s="40"/>
      <c r="J108" s="41"/>
      <c r="K108" s="58" t="s">
        <v>59</v>
      </c>
      <c r="L108" s="59">
        <f>IF('LV SM - typical bill'!C41,(('LV SM - typical bill'!F41-'LV SM - typical bill'!C41)/'LV SM - typical bill'!C41),"")</f>
        <v>1.0449198727369865E-3</v>
      </c>
      <c r="M108" s="45">
        <f>IF('LV SM - typical bill'!C41,(('LV SM - typical bill'!G41-'LV SM - typical bill'!C41)/'LV SM - typical bill'!C41),"")</f>
        <v>-1.620697086934223E-3</v>
      </c>
      <c r="N108" s="60">
        <f>IF('LV SM - typical bill'!C41,(('LV SM - typical bill'!G41-'LV SM - typical bill'!F41)/'LV SM - typical bill'!F41),"")</f>
        <v>-2.662834510972884E-3</v>
      </c>
      <c r="O108" s="51">
        <f>IF('LV SM - typical bill'!C41,(('LV SM - typical bill'!F41-'LV SM - typical bill'!C41)),"")</f>
        <v>19.041552209026122</v>
      </c>
      <c r="P108" s="48">
        <f>IF('LV SM - typical bill'!C41,(('LV SM - typical bill'!G41-'LV SM - typical bill'!C41)),"")</f>
        <v>-29.533927912616491</v>
      </c>
      <c r="Q108" s="52">
        <f>IF('LV SM - typical bill'!C41,(('LV SM - typical bill'!G41-'LV SM - typical bill'!F41)),"")</f>
        <v>-48.575480121642613</v>
      </c>
    </row>
    <row r="109" spans="2:17" ht="27" customHeight="1" x14ac:dyDescent="0.25">
      <c r="B109" s="58" t="s">
        <v>96</v>
      </c>
      <c r="C109" s="59" t="e">
        <f>IF('LV SM - typical bill'!C42,(('LV SM - typical bill'!D42-'LV SM - typical bill'!C42)/'LV SM - typical bill'!C42),"")</f>
        <v>#VALUE!</v>
      </c>
      <c r="D109" s="45" t="e">
        <f>IF('LV SM - typical bill'!C42,(('LV SM - typical bill'!E42-'LV SM - typical bill'!C42)/'LV SM - typical bill'!C42),"")</f>
        <v>#VALUE!</v>
      </c>
      <c r="E109" s="60" t="e">
        <f>IF('LV SM - typical bill'!C42,(('LV SM - typical bill'!E42-'LV SM - typical bill'!D42)/'LV SM - typical bill'!D42),"")</f>
        <v>#VALUE!</v>
      </c>
      <c r="F109" s="51" t="e">
        <f>IF('LV SM - typical bill'!C42,('LV SM - typical bill'!D42-'LV SM - typical bill'!C42),"")</f>
        <v>#VALUE!</v>
      </c>
      <c r="G109" s="48" t="e">
        <f>IF('LV SM - typical bill'!C42,(('LV SM - typical bill'!E42-'LV SM - typical bill'!C42)),"")</f>
        <v>#VALUE!</v>
      </c>
      <c r="H109" s="52" t="e">
        <f>IF('LV SM - typical bill'!C42,(('LV SM - typical bill'!E42-'LV SM - typical bill'!D42)),"")</f>
        <v>#VALUE!</v>
      </c>
      <c r="I109" s="40"/>
      <c r="J109" s="41"/>
      <c r="K109" s="58" t="s">
        <v>96</v>
      </c>
      <c r="L109" s="59" t="e">
        <f>IF('LV SM - typical bill'!C42,(('LV SM - typical bill'!F42-'LV SM - typical bill'!C42)/'LV SM - typical bill'!C42),"")</f>
        <v>#VALUE!</v>
      </c>
      <c r="M109" s="45" t="e">
        <f>IF('LV SM - typical bill'!C42,(('LV SM - typical bill'!G42-'LV SM - typical bill'!C42)/'LV SM - typical bill'!C42),"")</f>
        <v>#VALUE!</v>
      </c>
      <c r="N109" s="60" t="e">
        <f>IF('LV SM - typical bill'!C42,(('LV SM - typical bill'!G42-'LV SM - typical bill'!F42)/'LV SM - typical bill'!F42),"")</f>
        <v>#VALUE!</v>
      </c>
      <c r="O109" s="51" t="e">
        <f>IF('LV SM - typical bill'!C42,(('LV SM - typical bill'!F42-'LV SM - typical bill'!C42)),"")</f>
        <v>#VALUE!</v>
      </c>
      <c r="P109" s="48" t="e">
        <f>IF('LV SM - typical bill'!C42,(('LV SM - typical bill'!G42-'LV SM - typical bill'!C42)),"")</f>
        <v>#VALUE!</v>
      </c>
      <c r="Q109" s="52" t="e">
        <f>IF('LV SM - typical bill'!C42,(('LV SM - typical bill'!G42-'LV SM - typical bill'!F42)),"")</f>
        <v>#VALUE!</v>
      </c>
    </row>
    <row r="110" spans="2:17" ht="27" customHeight="1" x14ac:dyDescent="0.25">
      <c r="B110" s="57" t="s">
        <v>125</v>
      </c>
      <c r="C110" s="59" t="str">
        <f>IF('LV SM - typical bill'!C43,(('LV SM - typical bill'!D43-'LV SM - typical bill'!C43)/'LV SM - typical bill'!C43),"")</f>
        <v/>
      </c>
      <c r="D110" s="45" t="str">
        <f>IF('LV SM - typical bill'!C43,(('LV SM - typical bill'!E43-'LV SM - typical bill'!C43)/'LV SM - typical bill'!C43),"")</f>
        <v/>
      </c>
      <c r="E110" s="60" t="str">
        <f>IF('LV SM - typical bill'!C43,(('LV SM - typical bill'!E43-'LV SM - typical bill'!D43)/'LV SM - typical bill'!D43),"")</f>
        <v/>
      </c>
      <c r="F110" s="51" t="str">
        <f>IF('LV SM - typical bill'!C43,('LV SM - typical bill'!D43-'LV SM - typical bill'!C43),"")</f>
        <v/>
      </c>
      <c r="G110" s="48" t="str">
        <f>IF('LV SM - typical bill'!C43,(('LV SM - typical bill'!E43-'LV SM - typical bill'!C43)),"")</f>
        <v/>
      </c>
      <c r="H110" s="52" t="str">
        <f>IF('LV SM - typical bill'!C43,(('LV SM - typical bill'!E43-'LV SM - typical bill'!D43)),"")</f>
        <v/>
      </c>
      <c r="I110" s="40"/>
      <c r="J110" s="41"/>
      <c r="K110" s="57" t="s">
        <v>125</v>
      </c>
      <c r="L110" s="59" t="str">
        <f>IF('LV SM - typical bill'!C43,(('LV SM - typical bill'!F43-'LV SM - typical bill'!C43)/'LV SM - typical bill'!C43),"")</f>
        <v/>
      </c>
      <c r="M110" s="45" t="str">
        <f>IF('LV SM - typical bill'!C43,(('LV SM - typical bill'!G43-'LV SM - typical bill'!C43)/'LV SM - typical bill'!C43),"")</f>
        <v/>
      </c>
      <c r="N110" s="60" t="str">
        <f>IF('LV SM - typical bill'!C43,(('LV SM - typical bill'!G43-'LV SM - typical bill'!F43)/'LV SM - typical bill'!F43),"")</f>
        <v/>
      </c>
      <c r="O110" s="51" t="str">
        <f>IF('LV SM - typical bill'!C43,(('LV SM - typical bill'!F43-'LV SM - typical bill'!C43)),"")</f>
        <v/>
      </c>
      <c r="P110" s="48" t="str">
        <f>IF('LV SM - typical bill'!C43,(('LV SM - typical bill'!G43-'LV SM - typical bill'!C43)),"")</f>
        <v/>
      </c>
      <c r="Q110" s="52" t="str">
        <f>IF('LV SM - typical bill'!C43,(('LV SM - typical bill'!G43-'LV SM - typical bill'!F43)),"")</f>
        <v/>
      </c>
    </row>
    <row r="111" spans="2:17" ht="27" customHeight="1" x14ac:dyDescent="0.25">
      <c r="B111" s="58" t="s">
        <v>60</v>
      </c>
      <c r="C111" s="59">
        <f>IF('LV SM - typical bill'!C44,(('LV SM - typical bill'!D44-'LV SM - typical bill'!C44)/'LV SM - typical bill'!C44),"")</f>
        <v>-2.4830406131516214E-2</v>
      </c>
      <c r="D111" s="45">
        <f>IF('LV SM - typical bill'!C44,(('LV SM - typical bill'!E44-'LV SM - typical bill'!C44)/'LV SM - typical bill'!C44),"")</f>
        <v>-2.6463893992474532E-2</v>
      </c>
      <c r="E111" s="60">
        <f>IF('LV SM - typical bill'!C44,(('LV SM - typical bill'!E44-'LV SM - typical bill'!D44)/'LV SM - typical bill'!D44),"")</f>
        <v>-1.6750807974624114E-3</v>
      </c>
      <c r="F111" s="51">
        <f>IF('LV SM - typical bill'!C44,('LV SM - typical bill'!D44-'LV SM - typical bill'!C44),"")</f>
        <v>-1177.3073398892884</v>
      </c>
      <c r="G111" s="48">
        <f>IF('LV SM - typical bill'!C44,(('LV SM - typical bill'!E44-'LV SM - typical bill'!C44)),"")</f>
        <v>-1254.7574322534783</v>
      </c>
      <c r="H111" s="52">
        <f>IF('LV SM - typical bill'!C44,(('LV SM - typical bill'!E44-'LV SM - typical bill'!D44)),"")</f>
        <v>-77.450092364189913</v>
      </c>
      <c r="I111" s="40"/>
      <c r="J111" s="41"/>
      <c r="K111" s="58" t="s">
        <v>60</v>
      </c>
      <c r="L111" s="59">
        <f>IF('LV SM - typical bill'!C44,(('LV SM - typical bill'!F44-'LV SM - typical bill'!C44)/'LV SM - typical bill'!C44),"")</f>
        <v>-2.8541028546902716E-5</v>
      </c>
      <c r="M111" s="45">
        <f>IF('LV SM - typical bill'!C44,(('LV SM - typical bill'!G44-'LV SM - typical bill'!C44)/'LV SM - typical bill'!C44),"")</f>
        <v>-1.6504238091584187E-3</v>
      </c>
      <c r="N111" s="60">
        <f>IF('LV SM - typical bill'!C44,(('LV SM - typical bill'!G44-'LV SM - typical bill'!F44)/'LV SM - typical bill'!F44),"")</f>
        <v>-1.6219290721354647E-3</v>
      </c>
      <c r="O111" s="51">
        <f>IF('LV SM - typical bill'!C44,(('LV SM - typical bill'!F44-'LV SM - typical bill'!C44)),"")</f>
        <v>-1.3532425614903332</v>
      </c>
      <c r="P111" s="48">
        <f>IF('LV SM - typical bill'!C44,(('LV SM - typical bill'!G44-'LV SM - typical bill'!C44)),"")</f>
        <v>-78.253092364204349</v>
      </c>
      <c r="Q111" s="52">
        <f>IF('LV SM - typical bill'!C44,(('LV SM - typical bill'!G44-'LV SM - typical bill'!F44)),"")</f>
        <v>-76.899849802714016</v>
      </c>
    </row>
    <row r="112" spans="2:17" ht="27" customHeight="1" x14ac:dyDescent="0.25">
      <c r="B112" s="58" t="s">
        <v>97</v>
      </c>
      <c r="C112" s="59" t="e">
        <f>IF('LV SM - typical bill'!C45,(('LV SM - typical bill'!D45-'LV SM - typical bill'!C45)/'LV SM - typical bill'!C45),"")</f>
        <v>#VALUE!</v>
      </c>
      <c r="D112" s="45" t="e">
        <f>IF('LV SM - typical bill'!C45,(('LV SM - typical bill'!E45-'LV SM - typical bill'!C45)/'LV SM - typical bill'!C45),"")</f>
        <v>#VALUE!</v>
      </c>
      <c r="E112" s="60" t="e">
        <f>IF('LV SM - typical bill'!C45,(('LV SM - typical bill'!E45-'LV SM - typical bill'!D45)/'LV SM - typical bill'!D45),"")</f>
        <v>#VALUE!</v>
      </c>
      <c r="F112" s="51" t="e">
        <f>IF('LV SM - typical bill'!C45,('LV SM - typical bill'!D45-'LV SM - typical bill'!C45),"")</f>
        <v>#VALUE!</v>
      </c>
      <c r="G112" s="48" t="e">
        <f>IF('LV SM - typical bill'!C45,(('LV SM - typical bill'!E45-'LV SM - typical bill'!C45)),"")</f>
        <v>#VALUE!</v>
      </c>
      <c r="H112" s="52" t="e">
        <f>IF('LV SM - typical bill'!C45,(('LV SM - typical bill'!E45-'LV SM - typical bill'!D45)),"")</f>
        <v>#VALUE!</v>
      </c>
      <c r="I112" s="40"/>
      <c r="J112" s="41"/>
      <c r="K112" s="58" t="s">
        <v>97</v>
      </c>
      <c r="L112" s="59" t="e">
        <f>IF('LV SM - typical bill'!C45,(('LV SM - typical bill'!F45-'LV SM - typical bill'!C45)/'LV SM - typical bill'!C45),"")</f>
        <v>#VALUE!</v>
      </c>
      <c r="M112" s="45" t="e">
        <f>IF('LV SM - typical bill'!C45,(('LV SM - typical bill'!G45-'LV SM - typical bill'!C45)/'LV SM - typical bill'!C45),"")</f>
        <v>#VALUE!</v>
      </c>
      <c r="N112" s="60" t="e">
        <f>IF('LV SM - typical bill'!C45,(('LV SM - typical bill'!G45-'LV SM - typical bill'!F45)/'LV SM - typical bill'!F45),"")</f>
        <v>#VALUE!</v>
      </c>
      <c r="O112" s="51" t="e">
        <f>IF('LV SM - typical bill'!C45,(('LV SM - typical bill'!F45-'LV SM - typical bill'!C45)),"")</f>
        <v>#VALUE!</v>
      </c>
      <c r="P112" s="48" t="e">
        <f>IF('LV SM - typical bill'!C45,(('LV SM - typical bill'!G45-'LV SM - typical bill'!C45)),"")</f>
        <v>#VALUE!</v>
      </c>
      <c r="Q112" s="52" t="e">
        <f>IF('LV SM - typical bill'!C45,(('LV SM - typical bill'!G45-'LV SM - typical bill'!F45)),"")</f>
        <v>#VALUE!</v>
      </c>
    </row>
    <row r="113" spans="2:17" ht="27" customHeight="1" x14ac:dyDescent="0.25">
      <c r="B113" s="57" t="s">
        <v>126</v>
      </c>
      <c r="C113" s="59" t="str">
        <f>IF('LV SM - typical bill'!C46,(('LV SM - typical bill'!D46-'LV SM - typical bill'!C46)/'LV SM - typical bill'!C46),"")</f>
        <v/>
      </c>
      <c r="D113" s="45" t="str">
        <f>IF('LV SM - typical bill'!C46,(('LV SM - typical bill'!E46-'LV SM - typical bill'!C46)/'LV SM - typical bill'!C46),"")</f>
        <v/>
      </c>
      <c r="E113" s="60" t="str">
        <f>IF('LV SM - typical bill'!C46,(('LV SM - typical bill'!E46-'LV SM - typical bill'!D46)/'LV SM - typical bill'!D46),"")</f>
        <v/>
      </c>
      <c r="F113" s="51" t="str">
        <f>IF('LV SM - typical bill'!C46,('LV SM - typical bill'!D46-'LV SM - typical bill'!C46),"")</f>
        <v/>
      </c>
      <c r="G113" s="48" t="str">
        <f>IF('LV SM - typical bill'!C46,(('LV SM - typical bill'!E46-'LV SM - typical bill'!C46)),"")</f>
        <v/>
      </c>
      <c r="H113" s="52" t="str">
        <f>IF('LV SM - typical bill'!C46,(('LV SM - typical bill'!E46-'LV SM - typical bill'!D46)),"")</f>
        <v/>
      </c>
      <c r="I113" s="40"/>
      <c r="J113" s="41"/>
      <c r="K113" s="57" t="s">
        <v>126</v>
      </c>
      <c r="L113" s="59" t="str">
        <f>IF('LV SM - typical bill'!C46,(('LV SM - typical bill'!F46-'LV SM - typical bill'!C46)/'LV SM - typical bill'!C46),"")</f>
        <v/>
      </c>
      <c r="M113" s="45" t="str">
        <f>IF('LV SM - typical bill'!C46,(('LV SM - typical bill'!G46-'LV SM - typical bill'!C46)/'LV SM - typical bill'!C46),"")</f>
        <v/>
      </c>
      <c r="N113" s="60" t="str">
        <f>IF('LV SM - typical bill'!C46,(('LV SM - typical bill'!G46-'LV SM - typical bill'!F46)/'LV SM - typical bill'!F46),"")</f>
        <v/>
      </c>
      <c r="O113" s="51" t="str">
        <f>IF('LV SM - typical bill'!C46,(('LV SM - typical bill'!F46-'LV SM - typical bill'!C46)),"")</f>
        <v/>
      </c>
      <c r="P113" s="48" t="str">
        <f>IF('LV SM - typical bill'!C46,(('LV SM - typical bill'!G46-'LV SM - typical bill'!C46)),"")</f>
        <v/>
      </c>
      <c r="Q113" s="52" t="str">
        <f>IF('LV SM - typical bill'!C46,(('LV SM - typical bill'!G46-'LV SM - typical bill'!F46)),"")</f>
        <v/>
      </c>
    </row>
    <row r="114" spans="2:17" ht="27" customHeight="1" x14ac:dyDescent="0.25">
      <c r="B114" s="58" t="s">
        <v>61</v>
      </c>
      <c r="C114" s="59">
        <f>IF('LV SM - typical bill'!C47,(('LV SM - typical bill'!D47-'LV SM - typical bill'!C47)/'LV SM - typical bill'!C47),"")</f>
        <v>-2.2148484064049304E-2</v>
      </c>
      <c r="D114" s="45">
        <f>IF('LV SM - typical bill'!C47,(('LV SM - typical bill'!E47-'LV SM - typical bill'!C47)/'LV SM - typical bill'!C47),"")</f>
        <v>-2.4012951880737519E-2</v>
      </c>
      <c r="E114" s="60">
        <f>IF('LV SM - typical bill'!C47,(('LV SM - typical bill'!E47-'LV SM - typical bill'!D47)/'LV SM - typical bill'!D47),"")</f>
        <v>-1.9066982934557702E-3</v>
      </c>
      <c r="F114" s="51">
        <f>IF('LV SM - typical bill'!C47,('LV SM - typical bill'!D47-'LV SM - typical bill'!C47),"")</f>
        <v>-596.25423147442052</v>
      </c>
      <c r="G114" s="48">
        <f>IF('LV SM - typical bill'!C47,(('LV SM - typical bill'!E47-'LV SM - typical bill'!C47)),"")</f>
        <v>-646.44713957293425</v>
      </c>
      <c r="H114" s="52">
        <f>IF('LV SM - typical bill'!C47,(('LV SM - typical bill'!E47-'LV SM - typical bill'!D47)),"")</f>
        <v>-50.192908098513726</v>
      </c>
      <c r="I114" s="40"/>
      <c r="J114" s="41"/>
      <c r="K114" s="58" t="s">
        <v>61</v>
      </c>
      <c r="L114" s="59">
        <f>IF('LV SM - typical bill'!C47,(('LV SM - typical bill'!F47-'LV SM - typical bill'!C47)/'LV SM - typical bill'!C47),"")</f>
        <v>1.9109271742585399E-3</v>
      </c>
      <c r="M114" s="45">
        <f>IF('LV SM - typical bill'!C47,(('LV SM - typical bill'!G47-'LV SM - typical bill'!C47)/'LV SM - typical bill'!C47),"")</f>
        <v>-3.6298076830271306E-4</v>
      </c>
      <c r="N114" s="60">
        <f>IF('LV SM - typical bill'!C47,(('LV SM - typical bill'!G47-'LV SM - typical bill'!F47)/'LV SM - typical bill'!F47),"")</f>
        <v>-2.2695709577441915E-3</v>
      </c>
      <c r="O114" s="51">
        <f>IF('LV SM - typical bill'!C47,(('LV SM - typical bill'!F47-'LV SM - typical bill'!C47)),"")</f>
        <v>51.443629748933745</v>
      </c>
      <c r="P114" s="48">
        <f>IF('LV SM - typical bill'!C47,(('LV SM - typical bill'!G47-'LV SM - typical bill'!C47)),"")</f>
        <v>-9.7717215507145738</v>
      </c>
      <c r="Q114" s="52">
        <f>IF('LV SM - typical bill'!C47,(('LV SM - typical bill'!G47-'LV SM - typical bill'!F47)),"")</f>
        <v>-61.215351299648319</v>
      </c>
    </row>
    <row r="115" spans="2:17" ht="27" customHeight="1" x14ac:dyDescent="0.25">
      <c r="B115" s="57" t="s">
        <v>127</v>
      </c>
      <c r="C115" s="59" t="str">
        <f>IF('LV SM - typical bill'!C48,(('LV SM - typical bill'!D48-'LV SM - typical bill'!C48)/'LV SM - typical bill'!C48),"")</f>
        <v/>
      </c>
      <c r="D115" s="45" t="str">
        <f>IF('LV SM - typical bill'!C48,(('LV SM - typical bill'!E48-'LV SM - typical bill'!C48)/'LV SM - typical bill'!C48),"")</f>
        <v/>
      </c>
      <c r="E115" s="60" t="str">
        <f>IF('LV SM - typical bill'!C48,(('LV SM - typical bill'!E48-'LV SM - typical bill'!D48)/'LV SM - typical bill'!D48),"")</f>
        <v/>
      </c>
      <c r="F115" s="51" t="str">
        <f>IF('LV SM - typical bill'!C48,('LV SM - typical bill'!D48-'LV SM - typical bill'!C48),"")</f>
        <v/>
      </c>
      <c r="G115" s="48" t="str">
        <f>IF('LV SM - typical bill'!C48,(('LV SM - typical bill'!E48-'LV SM - typical bill'!C48)),"")</f>
        <v/>
      </c>
      <c r="H115" s="52" t="str">
        <f>IF('LV SM - typical bill'!C48,(('LV SM - typical bill'!E48-'LV SM - typical bill'!D48)),"")</f>
        <v/>
      </c>
      <c r="I115" s="40"/>
      <c r="J115" s="41"/>
      <c r="K115" s="57" t="s">
        <v>127</v>
      </c>
      <c r="L115" s="59" t="str">
        <f>IF('LV SM - typical bill'!C48,(('LV SM - typical bill'!F48-'LV SM - typical bill'!C48)/'LV SM - typical bill'!C48),"")</f>
        <v/>
      </c>
      <c r="M115" s="45" t="str">
        <f>IF('LV SM - typical bill'!C48,(('LV SM - typical bill'!G48-'LV SM - typical bill'!C48)/'LV SM - typical bill'!C48),"")</f>
        <v/>
      </c>
      <c r="N115" s="60" t="str">
        <f>IF('LV SM - typical bill'!C48,(('LV SM - typical bill'!G48-'LV SM - typical bill'!F48)/'LV SM - typical bill'!F48),"")</f>
        <v/>
      </c>
      <c r="O115" s="51" t="str">
        <f>IF('LV SM - typical bill'!C48,(('LV SM - typical bill'!F48-'LV SM - typical bill'!C48)),"")</f>
        <v/>
      </c>
      <c r="P115" s="48" t="str">
        <f>IF('LV SM - typical bill'!C48,(('LV SM - typical bill'!G48-'LV SM - typical bill'!C48)),"")</f>
        <v/>
      </c>
      <c r="Q115" s="52" t="str">
        <f>IF('LV SM - typical bill'!C48,(('LV SM - typical bill'!G48-'LV SM - typical bill'!F48)),"")</f>
        <v/>
      </c>
    </row>
    <row r="116" spans="2:17" ht="27" customHeight="1" x14ac:dyDescent="0.25">
      <c r="B116" s="58" t="s">
        <v>62</v>
      </c>
      <c r="C116" s="59">
        <f>IF('LV SM - typical bill'!C49,(('LV SM - typical bill'!D49-'LV SM - typical bill'!C49)/'LV SM - typical bill'!C49),"")</f>
        <v>-2.8810408921933046E-2</v>
      </c>
      <c r="D116" s="45">
        <f>IF('LV SM - typical bill'!C49,(('LV SM - typical bill'!E49-'LV SM - typical bill'!C49)/'LV SM - typical bill'!C49),"")</f>
        <v>-2.9739776951672903E-2</v>
      </c>
      <c r="E116" s="60">
        <f>IF('LV SM - typical bill'!C49,(('LV SM - typical bill'!E49-'LV SM - typical bill'!D49)/'LV SM - typical bill'!D49),"")</f>
        <v>-9.5693779904314604E-4</v>
      </c>
      <c r="F116" s="51">
        <f>IF('LV SM - typical bill'!C49,('LV SM - typical bill'!D49-'LV SM - typical bill'!C49),"")</f>
        <v>-122.51092566918305</v>
      </c>
      <c r="G116" s="48">
        <f>IF('LV SM - typical bill'!C49,(('LV SM - typical bill'!E49-'LV SM - typical bill'!C49)),"")</f>
        <v>-126.4628910133506</v>
      </c>
      <c r="H116" s="52">
        <f>IF('LV SM - typical bill'!C49,(('LV SM - typical bill'!E49-'LV SM - typical bill'!D49)),"")</f>
        <v>-3.9519653441675473</v>
      </c>
      <c r="I116" s="40"/>
      <c r="J116" s="41"/>
      <c r="K116" s="58" t="s">
        <v>62</v>
      </c>
      <c r="L116" s="59">
        <f>IF('LV SM - typical bill'!C49,(('LV SM - typical bill'!F49-'LV SM - typical bill'!C49)/'LV SM - typical bill'!C49),"")</f>
        <v>0</v>
      </c>
      <c r="M116" s="45">
        <f>IF('LV SM - typical bill'!C49,(('LV SM - typical bill'!G49-'LV SM - typical bill'!C49)/'LV SM - typical bill'!C49),"")</f>
        <v>-1.3940520446095739E-3</v>
      </c>
      <c r="N116" s="60">
        <f>IF('LV SM - typical bill'!C49,(('LV SM - typical bill'!G49-'LV SM - typical bill'!F49)/'LV SM - typical bill'!F49),"")</f>
        <v>-1.3940520446095739E-3</v>
      </c>
      <c r="O116" s="51">
        <f>IF('LV SM - typical bill'!C49,(('LV SM - typical bill'!F49-'LV SM - typical bill'!C49)),"")</f>
        <v>0</v>
      </c>
      <c r="P116" s="48">
        <f>IF('LV SM - typical bill'!C49,(('LV SM - typical bill'!G49-'LV SM - typical bill'!C49)),"")</f>
        <v>-5.9279480162504115</v>
      </c>
      <c r="Q116" s="52">
        <f>IF('LV SM - typical bill'!C49,(('LV SM - typical bill'!G49-'LV SM - typical bill'!F49)),"")</f>
        <v>-5.9279480162504115</v>
      </c>
    </row>
    <row r="117" spans="2:17" ht="27" customHeight="1" x14ac:dyDescent="0.25">
      <c r="B117" s="58" t="s">
        <v>83</v>
      </c>
      <c r="C117" s="59">
        <f>IF('LV SM - typical bill'!C50,(('LV SM - typical bill'!D50-'LV SM - typical bill'!C50)/'LV SM - typical bill'!C50),"")</f>
        <v>-2.8810408921933074E-2</v>
      </c>
      <c r="D117" s="45">
        <f>IF('LV SM - typical bill'!C50,(('LV SM - typical bill'!E50-'LV SM - typical bill'!C50)/'LV SM - typical bill'!C50),"")</f>
        <v>-2.9739776951672743E-2</v>
      </c>
      <c r="E117" s="60">
        <f>IF('LV SM - typical bill'!C50,(('LV SM - typical bill'!E50-'LV SM - typical bill'!D50)/'LV SM - typical bill'!D50),"")</f>
        <v>-9.5693779904295327E-4</v>
      </c>
      <c r="F117" s="51">
        <f>IF('LV SM - typical bill'!C50,('LV SM - typical bill'!D50-'LV SM - typical bill'!C50),"")</f>
        <v>-1.6299516057031198</v>
      </c>
      <c r="G117" s="48">
        <f>IF('LV SM - typical bill'!C50,(('LV SM - typical bill'!E50-'LV SM - typical bill'!C50)),"")</f>
        <v>-1.6825306897580532</v>
      </c>
      <c r="H117" s="52">
        <f>IF('LV SM - typical bill'!C50,(('LV SM - typical bill'!E50-'LV SM - typical bill'!D50)),"")</f>
        <v>-5.2579084054933389E-2</v>
      </c>
      <c r="I117" s="40"/>
      <c r="J117" s="41"/>
      <c r="K117" s="58" t="s">
        <v>83</v>
      </c>
      <c r="L117" s="59">
        <f>IF('LV SM - typical bill'!C50,(('LV SM - typical bill'!F50-'LV SM - typical bill'!C50)/'LV SM - typical bill'!C50),"")</f>
        <v>0</v>
      </c>
      <c r="M117" s="45">
        <f>IF('LV SM - typical bill'!C50,(('LV SM - typical bill'!G50-'LV SM - typical bill'!C50)/'LV SM - typical bill'!C50),"")</f>
        <v>-1.3940520446096953E-3</v>
      </c>
      <c r="N117" s="60">
        <f>IF('LV SM - typical bill'!C50,(('LV SM - typical bill'!G50-'LV SM - typical bill'!F50)/'LV SM - typical bill'!F50),"")</f>
        <v>-1.3940520446096953E-3</v>
      </c>
      <c r="O117" s="51">
        <f>IF('LV SM - typical bill'!C50,(('LV SM - typical bill'!F50-'LV SM - typical bill'!C50)),"")</f>
        <v>0</v>
      </c>
      <c r="P117" s="48">
        <f>IF('LV SM - typical bill'!C50,(('LV SM - typical bill'!G50-'LV SM - typical bill'!C50)),"")</f>
        <v>-7.8868626082410742E-2</v>
      </c>
      <c r="Q117" s="52">
        <f>IF('LV SM - typical bill'!C50,(('LV SM - typical bill'!G50-'LV SM - typical bill'!F50)),"")</f>
        <v>-7.8868626082410742E-2</v>
      </c>
    </row>
    <row r="118" spans="2:17" ht="27" customHeight="1" x14ac:dyDescent="0.25">
      <c r="B118" s="58" t="s">
        <v>98</v>
      </c>
      <c r="C118" s="59">
        <f>IF('LV SM - typical bill'!C51,(('LV SM - typical bill'!D51-'LV SM - typical bill'!C51)/'LV SM - typical bill'!C51),"")</f>
        <v>-2.8810408921933272E-2</v>
      </c>
      <c r="D118" s="45">
        <f>IF('LV SM - typical bill'!C51,(('LV SM - typical bill'!E51-'LV SM - typical bill'!C51)/'LV SM - typical bill'!C51),"")</f>
        <v>-2.9739776951672896E-2</v>
      </c>
      <c r="E118" s="60">
        <f>IF('LV SM - typical bill'!C51,(('LV SM - typical bill'!E51-'LV SM - typical bill'!D51)/'LV SM - typical bill'!D51),"")</f>
        <v>-9.5693779904290643E-4</v>
      </c>
      <c r="F118" s="51">
        <f>IF('LV SM - typical bill'!C51,('LV SM - typical bill'!D51-'LV SM - typical bill'!C51),"")</f>
        <v>-6.8768483489629091</v>
      </c>
      <c r="G118" s="48">
        <f>IF('LV SM - typical bill'!C51,(('LV SM - typical bill'!E51-'LV SM - typical bill'!C51)),"")</f>
        <v>-7.0986821666713524</v>
      </c>
      <c r="H118" s="52">
        <f>IF('LV SM - typical bill'!C51,(('LV SM - typical bill'!E51-'LV SM - typical bill'!D51)),"")</f>
        <v>-0.22183381770844335</v>
      </c>
      <c r="I118" s="40"/>
      <c r="J118" s="41"/>
      <c r="K118" s="58" t="s">
        <v>98</v>
      </c>
      <c r="L118" s="59">
        <f>IF('LV SM - typical bill'!C51,(('LV SM - typical bill'!F51-'LV SM - typical bill'!C51)/'LV SM - typical bill'!C51),"")</f>
        <v>0</v>
      </c>
      <c r="M118" s="45">
        <f>IF('LV SM - typical bill'!C51,(('LV SM - typical bill'!G51-'LV SM - typical bill'!C51)/'LV SM - typical bill'!C51),"")</f>
        <v>-1.3940520446097955E-3</v>
      </c>
      <c r="N118" s="60">
        <f>IF('LV SM - typical bill'!C51,(('LV SM - typical bill'!G51-'LV SM - typical bill'!F51)/'LV SM - typical bill'!F51),"")</f>
        <v>-1.3940520446097955E-3</v>
      </c>
      <c r="O118" s="51">
        <f>IF('LV SM - typical bill'!C51,(('LV SM - typical bill'!F51-'LV SM - typical bill'!C51)),"")</f>
        <v>0</v>
      </c>
      <c r="P118" s="48">
        <f>IF('LV SM - typical bill'!C51,(('LV SM - typical bill'!G51-'LV SM - typical bill'!C51)),"")</f>
        <v>-0.33275072656275029</v>
      </c>
      <c r="Q118" s="52">
        <f>IF('LV SM - typical bill'!C51,(('LV SM - typical bill'!G51-'LV SM - typical bill'!F51)),"")</f>
        <v>-0.33275072656275029</v>
      </c>
    </row>
    <row r="119" spans="2:17" ht="27" customHeight="1" x14ac:dyDescent="0.25">
      <c r="B119" s="57" t="s">
        <v>128</v>
      </c>
      <c r="C119" s="59" t="str">
        <f>IF('LV SM - typical bill'!C52,(('LV SM - typical bill'!D52-'LV SM - typical bill'!C52)/'LV SM - typical bill'!C52),"")</f>
        <v/>
      </c>
      <c r="D119" s="45" t="str">
        <f>IF('LV SM - typical bill'!C52,(('LV SM - typical bill'!E52-'LV SM - typical bill'!C52)/'LV SM - typical bill'!C52),"")</f>
        <v/>
      </c>
      <c r="E119" s="60" t="str">
        <f>IF('LV SM - typical bill'!C52,(('LV SM - typical bill'!E52-'LV SM - typical bill'!D52)/'LV SM - typical bill'!D52),"")</f>
        <v/>
      </c>
      <c r="F119" s="51" t="str">
        <f>IF('LV SM - typical bill'!C52,('LV SM - typical bill'!D52-'LV SM - typical bill'!C52),"")</f>
        <v/>
      </c>
      <c r="G119" s="48" t="str">
        <f>IF('LV SM - typical bill'!C52,(('LV SM - typical bill'!E52-'LV SM - typical bill'!C52)),"")</f>
        <v/>
      </c>
      <c r="H119" s="52" t="str">
        <f>IF('LV SM - typical bill'!C52,(('LV SM - typical bill'!E52-'LV SM - typical bill'!D52)),"")</f>
        <v/>
      </c>
      <c r="I119" s="40"/>
      <c r="J119" s="41"/>
      <c r="K119" s="57" t="s">
        <v>128</v>
      </c>
      <c r="L119" s="59" t="str">
        <f>IF('LV SM - typical bill'!C52,(('LV SM - typical bill'!F52-'LV SM - typical bill'!C52)/'LV SM - typical bill'!C52),"")</f>
        <v/>
      </c>
      <c r="M119" s="45" t="str">
        <f>IF('LV SM - typical bill'!C52,(('LV SM - typical bill'!G52-'LV SM - typical bill'!C52)/'LV SM - typical bill'!C52),"")</f>
        <v/>
      </c>
      <c r="N119" s="60" t="str">
        <f>IF('LV SM - typical bill'!C52,(('LV SM - typical bill'!G52-'LV SM - typical bill'!F52)/'LV SM - typical bill'!F52),"")</f>
        <v/>
      </c>
      <c r="O119" s="51" t="str">
        <f>IF('LV SM - typical bill'!C52,(('LV SM - typical bill'!F52-'LV SM - typical bill'!C52)),"")</f>
        <v/>
      </c>
      <c r="P119" s="48" t="str">
        <f>IF('LV SM - typical bill'!C52,(('LV SM - typical bill'!G52-'LV SM - typical bill'!C52)),"")</f>
        <v/>
      </c>
      <c r="Q119" s="52" t="str">
        <f>IF('LV SM - typical bill'!C52,(('LV SM - typical bill'!G52-'LV SM - typical bill'!F52)),"")</f>
        <v/>
      </c>
    </row>
    <row r="120" spans="2:17" ht="27" customHeight="1" x14ac:dyDescent="0.25">
      <c r="B120" s="58" t="s">
        <v>64</v>
      </c>
      <c r="C120" s="59">
        <f>IF('LV SM - typical bill'!C53,(('LV SM - typical bill'!D53-'LV SM - typical bill'!C53)/'LV SM - typical bill'!C53),"")</f>
        <v>-2.8751751622524326E-2</v>
      </c>
      <c r="D120" s="45">
        <f>IF('LV SM - typical bill'!C53,(('LV SM - typical bill'!E53-'LV SM - typical bill'!C53)/'LV SM - typical bill'!C53),"")</f>
        <v>-2.9803414944568597E-2</v>
      </c>
      <c r="E120" s="60">
        <f>IF('LV SM - typical bill'!C53,(('LV SM - typical bill'!E53-'LV SM - typical bill'!D53)/'LV SM - typical bill'!D53),"")</f>
        <v>-1.0827955919623339E-3</v>
      </c>
      <c r="F120" s="51">
        <f>IF('LV SM - typical bill'!C53,('LV SM - typical bill'!D53-'LV SM - typical bill'!C53),"")</f>
        <v>-1335.6980859615433</v>
      </c>
      <c r="G120" s="48">
        <f>IF('LV SM - typical bill'!C53,(('LV SM - typical bill'!E53-'LV SM - typical bill'!C53)),"")</f>
        <v>-1384.5544027791257</v>
      </c>
      <c r="H120" s="52">
        <f>IF('LV SM - typical bill'!C53,(('LV SM - typical bill'!E53-'LV SM - typical bill'!D53)),"")</f>
        <v>-48.85631681758241</v>
      </c>
      <c r="I120" s="40"/>
      <c r="J120" s="41"/>
      <c r="K120" s="58" t="s">
        <v>64</v>
      </c>
      <c r="L120" s="59">
        <f>IF('LV SM - typical bill'!C53,(('LV SM - typical bill'!F53-'LV SM - typical bill'!C53)/'LV SM - typical bill'!C53),"")</f>
        <v>1.6105959898475328E-4</v>
      </c>
      <c r="M120" s="45">
        <f>IF('LV SM - typical bill'!C53,(('LV SM - typical bill'!G53-'LV SM - typical bill'!C53)/'LV SM - typical bill'!C53),"")</f>
        <v>-1.639364532554837E-3</v>
      </c>
      <c r="N120" s="60">
        <f>IF('LV SM - typical bill'!C53,(('LV SM - typical bill'!G53-'LV SM - typical bill'!F53)/'LV SM - typical bill'!F53),"")</f>
        <v>-1.8001342026467931E-3</v>
      </c>
      <c r="O120" s="51">
        <f>IF('LV SM - typical bill'!C53,(('LV SM - typical bill'!F53-'LV SM - typical bill'!C53)),"")</f>
        <v>7.4822223325390951</v>
      </c>
      <c r="P120" s="48">
        <f>IF('LV SM - typical bill'!C53,(('LV SM - typical bill'!G53-'LV SM - typical bill'!C53)),"")</f>
        <v>-76.158701461907185</v>
      </c>
      <c r="Q120" s="52">
        <f>IF('LV SM - typical bill'!C53,(('LV SM - typical bill'!G53-'LV SM - typical bill'!F53)),"")</f>
        <v>-83.64092379444628</v>
      </c>
    </row>
    <row r="121" spans="2:17" ht="27" customHeight="1" x14ac:dyDescent="0.25">
      <c r="B121" s="58" t="s">
        <v>84</v>
      </c>
      <c r="C121" s="59" t="e">
        <f>IF('LV SM - typical bill'!C54,(('LV SM - typical bill'!D54-'LV SM - typical bill'!C54)/'LV SM - typical bill'!C54),"")</f>
        <v>#VALUE!</v>
      </c>
      <c r="D121" s="45" t="e">
        <f>IF('LV SM - typical bill'!C54,(('LV SM - typical bill'!E54-'LV SM - typical bill'!C54)/'LV SM - typical bill'!C54),"")</f>
        <v>#VALUE!</v>
      </c>
      <c r="E121" s="60" t="e">
        <f>IF('LV SM - typical bill'!C54,(('LV SM - typical bill'!E54-'LV SM - typical bill'!D54)/'LV SM - typical bill'!D54),"")</f>
        <v>#VALUE!</v>
      </c>
      <c r="F121" s="51" t="e">
        <f>IF('LV SM - typical bill'!C54,('LV SM - typical bill'!D54-'LV SM - typical bill'!C54),"")</f>
        <v>#VALUE!</v>
      </c>
      <c r="G121" s="48" t="e">
        <f>IF('LV SM - typical bill'!C54,(('LV SM - typical bill'!E54-'LV SM - typical bill'!C54)),"")</f>
        <v>#VALUE!</v>
      </c>
      <c r="H121" s="52" t="e">
        <f>IF('LV SM - typical bill'!C54,(('LV SM - typical bill'!E54-'LV SM - typical bill'!D54)),"")</f>
        <v>#VALUE!</v>
      </c>
      <c r="I121" s="40"/>
      <c r="J121" s="41"/>
      <c r="K121" s="58" t="s">
        <v>84</v>
      </c>
      <c r="L121" s="59" t="e">
        <f>IF('LV SM - typical bill'!C54,(('LV SM - typical bill'!F54-'LV SM - typical bill'!C54)/'LV SM - typical bill'!C54),"")</f>
        <v>#VALUE!</v>
      </c>
      <c r="M121" s="45" t="e">
        <f>IF('LV SM - typical bill'!C54,(('LV SM - typical bill'!G54-'LV SM - typical bill'!C54)/'LV SM - typical bill'!C54),"")</f>
        <v>#VALUE!</v>
      </c>
      <c r="N121" s="60" t="e">
        <f>IF('LV SM - typical bill'!C54,(('LV SM - typical bill'!G54-'LV SM - typical bill'!F54)/'LV SM - typical bill'!F54),"")</f>
        <v>#VALUE!</v>
      </c>
      <c r="O121" s="51" t="e">
        <f>IF('LV SM - typical bill'!C54,(('LV SM - typical bill'!F54-'LV SM - typical bill'!C54)),"")</f>
        <v>#VALUE!</v>
      </c>
      <c r="P121" s="48" t="e">
        <f>IF('LV SM - typical bill'!C54,(('LV SM - typical bill'!G54-'LV SM - typical bill'!C54)),"")</f>
        <v>#VALUE!</v>
      </c>
      <c r="Q121" s="52" t="e">
        <f>IF('LV SM - typical bill'!C54,(('LV SM - typical bill'!G54-'LV SM - typical bill'!F54)),"")</f>
        <v>#VALUE!</v>
      </c>
    </row>
    <row r="122" spans="2:17" ht="27" customHeight="1" x14ac:dyDescent="0.25">
      <c r="B122" s="58" t="s">
        <v>99</v>
      </c>
      <c r="C122" s="59" t="e">
        <f>IF('LV SM - typical bill'!C55,(('LV SM - typical bill'!D55-'LV SM - typical bill'!C55)/'LV SM - typical bill'!C55),"")</f>
        <v>#VALUE!</v>
      </c>
      <c r="D122" s="45" t="e">
        <f>IF('LV SM - typical bill'!C55,(('LV SM - typical bill'!E55-'LV SM - typical bill'!C55)/'LV SM - typical bill'!C55),"")</f>
        <v>#VALUE!</v>
      </c>
      <c r="E122" s="60" t="e">
        <f>IF('LV SM - typical bill'!C55,(('LV SM - typical bill'!E55-'LV SM - typical bill'!D55)/'LV SM - typical bill'!D55),"")</f>
        <v>#VALUE!</v>
      </c>
      <c r="F122" s="51" t="e">
        <f>IF('LV SM - typical bill'!C55,('LV SM - typical bill'!D55-'LV SM - typical bill'!C55),"")</f>
        <v>#VALUE!</v>
      </c>
      <c r="G122" s="48" t="e">
        <f>IF('LV SM - typical bill'!C55,(('LV SM - typical bill'!E55-'LV SM - typical bill'!C55)),"")</f>
        <v>#VALUE!</v>
      </c>
      <c r="H122" s="52" t="e">
        <f>IF('LV SM - typical bill'!C55,(('LV SM - typical bill'!E55-'LV SM - typical bill'!D55)),"")</f>
        <v>#VALUE!</v>
      </c>
      <c r="I122" s="40"/>
      <c r="J122" s="41"/>
      <c r="K122" s="58" t="s">
        <v>99</v>
      </c>
      <c r="L122" s="59" t="e">
        <f>IF('LV SM - typical bill'!C55,(('LV SM - typical bill'!F55-'LV SM - typical bill'!C55)/'LV SM - typical bill'!C55),"")</f>
        <v>#VALUE!</v>
      </c>
      <c r="M122" s="45" t="e">
        <f>IF('LV SM - typical bill'!C55,(('LV SM - typical bill'!G55-'LV SM - typical bill'!C55)/'LV SM - typical bill'!C55),"")</f>
        <v>#VALUE!</v>
      </c>
      <c r="N122" s="60" t="e">
        <f>IF('LV SM - typical bill'!C55,(('LV SM - typical bill'!G55-'LV SM - typical bill'!F55)/'LV SM - typical bill'!F55),"")</f>
        <v>#VALUE!</v>
      </c>
      <c r="O122" s="51" t="e">
        <f>IF('LV SM - typical bill'!C55,(('LV SM - typical bill'!F55-'LV SM - typical bill'!C55)),"")</f>
        <v>#VALUE!</v>
      </c>
      <c r="P122" s="48" t="e">
        <f>IF('LV SM - typical bill'!C55,(('LV SM - typical bill'!G55-'LV SM - typical bill'!C55)),"")</f>
        <v>#VALUE!</v>
      </c>
      <c r="Q122" s="52" t="e">
        <f>IF('LV SM - typical bill'!C55,(('LV SM - typical bill'!G55-'LV SM - typical bill'!F55)),"")</f>
        <v>#VALUE!</v>
      </c>
    </row>
    <row r="123" spans="2:17" ht="27" customHeight="1" x14ac:dyDescent="0.25">
      <c r="B123" s="57" t="s">
        <v>129</v>
      </c>
      <c r="C123" s="59" t="str">
        <f>IF('LV SM - typical bill'!C56,(('LV SM - typical bill'!D56-'LV SM - typical bill'!C56)/'LV SM - typical bill'!C56),"")</f>
        <v/>
      </c>
      <c r="D123" s="45" t="str">
        <f>IF('LV SM - typical bill'!C56,(('LV SM - typical bill'!E56-'LV SM - typical bill'!C56)/'LV SM - typical bill'!C56),"")</f>
        <v/>
      </c>
      <c r="E123" s="60" t="str">
        <f>IF('LV SM - typical bill'!C56,(('LV SM - typical bill'!E56-'LV SM - typical bill'!D56)/'LV SM - typical bill'!D56),"")</f>
        <v/>
      </c>
      <c r="F123" s="51" t="str">
        <f>IF('LV SM - typical bill'!C56,('LV SM - typical bill'!D56-'LV SM - typical bill'!C56),"")</f>
        <v/>
      </c>
      <c r="G123" s="48" t="str">
        <f>IF('LV SM - typical bill'!C56,(('LV SM - typical bill'!E56-'LV SM - typical bill'!C56)),"")</f>
        <v/>
      </c>
      <c r="H123" s="52" t="str">
        <f>IF('LV SM - typical bill'!C56,(('LV SM - typical bill'!E56-'LV SM - typical bill'!D56)),"")</f>
        <v/>
      </c>
      <c r="I123" s="40"/>
      <c r="J123" s="41"/>
      <c r="K123" s="57" t="s">
        <v>129</v>
      </c>
      <c r="L123" s="59" t="str">
        <f>IF('LV SM - typical bill'!C56,(('LV SM - typical bill'!F56-'LV SM - typical bill'!C56)/'LV SM - typical bill'!C56),"")</f>
        <v/>
      </c>
      <c r="M123" s="45" t="str">
        <f>IF('LV SM - typical bill'!C56,(('LV SM - typical bill'!G56-'LV SM - typical bill'!C56)/'LV SM - typical bill'!C56),"")</f>
        <v/>
      </c>
      <c r="N123" s="60" t="str">
        <f>IF('LV SM - typical bill'!C56,(('LV SM - typical bill'!G56-'LV SM - typical bill'!F56)/'LV SM - typical bill'!F56),"")</f>
        <v/>
      </c>
      <c r="O123" s="51" t="str">
        <f>IF('LV SM - typical bill'!C56,(('LV SM - typical bill'!F56-'LV SM - typical bill'!C56)),"")</f>
        <v/>
      </c>
      <c r="P123" s="48" t="str">
        <f>IF('LV SM - typical bill'!C56,(('LV SM - typical bill'!G56-'LV SM - typical bill'!C56)),"")</f>
        <v/>
      </c>
      <c r="Q123" s="52" t="str">
        <f>IF('LV SM - typical bill'!C56,(('LV SM - typical bill'!G56-'LV SM - typical bill'!F56)),"")</f>
        <v/>
      </c>
    </row>
    <row r="124" spans="2:17" x14ac:dyDescent="0.25">
      <c r="B124" s="58" t="s">
        <v>65</v>
      </c>
      <c r="C124" s="59">
        <f>IF('LV SM - typical bill'!C57,(('LV SM - typical bill'!D57-'LV SM - typical bill'!C57)/'LV SM - typical bill'!C57),"")</f>
        <v>-4.3343653250774015E-2</v>
      </c>
      <c r="D124" s="45">
        <f>IF('LV SM - typical bill'!C57,(('LV SM - typical bill'!E57-'LV SM - typical bill'!C57)/'LV SM - typical bill'!C57),"")</f>
        <v>-4.489164086687307E-2</v>
      </c>
      <c r="E124" s="60">
        <f>IF('LV SM - typical bill'!C57,(('LV SM - typical bill'!E57-'LV SM - typical bill'!D57)/'LV SM - typical bill'!D57),"")</f>
        <v>-1.6181229773462608E-3</v>
      </c>
      <c r="F124" s="51">
        <f>IF('LV SM - typical bill'!C57,('LV SM - typical bill'!D57-'LV SM - typical bill'!C57),"")</f>
        <v>2.5046459701492552</v>
      </c>
      <c r="G124" s="48">
        <f>IF('LV SM - typical bill'!C57,(('LV SM - typical bill'!E57-'LV SM - typical bill'!C57)),"")</f>
        <v>2.594097611940299</v>
      </c>
      <c r="H124" s="52">
        <f>IF('LV SM - typical bill'!C57,(('LV SM - typical bill'!E57-'LV SM - typical bill'!D57)),"")</f>
        <v>8.9451641791043812E-2</v>
      </c>
      <c r="I124" s="40"/>
      <c r="J124" s="41"/>
      <c r="K124" s="58" t="s">
        <v>65</v>
      </c>
      <c r="L124" s="59">
        <f>IF('LV SM - typical bill'!C57,(('LV SM - typical bill'!F57-'LV SM - typical bill'!C57)/'LV SM - typical bill'!C57),"")</f>
        <v>-1.5479876160990544E-3</v>
      </c>
      <c r="M124" s="45">
        <f>IF('LV SM - typical bill'!C57,(('LV SM - typical bill'!G57-'LV SM - typical bill'!C57)/'LV SM - typical bill'!C57),"")</f>
        <v>-3.0959752321981088E-3</v>
      </c>
      <c r="N124" s="60">
        <f>IF('LV SM - typical bill'!C57,(('LV SM - typical bill'!G57-'LV SM - typical bill'!F57)/'LV SM - typical bill'!F57),"")</f>
        <v>-1.5503875968992081E-3</v>
      </c>
      <c r="O124" s="51">
        <f>IF('LV SM - typical bill'!C57,(('LV SM - typical bill'!F57-'LV SM - typical bill'!C57)),"")</f>
        <v>8.9451641791043812E-2</v>
      </c>
      <c r="P124" s="48">
        <f>IF('LV SM - typical bill'!C57,(('LV SM - typical bill'!G57-'LV SM - typical bill'!C57)),"")</f>
        <v>0.17890328358208762</v>
      </c>
      <c r="Q124" s="52">
        <f>IF('LV SM - typical bill'!C57,(('LV SM - typical bill'!G57-'LV SM - typical bill'!F57)),"")</f>
        <v>8.9451641791043812E-2</v>
      </c>
    </row>
    <row r="125" spans="2:17" x14ac:dyDescent="0.25">
      <c r="B125" s="58" t="s">
        <v>85</v>
      </c>
      <c r="C125" s="59" t="e">
        <f>IF('LV SM - typical bill'!C58,(('LV SM - typical bill'!D58-'LV SM - typical bill'!C58)/'LV SM - typical bill'!C58),"")</f>
        <v>#VALUE!</v>
      </c>
      <c r="D125" s="45" t="e">
        <f>IF('LV SM - typical bill'!C58,(('LV SM - typical bill'!E58-'LV SM - typical bill'!C58)/'LV SM - typical bill'!C58),"")</f>
        <v>#VALUE!</v>
      </c>
      <c r="E125" s="60" t="e">
        <f>IF('LV SM - typical bill'!C58,(('LV SM - typical bill'!E58-'LV SM - typical bill'!D58)/'LV SM - typical bill'!D58),"")</f>
        <v>#VALUE!</v>
      </c>
      <c r="F125" s="51" t="e">
        <f>IF('LV SM - typical bill'!C58,('LV SM - typical bill'!D58-'LV SM - typical bill'!C58),"")</f>
        <v>#VALUE!</v>
      </c>
      <c r="G125" s="48" t="e">
        <f>IF('LV SM - typical bill'!C58,(('LV SM - typical bill'!E58-'LV SM - typical bill'!C58)),"")</f>
        <v>#VALUE!</v>
      </c>
      <c r="H125" s="52" t="e">
        <f>IF('LV SM - typical bill'!C58,(('LV SM - typical bill'!E58-'LV SM - typical bill'!D58)),"")</f>
        <v>#VALUE!</v>
      </c>
      <c r="I125" s="40"/>
      <c r="J125" s="41"/>
      <c r="K125" s="58" t="s">
        <v>85</v>
      </c>
      <c r="L125" s="59" t="e">
        <f>IF('LV SM - typical bill'!C58,(('LV SM - typical bill'!F58-'LV SM - typical bill'!C58)/'LV SM - typical bill'!C58),"")</f>
        <v>#VALUE!</v>
      </c>
      <c r="M125" s="45" t="e">
        <f>IF('LV SM - typical bill'!C58,(('LV SM - typical bill'!G58-'LV SM - typical bill'!C58)/'LV SM - typical bill'!C58),"")</f>
        <v>#VALUE!</v>
      </c>
      <c r="N125" s="60" t="e">
        <f>IF('LV SM - typical bill'!C58,(('LV SM - typical bill'!G58-'LV SM - typical bill'!F58)/'LV SM - typical bill'!F58),"")</f>
        <v>#VALUE!</v>
      </c>
      <c r="O125" s="51" t="e">
        <f>IF('LV SM - typical bill'!C58,(('LV SM - typical bill'!F58-'LV SM - typical bill'!C58)),"")</f>
        <v>#VALUE!</v>
      </c>
      <c r="P125" s="48" t="e">
        <f>IF('LV SM - typical bill'!C58,(('LV SM - typical bill'!G58-'LV SM - typical bill'!C58)),"")</f>
        <v>#VALUE!</v>
      </c>
      <c r="Q125" s="52" t="e">
        <f>IF('LV SM - typical bill'!C58,(('LV SM - typical bill'!G58-'LV SM - typical bill'!F58)),"")</f>
        <v>#VALUE!</v>
      </c>
    </row>
    <row r="126" spans="2:17" x14ac:dyDescent="0.25">
      <c r="B126" s="58" t="s">
        <v>100</v>
      </c>
      <c r="C126" s="59" t="e">
        <f>IF('LV SM - typical bill'!C59,(('LV SM - typical bill'!D59-'LV SM - typical bill'!C59)/'LV SM - typical bill'!C59),"")</f>
        <v>#VALUE!</v>
      </c>
      <c r="D126" s="45" t="e">
        <f>IF('LV SM - typical bill'!C59,(('LV SM - typical bill'!E59-'LV SM - typical bill'!C59)/'LV SM - typical bill'!C59),"")</f>
        <v>#VALUE!</v>
      </c>
      <c r="E126" s="60" t="e">
        <f>IF('LV SM - typical bill'!C59,(('LV SM - typical bill'!E59-'LV SM - typical bill'!D59)/'LV SM - typical bill'!D59),"")</f>
        <v>#VALUE!</v>
      </c>
      <c r="F126" s="51" t="e">
        <f>IF('LV SM - typical bill'!C59,('LV SM - typical bill'!D59-'LV SM - typical bill'!C59),"")</f>
        <v>#VALUE!</v>
      </c>
      <c r="G126" s="48" t="e">
        <f>IF('LV SM - typical bill'!C59,(('LV SM - typical bill'!E59-'LV SM - typical bill'!C59)),"")</f>
        <v>#VALUE!</v>
      </c>
      <c r="H126" s="52" t="e">
        <f>IF('LV SM - typical bill'!C59,(('LV SM - typical bill'!E59-'LV SM - typical bill'!D59)),"")</f>
        <v>#VALUE!</v>
      </c>
      <c r="I126" s="40"/>
      <c r="J126" s="41"/>
      <c r="K126" s="58" t="s">
        <v>100</v>
      </c>
      <c r="L126" s="59" t="e">
        <f>IF('LV SM - typical bill'!C59,(('LV SM - typical bill'!F59-'LV SM - typical bill'!C59)/'LV SM - typical bill'!C59),"")</f>
        <v>#VALUE!</v>
      </c>
      <c r="M126" s="45" t="e">
        <f>IF('LV SM - typical bill'!C59,(('LV SM - typical bill'!G59-'LV SM - typical bill'!C59)/'LV SM - typical bill'!C59),"")</f>
        <v>#VALUE!</v>
      </c>
      <c r="N126" s="60" t="e">
        <f>IF('LV SM - typical bill'!C59,(('LV SM - typical bill'!G59-'LV SM - typical bill'!F59)/'LV SM - typical bill'!F59),"")</f>
        <v>#VALUE!</v>
      </c>
      <c r="O126" s="51" t="e">
        <f>IF('LV SM - typical bill'!C59,(('LV SM - typical bill'!F59-'LV SM - typical bill'!C59)),"")</f>
        <v>#VALUE!</v>
      </c>
      <c r="P126" s="48" t="e">
        <f>IF('LV SM - typical bill'!C59,(('LV SM - typical bill'!G59-'LV SM - typical bill'!C59)),"")</f>
        <v>#VALUE!</v>
      </c>
      <c r="Q126" s="52" t="e">
        <f>IF('LV SM - typical bill'!C59,(('LV SM - typical bill'!G59-'LV SM - typical bill'!F59)),"")</f>
        <v>#VALUE!</v>
      </c>
    </row>
    <row r="127" spans="2:17" x14ac:dyDescent="0.25">
      <c r="B127" s="57" t="s">
        <v>130</v>
      </c>
      <c r="C127" s="59" t="str">
        <f>IF('LV SM - typical bill'!C60,(('LV SM - typical bill'!D60-'LV SM - typical bill'!C60)/'LV SM - typical bill'!C60),"")</f>
        <v/>
      </c>
      <c r="D127" s="45" t="str">
        <f>IF('LV SM - typical bill'!C60,(('LV SM - typical bill'!E60-'LV SM - typical bill'!C60)/'LV SM - typical bill'!C60),"")</f>
        <v/>
      </c>
      <c r="E127" s="60" t="str">
        <f>IF('LV SM - typical bill'!C60,(('LV SM - typical bill'!E60-'LV SM - typical bill'!D60)/'LV SM - typical bill'!D60),"")</f>
        <v/>
      </c>
      <c r="F127" s="51" t="str">
        <f>IF('LV SM - typical bill'!C60,('LV SM - typical bill'!D60-'LV SM - typical bill'!C60),"")</f>
        <v/>
      </c>
      <c r="G127" s="48" t="str">
        <f>IF('LV SM - typical bill'!C60,(('LV SM - typical bill'!E60-'LV SM - typical bill'!C60)),"")</f>
        <v/>
      </c>
      <c r="H127" s="52" t="str">
        <f>IF('LV SM - typical bill'!C60,(('LV SM - typical bill'!E60-'LV SM - typical bill'!D60)),"")</f>
        <v/>
      </c>
      <c r="I127" s="40"/>
      <c r="J127" s="65"/>
      <c r="K127" s="57" t="s">
        <v>130</v>
      </c>
      <c r="L127" s="59" t="str">
        <f>IF('LV SM - typical bill'!C60,(('LV SM - typical bill'!F60-'LV SM - typical bill'!C60)/'LV SM - typical bill'!C60),"")</f>
        <v/>
      </c>
      <c r="M127" s="45" t="str">
        <f>IF('LV SM - typical bill'!C60,(('LV SM - typical bill'!G60-'LV SM - typical bill'!C60)/'LV SM - typical bill'!C60),"")</f>
        <v/>
      </c>
      <c r="N127" s="60" t="str">
        <f>IF('LV SM - typical bill'!C60,(('LV SM - typical bill'!G60-'LV SM - typical bill'!F60)/'LV SM - typical bill'!F60),"")</f>
        <v/>
      </c>
      <c r="O127" s="51" t="str">
        <f>IF('LV SM - typical bill'!C60,(('LV SM - typical bill'!F60-'LV SM - typical bill'!C60)),"")</f>
        <v/>
      </c>
      <c r="P127" s="48" t="str">
        <f>IF('LV SM - typical bill'!C60,(('LV SM - typical bill'!G60-'LV SM - typical bill'!C60)),"")</f>
        <v/>
      </c>
      <c r="Q127" s="52" t="str">
        <f>IF('LV SM - typical bill'!C60,(('LV SM - typical bill'!G60-'LV SM - typical bill'!F60)),"")</f>
        <v/>
      </c>
    </row>
    <row r="128" spans="2:17" x14ac:dyDescent="0.25">
      <c r="B128" s="58" t="s">
        <v>66</v>
      </c>
      <c r="C128" s="59" t="e">
        <f>IF('LV SM - typical bill'!C61,(('LV SM - typical bill'!D61-'LV SM - typical bill'!C61)/'LV SM - typical bill'!C61),"")</f>
        <v>#VALUE!</v>
      </c>
      <c r="D128" s="45" t="e">
        <f>IF('LV SM - typical bill'!C61,(('LV SM - typical bill'!E61-'LV SM - typical bill'!C61)/'LV SM - typical bill'!C61),"")</f>
        <v>#VALUE!</v>
      </c>
      <c r="E128" s="60" t="e">
        <f>IF('LV SM - typical bill'!C61,(('LV SM - typical bill'!E61-'LV SM - typical bill'!D61)/'LV SM - typical bill'!D61),"")</f>
        <v>#VALUE!</v>
      </c>
      <c r="F128" s="51" t="e">
        <f>IF('LV SM - typical bill'!C61,('LV SM - typical bill'!D61-'LV SM - typical bill'!C61),"")</f>
        <v>#VALUE!</v>
      </c>
      <c r="G128" s="48" t="e">
        <f>IF('LV SM - typical bill'!C61,(('LV SM - typical bill'!E61-'LV SM - typical bill'!C61)),"")</f>
        <v>#VALUE!</v>
      </c>
      <c r="H128" s="52" t="e">
        <f>IF('LV SM - typical bill'!C61,(('LV SM - typical bill'!E61-'LV SM - typical bill'!D61)),"")</f>
        <v>#VALUE!</v>
      </c>
      <c r="I128" s="40"/>
      <c r="J128" s="65"/>
      <c r="K128" s="58" t="s">
        <v>66</v>
      </c>
      <c r="L128" s="59" t="e">
        <f>IF('LV SM - typical bill'!C61,(('LV SM - typical bill'!F61-'LV SM - typical bill'!C61)/'LV SM - typical bill'!C61),"")</f>
        <v>#VALUE!</v>
      </c>
      <c r="M128" s="45" t="e">
        <f>IF('LV SM - typical bill'!C61,(('LV SM - typical bill'!G61-'LV SM - typical bill'!C61)/'LV SM - typical bill'!C61),"")</f>
        <v>#VALUE!</v>
      </c>
      <c r="N128" s="60" t="e">
        <f>IF('LV SM - typical bill'!C61,(('LV SM - typical bill'!G61-'LV SM - typical bill'!F61)/'LV SM - typical bill'!F61),"")</f>
        <v>#VALUE!</v>
      </c>
      <c r="O128" s="51" t="e">
        <f>IF('LV SM - typical bill'!C61,(('LV SM - typical bill'!F61-'LV SM - typical bill'!C61)),"")</f>
        <v>#VALUE!</v>
      </c>
      <c r="P128" s="48" t="e">
        <f>IF('LV SM - typical bill'!C61,(('LV SM - typical bill'!G61-'LV SM - typical bill'!C61)),"")</f>
        <v>#VALUE!</v>
      </c>
      <c r="Q128" s="52" t="e">
        <f>IF('LV SM - typical bill'!C61,(('LV SM - typical bill'!G61-'LV SM - typical bill'!F61)),"")</f>
        <v>#VALUE!</v>
      </c>
    </row>
    <row r="129" spans="2:17" x14ac:dyDescent="0.25">
      <c r="B129" s="58" t="s">
        <v>101</v>
      </c>
      <c r="C129" s="59" t="e">
        <f>IF('LV SM - typical bill'!C62,(('LV SM - typical bill'!D62-'LV SM - typical bill'!C62)/'LV SM - typical bill'!C62),"")</f>
        <v>#VALUE!</v>
      </c>
      <c r="D129" s="45" t="e">
        <f>IF('LV SM - typical bill'!C62,(('LV SM - typical bill'!E62-'LV SM - typical bill'!C62)/'LV SM - typical bill'!C62),"")</f>
        <v>#VALUE!</v>
      </c>
      <c r="E129" s="60" t="e">
        <f>IF('LV SM - typical bill'!C62,(('LV SM - typical bill'!E62-'LV SM - typical bill'!D62)/'LV SM - typical bill'!D62),"")</f>
        <v>#VALUE!</v>
      </c>
      <c r="F129" s="51" t="e">
        <f>IF('LV SM - typical bill'!C62,('LV SM - typical bill'!D62-'LV SM - typical bill'!C62),"")</f>
        <v>#VALUE!</v>
      </c>
      <c r="G129" s="48" t="e">
        <f>IF('LV SM - typical bill'!C62,(('LV SM - typical bill'!E62-'LV SM - typical bill'!C62)),"")</f>
        <v>#VALUE!</v>
      </c>
      <c r="H129" s="52" t="e">
        <f>IF('LV SM - typical bill'!C62,(('LV SM - typical bill'!E62-'LV SM - typical bill'!D62)),"")</f>
        <v>#VALUE!</v>
      </c>
      <c r="I129" s="40"/>
      <c r="J129" s="65"/>
      <c r="K129" s="58" t="s">
        <v>101</v>
      </c>
      <c r="L129" s="59" t="e">
        <f>IF('LV SM - typical bill'!C62,(('LV SM - typical bill'!F62-'LV SM - typical bill'!C62)/'LV SM - typical bill'!C62),"")</f>
        <v>#VALUE!</v>
      </c>
      <c r="M129" s="45" t="e">
        <f>IF('LV SM - typical bill'!C62,(('LV SM - typical bill'!G62-'LV SM - typical bill'!C62)/'LV SM - typical bill'!C62),"")</f>
        <v>#VALUE!</v>
      </c>
      <c r="N129" s="60" t="e">
        <f>IF('LV SM - typical bill'!C62,(('LV SM - typical bill'!G62-'LV SM - typical bill'!F62)/'LV SM - typical bill'!F62),"")</f>
        <v>#VALUE!</v>
      </c>
      <c r="O129" s="51" t="e">
        <f>IF('LV SM - typical bill'!C62,(('LV SM - typical bill'!F62-'LV SM - typical bill'!C62)),"")</f>
        <v>#VALUE!</v>
      </c>
      <c r="P129" s="48" t="e">
        <f>IF('LV SM - typical bill'!C62,(('LV SM - typical bill'!G62-'LV SM - typical bill'!C62)),"")</f>
        <v>#VALUE!</v>
      </c>
      <c r="Q129" s="52" t="e">
        <f>IF('LV SM - typical bill'!C62,(('LV SM - typical bill'!G62-'LV SM - typical bill'!F62)),"")</f>
        <v>#VALUE!</v>
      </c>
    </row>
    <row r="130" spans="2:17" x14ac:dyDescent="0.25">
      <c r="B130" s="57" t="s">
        <v>131</v>
      </c>
      <c r="C130" s="59" t="str">
        <f>IF('LV SM - typical bill'!C63,(('LV SM - typical bill'!D63-'LV SM - typical bill'!C63)/'LV SM - typical bill'!C63),"")</f>
        <v/>
      </c>
      <c r="D130" s="45" t="str">
        <f>IF('LV SM - typical bill'!C63,(('LV SM - typical bill'!E63-'LV SM - typical bill'!C63)/'LV SM - typical bill'!C63),"")</f>
        <v/>
      </c>
      <c r="E130" s="60" t="str">
        <f>IF('LV SM - typical bill'!C63,(('LV SM - typical bill'!E63-'LV SM - typical bill'!D63)/'LV SM - typical bill'!D63),"")</f>
        <v/>
      </c>
      <c r="F130" s="51" t="str">
        <f>IF('LV SM - typical bill'!C63,('LV SM - typical bill'!D63-'LV SM - typical bill'!C63),"")</f>
        <v/>
      </c>
      <c r="G130" s="48" t="str">
        <f>IF('LV SM - typical bill'!C63,(('LV SM - typical bill'!E63-'LV SM - typical bill'!C63)),"")</f>
        <v/>
      </c>
      <c r="H130" s="52" t="str">
        <f>IF('LV SM - typical bill'!C63,(('LV SM - typical bill'!E63-'LV SM - typical bill'!D63)),"")</f>
        <v/>
      </c>
      <c r="I130" s="40"/>
      <c r="J130" s="65"/>
      <c r="K130" s="57" t="s">
        <v>131</v>
      </c>
      <c r="L130" s="59" t="str">
        <f>IF('LV SM - typical bill'!C63,(('LV SM - typical bill'!F63-'LV SM - typical bill'!C63)/'LV SM - typical bill'!C63),"")</f>
        <v/>
      </c>
      <c r="M130" s="45" t="str">
        <f>IF('LV SM - typical bill'!C63,(('LV SM - typical bill'!G63-'LV SM - typical bill'!C63)/'LV SM - typical bill'!C63),"")</f>
        <v/>
      </c>
      <c r="N130" s="60" t="str">
        <f>IF('LV SM - typical bill'!C63,(('LV SM - typical bill'!G63-'LV SM - typical bill'!F63)/'LV SM - typical bill'!F63),"")</f>
        <v/>
      </c>
      <c r="O130" s="51" t="str">
        <f>IF('LV SM - typical bill'!C63,(('LV SM - typical bill'!F63-'LV SM - typical bill'!C63)),"")</f>
        <v/>
      </c>
      <c r="P130" s="48" t="str">
        <f>IF('LV SM - typical bill'!C63,(('LV SM - typical bill'!G63-'LV SM - typical bill'!C63)),"")</f>
        <v/>
      </c>
      <c r="Q130" s="52" t="str">
        <f>IF('LV SM - typical bill'!C63,(('LV SM - typical bill'!G63-'LV SM - typical bill'!F63)),"")</f>
        <v/>
      </c>
    </row>
    <row r="131" spans="2:17" x14ac:dyDescent="0.25">
      <c r="B131" s="58" t="s">
        <v>67</v>
      </c>
      <c r="C131" s="59">
        <f>IF('LV SM - typical bill'!C64,(('LV SM - typical bill'!D64-'LV SM - typical bill'!C64)/'LV SM - typical bill'!C64),"")</f>
        <v>-4.3343653250773884E-2</v>
      </c>
      <c r="D131" s="45">
        <f>IF('LV SM - typical bill'!C64,(('LV SM - typical bill'!E64-'LV SM - typical bill'!C64)/'LV SM - typical bill'!C64),"")</f>
        <v>-4.4891640866873049E-2</v>
      </c>
      <c r="E131" s="60">
        <f>IF('LV SM - typical bill'!C64,(('LV SM - typical bill'!E64-'LV SM - typical bill'!D64)/'LV SM - typical bill'!D64),"")</f>
        <v>-1.6181229773463771E-3</v>
      </c>
      <c r="F131" s="51">
        <f>IF('LV SM - typical bill'!C64,('LV SM - typical bill'!D64-'LV SM - typical bill'!C64),"")</f>
        <v>657.15114577777604</v>
      </c>
      <c r="G131" s="48">
        <f>IF('LV SM - typical bill'!C64,(('LV SM - typical bill'!E64-'LV SM - typical bill'!C64)),"")</f>
        <v>680.62082955555525</v>
      </c>
      <c r="H131" s="52">
        <f>IF('LV SM - typical bill'!C64,(('LV SM - typical bill'!E64-'LV SM - typical bill'!D64)),"")</f>
        <v>23.46968377777921</v>
      </c>
      <c r="I131" s="40"/>
      <c r="J131" s="65"/>
      <c r="K131" s="58" t="s">
        <v>67</v>
      </c>
      <c r="L131" s="59">
        <f>IF('LV SM - typical bill'!C64,(('LV SM - typical bill'!F64-'LV SM - typical bill'!C64)/'LV SM - typical bill'!C64),"")</f>
        <v>-1.5479876160990459E-3</v>
      </c>
      <c r="M131" s="45">
        <f>IF('LV SM - typical bill'!C64,(('LV SM - typical bill'!G64-'LV SM - typical bill'!C64)/'LV SM - typical bill'!C64),"")</f>
        <v>-3.0959752321980919E-3</v>
      </c>
      <c r="N131" s="60">
        <f>IF('LV SM - typical bill'!C64,(('LV SM - typical bill'!G64-'LV SM - typical bill'!F64)/'LV SM - typical bill'!F64),"")</f>
        <v>-1.5503875968991994E-3</v>
      </c>
      <c r="O131" s="51">
        <f>IF('LV SM - typical bill'!C64,(('LV SM - typical bill'!F64-'LV SM - typical bill'!C64)),"")</f>
        <v>23.469683777777391</v>
      </c>
      <c r="P131" s="48">
        <f>IF('LV SM - typical bill'!C64,(('LV SM - typical bill'!G64-'LV SM - typical bill'!C64)),"")</f>
        <v>46.939367555554782</v>
      </c>
      <c r="Q131" s="52">
        <f>IF('LV SM - typical bill'!C64,(('LV SM - typical bill'!G64-'LV SM - typical bill'!F64)),"")</f>
        <v>23.469683777777391</v>
      </c>
    </row>
    <row r="132" spans="2:17" x14ac:dyDescent="0.25">
      <c r="B132" s="58" t="s">
        <v>86</v>
      </c>
      <c r="C132" s="59" t="e">
        <f>IF('LV SM - typical bill'!C65,(('LV SM - typical bill'!D65-'LV SM - typical bill'!C65)/'LV SM - typical bill'!C65),"")</f>
        <v>#VALUE!</v>
      </c>
      <c r="D132" s="45" t="e">
        <f>IF('LV SM - typical bill'!C65,(('LV SM - typical bill'!E65-'LV SM - typical bill'!C65)/'LV SM - typical bill'!C65),"")</f>
        <v>#VALUE!</v>
      </c>
      <c r="E132" s="60" t="e">
        <f>IF('LV SM - typical bill'!C65,(('LV SM - typical bill'!E65-'LV SM - typical bill'!D65)/'LV SM - typical bill'!D65),"")</f>
        <v>#VALUE!</v>
      </c>
      <c r="F132" s="51" t="e">
        <f>IF('LV SM - typical bill'!C65,('LV SM - typical bill'!D65-'LV SM - typical bill'!C65),"")</f>
        <v>#VALUE!</v>
      </c>
      <c r="G132" s="48" t="e">
        <f>IF('LV SM - typical bill'!C65,(('LV SM - typical bill'!E65-'LV SM - typical bill'!C65)),"")</f>
        <v>#VALUE!</v>
      </c>
      <c r="H132" s="52" t="e">
        <f>IF('LV SM - typical bill'!C65,(('LV SM - typical bill'!E65-'LV SM - typical bill'!D65)),"")</f>
        <v>#VALUE!</v>
      </c>
      <c r="I132" s="40"/>
      <c r="J132" s="65"/>
      <c r="K132" s="58" t="s">
        <v>86</v>
      </c>
      <c r="L132" s="59" t="e">
        <f>IF('LV SM - typical bill'!C65,(('LV SM - typical bill'!F65-'LV SM - typical bill'!C65)/'LV SM - typical bill'!C65),"")</f>
        <v>#VALUE!</v>
      </c>
      <c r="M132" s="45" t="e">
        <f>IF('LV SM - typical bill'!C65,(('LV SM - typical bill'!G65-'LV SM - typical bill'!C65)/'LV SM - typical bill'!C65),"")</f>
        <v>#VALUE!</v>
      </c>
      <c r="N132" s="60" t="e">
        <f>IF('LV SM - typical bill'!C65,(('LV SM - typical bill'!G65-'LV SM - typical bill'!F65)/'LV SM - typical bill'!F65),"")</f>
        <v>#VALUE!</v>
      </c>
      <c r="O132" s="51" t="e">
        <f>IF('LV SM - typical bill'!C65,(('LV SM - typical bill'!F65-'LV SM - typical bill'!C65)),"")</f>
        <v>#VALUE!</v>
      </c>
      <c r="P132" s="48" t="e">
        <f>IF('LV SM - typical bill'!C65,(('LV SM - typical bill'!G65-'LV SM - typical bill'!C65)),"")</f>
        <v>#VALUE!</v>
      </c>
      <c r="Q132" s="52" t="e">
        <f>IF('LV SM - typical bill'!C65,(('LV SM - typical bill'!G65-'LV SM - typical bill'!F65)),"")</f>
        <v>#VALUE!</v>
      </c>
    </row>
    <row r="133" spans="2:17" x14ac:dyDescent="0.25">
      <c r="B133" s="58" t="s">
        <v>102</v>
      </c>
      <c r="C133" s="59" t="e">
        <f>IF('LV SM - typical bill'!C66,(('LV SM - typical bill'!D66-'LV SM - typical bill'!C66)/'LV SM - typical bill'!C66),"")</f>
        <v>#VALUE!</v>
      </c>
      <c r="D133" s="45" t="e">
        <f>IF('LV SM - typical bill'!C66,(('LV SM - typical bill'!E66-'LV SM - typical bill'!C66)/'LV SM - typical bill'!C66),"")</f>
        <v>#VALUE!</v>
      </c>
      <c r="E133" s="60" t="e">
        <f>IF('LV SM - typical bill'!C66,(('LV SM - typical bill'!E66-'LV SM - typical bill'!D66)/'LV SM - typical bill'!D66),"")</f>
        <v>#VALUE!</v>
      </c>
      <c r="F133" s="51" t="e">
        <f>IF('LV SM - typical bill'!C66,('LV SM - typical bill'!D66-'LV SM - typical bill'!C66),"")</f>
        <v>#VALUE!</v>
      </c>
      <c r="G133" s="48" t="e">
        <f>IF('LV SM - typical bill'!C66,(('LV SM - typical bill'!E66-'LV SM - typical bill'!C66)),"")</f>
        <v>#VALUE!</v>
      </c>
      <c r="H133" s="52" t="e">
        <f>IF('LV SM - typical bill'!C66,(('LV SM - typical bill'!E66-'LV SM - typical bill'!D66)),"")</f>
        <v>#VALUE!</v>
      </c>
      <c r="I133" s="40"/>
      <c r="J133" s="65"/>
      <c r="K133" s="58" t="s">
        <v>102</v>
      </c>
      <c r="L133" s="59" t="e">
        <f>IF('LV SM - typical bill'!C66,(('LV SM - typical bill'!F66-'LV SM - typical bill'!C66)/'LV SM - typical bill'!C66),"")</f>
        <v>#VALUE!</v>
      </c>
      <c r="M133" s="45" t="e">
        <f>IF('LV SM - typical bill'!C66,(('LV SM - typical bill'!G66-'LV SM - typical bill'!C66)/'LV SM - typical bill'!C66),"")</f>
        <v>#VALUE!</v>
      </c>
      <c r="N133" s="60" t="e">
        <f>IF('LV SM - typical bill'!C66,(('LV SM - typical bill'!G66-'LV SM - typical bill'!F66)/'LV SM - typical bill'!F66),"")</f>
        <v>#VALUE!</v>
      </c>
      <c r="O133" s="51" t="e">
        <f>IF('LV SM - typical bill'!C66,(('LV SM - typical bill'!F66-'LV SM - typical bill'!C66)),"")</f>
        <v>#VALUE!</v>
      </c>
      <c r="P133" s="48" t="e">
        <f>IF('LV SM - typical bill'!C66,(('LV SM - typical bill'!G66-'LV SM - typical bill'!C66)),"")</f>
        <v>#VALUE!</v>
      </c>
      <c r="Q133" s="52" t="e">
        <f>IF('LV SM - typical bill'!C66,(('LV SM - typical bill'!G66-'LV SM - typical bill'!F66)),"")</f>
        <v>#VALUE!</v>
      </c>
    </row>
    <row r="134" spans="2:17" x14ac:dyDescent="0.25">
      <c r="B134" s="57" t="s">
        <v>132</v>
      </c>
      <c r="C134" s="59" t="str">
        <f>IF('LV SM - typical bill'!C67,(('LV SM - typical bill'!D67-'LV SM - typical bill'!C67)/'LV SM - typical bill'!C67),"")</f>
        <v/>
      </c>
      <c r="D134" s="45" t="str">
        <f>IF('LV SM - typical bill'!C67,(('LV SM - typical bill'!E67-'LV SM - typical bill'!C67)/'LV SM - typical bill'!C67),"")</f>
        <v/>
      </c>
      <c r="E134" s="60" t="str">
        <f>IF('LV SM - typical bill'!C67,(('LV SM - typical bill'!E67-'LV SM - typical bill'!D67)/'LV SM - typical bill'!D67),"")</f>
        <v/>
      </c>
      <c r="F134" s="51" t="str">
        <f>IF('LV SM - typical bill'!C67,('LV SM - typical bill'!D67-'LV SM - typical bill'!C67),"")</f>
        <v/>
      </c>
      <c r="G134" s="48" t="str">
        <f>IF('LV SM - typical bill'!C67,(('LV SM - typical bill'!E67-'LV SM - typical bill'!C67)),"")</f>
        <v/>
      </c>
      <c r="H134" s="52" t="str">
        <f>IF('LV SM - typical bill'!C67,(('LV SM - typical bill'!E67-'LV SM - typical bill'!D67)),"")</f>
        <v/>
      </c>
      <c r="I134" s="40"/>
      <c r="J134" s="65"/>
      <c r="K134" s="57" t="s">
        <v>132</v>
      </c>
      <c r="L134" s="59" t="str">
        <f>IF('LV SM - typical bill'!C67,(('LV SM - typical bill'!F67-'LV SM - typical bill'!C67)/'LV SM - typical bill'!C67),"")</f>
        <v/>
      </c>
      <c r="M134" s="45" t="str">
        <f>IF('LV SM - typical bill'!C67,(('LV SM - typical bill'!G67-'LV SM - typical bill'!C67)/'LV SM - typical bill'!C67),"")</f>
        <v/>
      </c>
      <c r="N134" s="60" t="str">
        <f>IF('LV SM - typical bill'!C67,(('LV SM - typical bill'!G67-'LV SM - typical bill'!F67)/'LV SM - typical bill'!F67),"")</f>
        <v/>
      </c>
      <c r="O134" s="51" t="str">
        <f>IF('LV SM - typical bill'!C67,(('LV SM - typical bill'!F67-'LV SM - typical bill'!C67)),"")</f>
        <v/>
      </c>
      <c r="P134" s="48" t="str">
        <f>IF('LV SM - typical bill'!C67,(('LV SM - typical bill'!G67-'LV SM - typical bill'!C67)),"")</f>
        <v/>
      </c>
      <c r="Q134" s="52" t="str">
        <f>IF('LV SM - typical bill'!C67,(('LV SM - typical bill'!G67-'LV SM - typical bill'!F67)),"")</f>
        <v/>
      </c>
    </row>
    <row r="135" spans="2:17" x14ac:dyDescent="0.25">
      <c r="B135" s="58" t="s">
        <v>68</v>
      </c>
      <c r="C135" s="59">
        <f>IF('LV SM - typical bill'!C68,(('LV SM - typical bill'!D68-'LV SM - typical bill'!C68)/'LV SM - typical bill'!C68),"")</f>
        <v>-4.3973930293470777E-2</v>
      </c>
      <c r="D135" s="45">
        <f>IF('LV SM - typical bill'!C68,(('LV SM - typical bill'!E68-'LV SM - typical bill'!C68)/'LV SM - typical bill'!C68),"")</f>
        <v>-4.5745021731070985E-2</v>
      </c>
      <c r="E135" s="60">
        <f>IF('LV SM - typical bill'!C68,(('LV SM - typical bill'!E68-'LV SM - typical bill'!D68)/'LV SM - typical bill'!D68),"")</f>
        <v>-1.8525555878867181E-3</v>
      </c>
      <c r="F135" s="51">
        <f>IF('LV SM - typical bill'!C68,('LV SM - typical bill'!D68-'LV SM - typical bill'!C68),"")</f>
        <v>826.92856088888948</v>
      </c>
      <c r="G135" s="48">
        <f>IF('LV SM - typical bill'!C68,(('LV SM - typical bill'!E68-'LV SM - typical bill'!C68)),"")</f>
        <v>860.23388711111329</v>
      </c>
      <c r="H135" s="52">
        <f>IF('LV SM - typical bill'!C68,(('LV SM - typical bill'!E68-'LV SM - typical bill'!D68)),"")</f>
        <v>33.305326222223812</v>
      </c>
      <c r="I135" s="40"/>
      <c r="J135" s="65"/>
      <c r="K135" s="58" t="s">
        <v>68</v>
      </c>
      <c r="L135" s="59">
        <f>IF('LV SM - typical bill'!C68,(('LV SM - typical bill'!F68-'LV SM - typical bill'!C68)/'LV SM - typical bill'!C68),"")</f>
        <v>-2.6545803954654439E-3</v>
      </c>
      <c r="M135" s="45">
        <f>IF('LV SM - typical bill'!C68,(('LV SM - typical bill'!G68-'LV SM - typical bill'!C68)/'LV SM - typical bill'!C68),"")</f>
        <v>-3.4585529392488785E-3</v>
      </c>
      <c r="N135" s="60">
        <f>IF('LV SM - typical bill'!C68,(('LV SM - typical bill'!G68-'LV SM - typical bill'!F68)/'LV SM - typical bill'!F68),"")</f>
        <v>-8.0611243404739752E-4</v>
      </c>
      <c r="O135" s="51">
        <f>IF('LV SM - typical bill'!C68,(('LV SM - typical bill'!F68-'LV SM - typical bill'!C68)),"")</f>
        <v>49.91931200000181</v>
      </c>
      <c r="P135" s="48">
        <f>IF('LV SM - typical bill'!C68,(('LV SM - typical bill'!G68-'LV SM - typical bill'!C68)),"")</f>
        <v>65.037993777776137</v>
      </c>
      <c r="Q135" s="52">
        <f>IF('LV SM - typical bill'!C68,(('LV SM - typical bill'!G68-'LV SM - typical bill'!F68)),"")</f>
        <v>15.118681777774327</v>
      </c>
    </row>
    <row r="136" spans="2:17" x14ac:dyDescent="0.25">
      <c r="B136" s="58" t="s">
        <v>87</v>
      </c>
      <c r="C136" s="59" t="e">
        <f>IF('LV SM - typical bill'!C69,(('LV SM - typical bill'!D69-'LV SM - typical bill'!C69)/'LV SM - typical bill'!C69),"")</f>
        <v>#VALUE!</v>
      </c>
      <c r="D136" s="45" t="e">
        <f>IF('LV SM - typical bill'!C69,(('LV SM - typical bill'!E69-'LV SM - typical bill'!C69)/'LV SM - typical bill'!C69),"")</f>
        <v>#VALUE!</v>
      </c>
      <c r="E136" s="60" t="e">
        <f>IF('LV SM - typical bill'!C69,(('LV SM - typical bill'!E69-'LV SM - typical bill'!D69)/'LV SM - typical bill'!D69),"")</f>
        <v>#VALUE!</v>
      </c>
      <c r="F136" s="51" t="e">
        <f>IF('LV SM - typical bill'!C69,('LV SM - typical bill'!D69-'LV SM - typical bill'!C69),"")</f>
        <v>#VALUE!</v>
      </c>
      <c r="G136" s="48" t="e">
        <f>IF('LV SM - typical bill'!C69,(('LV SM - typical bill'!E69-'LV SM - typical bill'!C69)),"")</f>
        <v>#VALUE!</v>
      </c>
      <c r="H136" s="52" t="e">
        <f>IF('LV SM - typical bill'!C69,(('LV SM - typical bill'!E69-'LV SM - typical bill'!D69)),"")</f>
        <v>#VALUE!</v>
      </c>
      <c r="I136" s="40"/>
      <c r="J136" s="65"/>
      <c r="K136" s="58" t="s">
        <v>87</v>
      </c>
      <c r="L136" s="59" t="e">
        <f>IF('LV SM - typical bill'!C69,(('LV SM - typical bill'!F69-'LV SM - typical bill'!C69)/'LV SM - typical bill'!C69),"")</f>
        <v>#VALUE!</v>
      </c>
      <c r="M136" s="45" t="e">
        <f>IF('LV SM - typical bill'!C69,(('LV SM - typical bill'!G69-'LV SM - typical bill'!C69)/'LV SM - typical bill'!C69),"")</f>
        <v>#VALUE!</v>
      </c>
      <c r="N136" s="60" t="e">
        <f>IF('LV SM - typical bill'!C69,(('LV SM - typical bill'!G69-'LV SM - typical bill'!F69)/'LV SM - typical bill'!F69),"")</f>
        <v>#VALUE!</v>
      </c>
      <c r="O136" s="51" t="e">
        <f>IF('LV SM - typical bill'!C69,(('LV SM - typical bill'!F69-'LV SM - typical bill'!C69)),"")</f>
        <v>#VALUE!</v>
      </c>
      <c r="P136" s="48" t="e">
        <f>IF('LV SM - typical bill'!C69,(('LV SM - typical bill'!G69-'LV SM - typical bill'!C69)),"")</f>
        <v>#VALUE!</v>
      </c>
      <c r="Q136" s="52" t="e">
        <f>IF('LV SM - typical bill'!C69,(('LV SM - typical bill'!G69-'LV SM - typical bill'!F69)),"")</f>
        <v>#VALUE!</v>
      </c>
    </row>
    <row r="137" spans="2:17" x14ac:dyDescent="0.25">
      <c r="B137" s="58" t="s">
        <v>103</v>
      </c>
      <c r="C137" s="59" t="e">
        <f>IF('LV SM - typical bill'!C70,(('LV SM - typical bill'!D70-'LV SM - typical bill'!C70)/'LV SM - typical bill'!C70),"")</f>
        <v>#VALUE!</v>
      </c>
      <c r="D137" s="45" t="e">
        <f>IF('LV SM - typical bill'!C70,(('LV SM - typical bill'!E70-'LV SM - typical bill'!C70)/'LV SM - typical bill'!C70),"")</f>
        <v>#VALUE!</v>
      </c>
      <c r="E137" s="60" t="e">
        <f>IF('LV SM - typical bill'!C70,(('LV SM - typical bill'!E70-'LV SM - typical bill'!D70)/'LV SM - typical bill'!D70),"")</f>
        <v>#VALUE!</v>
      </c>
      <c r="F137" s="51" t="e">
        <f>IF('LV SM - typical bill'!C70,('LV SM - typical bill'!D70-'LV SM - typical bill'!C70),"")</f>
        <v>#VALUE!</v>
      </c>
      <c r="G137" s="48" t="e">
        <f>IF('LV SM - typical bill'!C70,(('LV SM - typical bill'!E70-'LV SM - typical bill'!C70)),"")</f>
        <v>#VALUE!</v>
      </c>
      <c r="H137" s="52" t="e">
        <f>IF('LV SM - typical bill'!C70,(('LV SM - typical bill'!E70-'LV SM - typical bill'!D70)),"")</f>
        <v>#VALUE!</v>
      </c>
      <c r="I137" s="40"/>
      <c r="J137" s="65"/>
      <c r="K137" s="58" t="s">
        <v>103</v>
      </c>
      <c r="L137" s="59" t="e">
        <f>IF('LV SM - typical bill'!C70,(('LV SM - typical bill'!F70-'LV SM - typical bill'!C70)/'LV SM - typical bill'!C70),"")</f>
        <v>#VALUE!</v>
      </c>
      <c r="M137" s="45" t="e">
        <f>IF('LV SM - typical bill'!C70,(('LV SM - typical bill'!G70-'LV SM - typical bill'!C70)/'LV SM - typical bill'!C70),"")</f>
        <v>#VALUE!</v>
      </c>
      <c r="N137" s="60" t="e">
        <f>IF('LV SM - typical bill'!C70,(('LV SM - typical bill'!G70-'LV SM - typical bill'!F70)/'LV SM - typical bill'!F70),"")</f>
        <v>#VALUE!</v>
      </c>
      <c r="O137" s="51" t="e">
        <f>IF('LV SM - typical bill'!C70,(('LV SM - typical bill'!F70-'LV SM - typical bill'!C70)),"")</f>
        <v>#VALUE!</v>
      </c>
      <c r="P137" s="48" t="e">
        <f>IF('LV SM - typical bill'!C70,(('LV SM - typical bill'!G70-'LV SM - typical bill'!C70)),"")</f>
        <v>#VALUE!</v>
      </c>
      <c r="Q137" s="52" t="e">
        <f>IF('LV SM - typical bill'!C70,(('LV SM - typical bill'!G70-'LV SM - typical bill'!F70)),"")</f>
        <v>#VALUE!</v>
      </c>
    </row>
    <row r="138" spans="2:17" x14ac:dyDescent="0.25">
      <c r="B138" s="57" t="s">
        <v>133</v>
      </c>
      <c r="C138" s="59" t="str">
        <f>IF('LV SM - typical bill'!C71,(('LV SM - typical bill'!D71-'LV SM - typical bill'!C71)/'LV SM - typical bill'!C71),"")</f>
        <v/>
      </c>
      <c r="D138" s="45" t="str">
        <f>IF('LV SM - typical bill'!C71,(('LV SM - typical bill'!E71-'LV SM - typical bill'!C71)/'LV SM - typical bill'!C71),"")</f>
        <v/>
      </c>
      <c r="E138" s="60" t="str">
        <f>IF('LV SM - typical bill'!C71,(('LV SM - typical bill'!E71-'LV SM - typical bill'!D71)/'LV SM - typical bill'!D71),"")</f>
        <v/>
      </c>
      <c r="F138" s="51" t="str">
        <f>IF('LV SM - typical bill'!C71,('LV SM - typical bill'!D71-'LV SM - typical bill'!C71),"")</f>
        <v/>
      </c>
      <c r="G138" s="48" t="str">
        <f>IF('LV SM - typical bill'!C71,(('LV SM - typical bill'!E71-'LV SM - typical bill'!C71)),"")</f>
        <v/>
      </c>
      <c r="H138" s="52" t="str">
        <f>IF('LV SM - typical bill'!C71,(('LV SM - typical bill'!E71-'LV SM - typical bill'!D71)),"")</f>
        <v/>
      </c>
      <c r="I138" s="40"/>
      <c r="J138" s="65"/>
      <c r="K138" s="57" t="s">
        <v>133</v>
      </c>
      <c r="L138" s="59" t="str">
        <f>IF('LV SM - typical bill'!C71,(('LV SM - typical bill'!F71-'LV SM - typical bill'!C71)/'LV SM - typical bill'!C71),"")</f>
        <v/>
      </c>
      <c r="M138" s="45" t="str">
        <f>IF('LV SM - typical bill'!C71,(('LV SM - typical bill'!G71-'LV SM - typical bill'!C71)/'LV SM - typical bill'!C71),"")</f>
        <v/>
      </c>
      <c r="N138" s="60" t="str">
        <f>IF('LV SM - typical bill'!C71,(('LV SM - typical bill'!G71-'LV SM - typical bill'!F71)/'LV SM - typical bill'!F71),"")</f>
        <v/>
      </c>
      <c r="O138" s="51" t="str">
        <f>IF('LV SM - typical bill'!C71,(('LV SM - typical bill'!F71-'LV SM - typical bill'!C71)),"")</f>
        <v/>
      </c>
      <c r="P138" s="48" t="str">
        <f>IF('LV SM - typical bill'!C71,(('LV SM - typical bill'!G71-'LV SM - typical bill'!C71)),"")</f>
        <v/>
      </c>
      <c r="Q138" s="52" t="str">
        <f>IF('LV SM - typical bill'!C71,(('LV SM - typical bill'!G71-'LV SM - typical bill'!F71)),"")</f>
        <v/>
      </c>
    </row>
    <row r="139" spans="2:17" x14ac:dyDescent="0.25">
      <c r="B139" s="58" t="s">
        <v>69</v>
      </c>
      <c r="C139" s="59" t="e">
        <f>IF('LV SM - typical bill'!C72,(('LV SM - typical bill'!D72-'LV SM - typical bill'!C72)/'LV SM - typical bill'!C72),"")</f>
        <v>#VALUE!</v>
      </c>
      <c r="D139" s="45" t="e">
        <f>IF('LV SM - typical bill'!C72,(('LV SM - typical bill'!E72-'LV SM - typical bill'!C72)/'LV SM - typical bill'!C72),"")</f>
        <v>#VALUE!</v>
      </c>
      <c r="E139" s="60" t="e">
        <f>IF('LV SM - typical bill'!C72,(('LV SM - typical bill'!E72-'LV SM - typical bill'!D72)/'LV SM - typical bill'!D72),"")</f>
        <v>#VALUE!</v>
      </c>
      <c r="F139" s="51" t="e">
        <f>IF('LV SM - typical bill'!C72,('LV SM - typical bill'!D72-'LV SM - typical bill'!C72),"")</f>
        <v>#VALUE!</v>
      </c>
      <c r="G139" s="48" t="e">
        <f>IF('LV SM - typical bill'!C72,(('LV SM - typical bill'!E72-'LV SM - typical bill'!C72)),"")</f>
        <v>#VALUE!</v>
      </c>
      <c r="H139" s="52" t="e">
        <f>IF('LV SM - typical bill'!C72,(('LV SM - typical bill'!E72-'LV SM - typical bill'!D72)),"")</f>
        <v>#VALUE!</v>
      </c>
      <c r="I139" s="40"/>
      <c r="J139" s="65"/>
      <c r="K139" s="58" t="s">
        <v>69</v>
      </c>
      <c r="L139" s="59" t="e">
        <f>IF('LV SM - typical bill'!C72,(('LV SM - typical bill'!F72-'LV SM - typical bill'!C72)/'LV SM - typical bill'!C72),"")</f>
        <v>#VALUE!</v>
      </c>
      <c r="M139" s="45" t="e">
        <f>IF('LV SM - typical bill'!C72,(('LV SM - typical bill'!G72-'LV SM - typical bill'!C72)/'LV SM - typical bill'!C72),"")</f>
        <v>#VALUE!</v>
      </c>
      <c r="N139" s="60" t="e">
        <f>IF('LV SM - typical bill'!C72,(('LV SM - typical bill'!G72-'LV SM - typical bill'!F72)/'LV SM - typical bill'!F72),"")</f>
        <v>#VALUE!</v>
      </c>
      <c r="O139" s="51" t="e">
        <f>IF('LV SM - typical bill'!C72,(('LV SM - typical bill'!F72-'LV SM - typical bill'!C72)),"")</f>
        <v>#VALUE!</v>
      </c>
      <c r="P139" s="48" t="e">
        <f>IF('LV SM - typical bill'!C72,(('LV SM - typical bill'!G72-'LV SM - typical bill'!C72)),"")</f>
        <v>#VALUE!</v>
      </c>
      <c r="Q139" s="52" t="e">
        <f>IF('LV SM - typical bill'!C72,(('LV SM - typical bill'!G72-'LV SM - typical bill'!F72)),"")</f>
        <v>#VALUE!</v>
      </c>
    </row>
    <row r="140" spans="2:17" x14ac:dyDescent="0.25">
      <c r="B140" s="58" t="s">
        <v>104</v>
      </c>
      <c r="C140" s="59" t="e">
        <f>IF('LV SM - typical bill'!C73,(('LV SM - typical bill'!D73-'LV SM - typical bill'!C73)/'LV SM - typical bill'!C73),"")</f>
        <v>#VALUE!</v>
      </c>
      <c r="D140" s="45" t="e">
        <f>IF('LV SM - typical bill'!C73,(('LV SM - typical bill'!E73-'LV SM - typical bill'!C73)/'LV SM - typical bill'!C73),"")</f>
        <v>#VALUE!</v>
      </c>
      <c r="E140" s="60" t="e">
        <f>IF('LV SM - typical bill'!C73,(('LV SM - typical bill'!E73-'LV SM - typical bill'!D73)/'LV SM - typical bill'!D73),"")</f>
        <v>#VALUE!</v>
      </c>
      <c r="F140" s="51" t="e">
        <f>IF('LV SM - typical bill'!C73,('LV SM - typical bill'!D73-'LV SM - typical bill'!C73),"")</f>
        <v>#VALUE!</v>
      </c>
      <c r="G140" s="48" t="e">
        <f>IF('LV SM - typical bill'!C73,(('LV SM - typical bill'!E73-'LV SM - typical bill'!C73)),"")</f>
        <v>#VALUE!</v>
      </c>
      <c r="H140" s="52" t="e">
        <f>IF('LV SM - typical bill'!C73,(('LV SM - typical bill'!E73-'LV SM - typical bill'!D73)),"")</f>
        <v>#VALUE!</v>
      </c>
      <c r="I140" s="40"/>
      <c r="J140" s="65"/>
      <c r="K140" s="58" t="s">
        <v>104</v>
      </c>
      <c r="L140" s="59" t="e">
        <f>IF('LV SM - typical bill'!C73,(('LV SM - typical bill'!F73-'LV SM - typical bill'!C73)/'LV SM - typical bill'!C73),"")</f>
        <v>#VALUE!</v>
      </c>
      <c r="M140" s="45" t="e">
        <f>IF('LV SM - typical bill'!C73,(('LV SM - typical bill'!G73-'LV SM - typical bill'!C73)/'LV SM - typical bill'!C73),"")</f>
        <v>#VALUE!</v>
      </c>
      <c r="N140" s="60" t="e">
        <f>IF('LV SM - typical bill'!C73,(('LV SM - typical bill'!G73-'LV SM - typical bill'!F73)/'LV SM - typical bill'!F73),"")</f>
        <v>#VALUE!</v>
      </c>
      <c r="O140" s="51" t="e">
        <f>IF('LV SM - typical bill'!C73,(('LV SM - typical bill'!F73-'LV SM - typical bill'!C73)),"")</f>
        <v>#VALUE!</v>
      </c>
      <c r="P140" s="48" t="e">
        <f>IF('LV SM - typical bill'!C73,(('LV SM - typical bill'!G73-'LV SM - typical bill'!C73)),"")</f>
        <v>#VALUE!</v>
      </c>
      <c r="Q140" s="52" t="e">
        <f>IF('LV SM - typical bill'!C73,(('LV SM - typical bill'!G73-'LV SM - typical bill'!F73)),"")</f>
        <v>#VALUE!</v>
      </c>
    </row>
    <row r="141" spans="2:17" x14ac:dyDescent="0.25">
      <c r="B141" s="57" t="s">
        <v>134</v>
      </c>
      <c r="C141" s="59" t="str">
        <f>IF('LV SM - typical bill'!C74,(('LV SM - typical bill'!D74-'LV SM - typical bill'!C74)/'LV SM - typical bill'!C74),"")</f>
        <v/>
      </c>
      <c r="D141" s="45" t="str">
        <f>IF('LV SM - typical bill'!C74,(('LV SM - typical bill'!E74-'LV SM - typical bill'!C74)/'LV SM - typical bill'!C74),"")</f>
        <v/>
      </c>
      <c r="E141" s="60" t="str">
        <f>IF('LV SM - typical bill'!C74,(('LV SM - typical bill'!E74-'LV SM - typical bill'!D74)/'LV SM - typical bill'!D74),"")</f>
        <v/>
      </c>
      <c r="F141" s="51" t="str">
        <f>IF('LV SM - typical bill'!C74,('LV SM - typical bill'!D74-'LV SM - typical bill'!C74),"")</f>
        <v/>
      </c>
      <c r="G141" s="48" t="str">
        <f>IF('LV SM - typical bill'!C74,(('LV SM - typical bill'!E74-'LV SM - typical bill'!C74)),"")</f>
        <v/>
      </c>
      <c r="H141" s="52" t="str">
        <f>IF('LV SM - typical bill'!C74,(('LV SM - typical bill'!E74-'LV SM - typical bill'!D74)),"")</f>
        <v/>
      </c>
      <c r="I141" s="40"/>
      <c r="J141" s="65"/>
      <c r="K141" s="57" t="s">
        <v>134</v>
      </c>
      <c r="L141" s="59" t="str">
        <f>IF('LV SM - typical bill'!C74,(('LV SM - typical bill'!F74-'LV SM - typical bill'!C74)/'LV SM - typical bill'!C74),"")</f>
        <v/>
      </c>
      <c r="M141" s="45" t="str">
        <f>IF('LV SM - typical bill'!C74,(('LV SM - typical bill'!G74-'LV SM - typical bill'!C74)/'LV SM - typical bill'!C74),"")</f>
        <v/>
      </c>
      <c r="N141" s="60" t="str">
        <f>IF('LV SM - typical bill'!C74,(('LV SM - typical bill'!G74-'LV SM - typical bill'!F74)/'LV SM - typical bill'!F74),"")</f>
        <v/>
      </c>
      <c r="O141" s="51" t="str">
        <f>IF('LV SM - typical bill'!C74,(('LV SM - typical bill'!F74-'LV SM - typical bill'!C74)),"")</f>
        <v/>
      </c>
      <c r="P141" s="48" t="str">
        <f>IF('LV SM - typical bill'!C74,(('LV SM - typical bill'!G74-'LV SM - typical bill'!C74)),"")</f>
        <v/>
      </c>
      <c r="Q141" s="52" t="str">
        <f>IF('LV SM - typical bill'!C74,(('LV SM - typical bill'!G74-'LV SM - typical bill'!F74)),"")</f>
        <v/>
      </c>
    </row>
    <row r="142" spans="2:17" x14ac:dyDescent="0.25">
      <c r="B142" s="58" t="s">
        <v>70</v>
      </c>
      <c r="C142" s="59" t="e">
        <f>IF('LV SM - typical bill'!C75,(('LV SM - typical bill'!D75-'LV SM - typical bill'!C75)/'LV SM - typical bill'!C75),"")</f>
        <v>#VALUE!</v>
      </c>
      <c r="D142" s="45" t="e">
        <f>IF('LV SM - typical bill'!C75,(('LV SM - typical bill'!E75-'LV SM - typical bill'!C75)/'LV SM - typical bill'!C75),"")</f>
        <v>#VALUE!</v>
      </c>
      <c r="E142" s="60" t="e">
        <f>IF('LV SM - typical bill'!C75,(('LV SM - typical bill'!E75-'LV SM - typical bill'!D75)/'LV SM - typical bill'!D75),"")</f>
        <v>#VALUE!</v>
      </c>
      <c r="F142" s="51" t="e">
        <f>IF('LV SM - typical bill'!C75,('LV SM - typical bill'!D75-'LV SM - typical bill'!C75),"")</f>
        <v>#VALUE!</v>
      </c>
      <c r="G142" s="48" t="e">
        <f>IF('LV SM - typical bill'!C75,(('LV SM - typical bill'!E75-'LV SM - typical bill'!C75)),"")</f>
        <v>#VALUE!</v>
      </c>
      <c r="H142" s="52" t="e">
        <f>IF('LV SM - typical bill'!C75,(('LV SM - typical bill'!E75-'LV SM - typical bill'!D75)),"")</f>
        <v>#VALUE!</v>
      </c>
      <c r="I142" s="40"/>
      <c r="J142" s="65"/>
      <c r="K142" s="58" t="s">
        <v>70</v>
      </c>
      <c r="L142" s="59" t="e">
        <f>IF('LV SM - typical bill'!C75,(('LV SM - typical bill'!F75-'LV SM - typical bill'!C75)/'LV SM - typical bill'!C75),"")</f>
        <v>#VALUE!</v>
      </c>
      <c r="M142" s="45" t="e">
        <f>IF('LV SM - typical bill'!C75,(('LV SM - typical bill'!G75-'LV SM - typical bill'!C75)/'LV SM - typical bill'!C75),"")</f>
        <v>#VALUE!</v>
      </c>
      <c r="N142" s="60" t="e">
        <f>IF('LV SM - typical bill'!C75,(('LV SM - typical bill'!G75-'LV SM - typical bill'!F75)/'LV SM - typical bill'!F75),"")</f>
        <v>#VALUE!</v>
      </c>
      <c r="O142" s="51" t="e">
        <f>IF('LV SM - typical bill'!C75,(('LV SM - typical bill'!F75-'LV SM - typical bill'!C75)),"")</f>
        <v>#VALUE!</v>
      </c>
      <c r="P142" s="48" t="e">
        <f>IF('LV SM - typical bill'!C75,(('LV SM - typical bill'!G75-'LV SM - typical bill'!C75)),"")</f>
        <v>#VALUE!</v>
      </c>
      <c r="Q142" s="52" t="e">
        <f>IF('LV SM - typical bill'!C75,(('LV SM - typical bill'!G75-'LV SM - typical bill'!F75)),"")</f>
        <v>#VALUE!</v>
      </c>
    </row>
    <row r="143" spans="2:17" x14ac:dyDescent="0.25">
      <c r="B143" s="58" t="s">
        <v>105</v>
      </c>
      <c r="C143" s="59" t="e">
        <f>IF('LV SM - typical bill'!C76,(('LV SM - typical bill'!D76-'LV SM - typical bill'!C76)/'LV SM - typical bill'!C76),"")</f>
        <v>#VALUE!</v>
      </c>
      <c r="D143" s="45" t="e">
        <f>IF('LV SM - typical bill'!C76,(('LV SM - typical bill'!E76-'LV SM - typical bill'!C76)/'LV SM - typical bill'!C76),"")</f>
        <v>#VALUE!</v>
      </c>
      <c r="E143" s="60" t="e">
        <f>IF('LV SM - typical bill'!C76,(('LV SM - typical bill'!E76-'LV SM - typical bill'!D76)/'LV SM - typical bill'!D76),"")</f>
        <v>#VALUE!</v>
      </c>
      <c r="F143" s="51" t="e">
        <f>IF('LV SM - typical bill'!C76,('LV SM - typical bill'!D76-'LV SM - typical bill'!C76),"")</f>
        <v>#VALUE!</v>
      </c>
      <c r="G143" s="48" t="e">
        <f>IF('LV SM - typical bill'!C76,(('LV SM - typical bill'!E76-'LV SM - typical bill'!C76)),"")</f>
        <v>#VALUE!</v>
      </c>
      <c r="H143" s="52" t="e">
        <f>IF('LV SM - typical bill'!C76,(('LV SM - typical bill'!E76-'LV SM - typical bill'!D76)),"")</f>
        <v>#VALUE!</v>
      </c>
      <c r="I143" s="40"/>
      <c r="J143" s="65"/>
      <c r="K143" s="58" t="s">
        <v>105</v>
      </c>
      <c r="L143" s="59" t="e">
        <f>IF('LV SM - typical bill'!C76,(('LV SM - typical bill'!F76-'LV SM - typical bill'!C76)/'LV SM - typical bill'!C76),"")</f>
        <v>#VALUE!</v>
      </c>
      <c r="M143" s="45" t="e">
        <f>IF('LV SM - typical bill'!C76,(('LV SM - typical bill'!G76-'LV SM - typical bill'!C76)/'LV SM - typical bill'!C76),"")</f>
        <v>#VALUE!</v>
      </c>
      <c r="N143" s="60" t="e">
        <f>IF('LV SM - typical bill'!C76,(('LV SM - typical bill'!G76-'LV SM - typical bill'!F76)/'LV SM - typical bill'!F76),"")</f>
        <v>#VALUE!</v>
      </c>
      <c r="O143" s="51" t="e">
        <f>IF('LV SM - typical bill'!C76,(('LV SM - typical bill'!F76-'LV SM - typical bill'!C76)),"")</f>
        <v>#VALUE!</v>
      </c>
      <c r="P143" s="48" t="e">
        <f>IF('LV SM - typical bill'!C76,(('LV SM - typical bill'!G76-'LV SM - typical bill'!C76)),"")</f>
        <v>#VALUE!</v>
      </c>
      <c r="Q143" s="52" t="e">
        <f>IF('LV SM - typical bill'!C76,(('LV SM - typical bill'!G76-'LV SM - typical bill'!F76)),"")</f>
        <v>#VALUE!</v>
      </c>
    </row>
    <row r="144" spans="2:17" x14ac:dyDescent="0.25">
      <c r="B144" s="57" t="s">
        <v>135</v>
      </c>
      <c r="C144" s="59" t="str">
        <f>IF('LV SM - typical bill'!C77,(('LV SM - typical bill'!D77-'LV SM - typical bill'!C77)/'LV SM - typical bill'!C77),"")</f>
        <v/>
      </c>
      <c r="D144" s="45" t="str">
        <f>IF('LV SM - typical bill'!C77,(('LV SM - typical bill'!E77-'LV SM - typical bill'!C77)/'LV SM - typical bill'!C77),"")</f>
        <v/>
      </c>
      <c r="E144" s="60" t="str">
        <f>IF('LV SM - typical bill'!C77,(('LV SM - typical bill'!E77-'LV SM - typical bill'!D77)/'LV SM - typical bill'!D77),"")</f>
        <v/>
      </c>
      <c r="F144" s="51" t="str">
        <f>IF('LV SM - typical bill'!C77,('LV SM - typical bill'!D77-'LV SM - typical bill'!C77),"")</f>
        <v/>
      </c>
      <c r="G144" s="48" t="str">
        <f>IF('LV SM - typical bill'!C77,(('LV SM - typical bill'!E77-'LV SM - typical bill'!C77)),"")</f>
        <v/>
      </c>
      <c r="H144" s="52" t="str">
        <f>IF('LV SM - typical bill'!C77,(('LV SM - typical bill'!E77-'LV SM - typical bill'!D77)),"")</f>
        <v/>
      </c>
      <c r="I144" s="40"/>
      <c r="J144" s="65"/>
      <c r="K144" s="57" t="s">
        <v>135</v>
      </c>
      <c r="L144" s="59" t="str">
        <f>IF('LV SM - typical bill'!C77,(('LV SM - typical bill'!F77-'LV SM - typical bill'!C77)/'LV SM - typical bill'!C77),"")</f>
        <v/>
      </c>
      <c r="M144" s="45" t="str">
        <f>IF('LV SM - typical bill'!C77,(('LV SM - typical bill'!G77-'LV SM - typical bill'!C77)/'LV SM - typical bill'!C77),"")</f>
        <v/>
      </c>
      <c r="N144" s="60" t="str">
        <f>IF('LV SM - typical bill'!C77,(('LV SM - typical bill'!G77-'LV SM - typical bill'!F77)/'LV SM - typical bill'!F77),"")</f>
        <v/>
      </c>
      <c r="O144" s="51" t="str">
        <f>IF('LV SM - typical bill'!C77,(('LV SM - typical bill'!F77-'LV SM - typical bill'!C77)),"")</f>
        <v/>
      </c>
      <c r="P144" s="48" t="str">
        <f>IF('LV SM - typical bill'!C77,(('LV SM - typical bill'!G77-'LV SM - typical bill'!C77)),"")</f>
        <v/>
      </c>
      <c r="Q144" s="52" t="str">
        <f>IF('LV SM - typical bill'!C77,(('LV SM - typical bill'!G77-'LV SM - typical bill'!F77)),"")</f>
        <v/>
      </c>
    </row>
    <row r="145" spans="2:17" x14ac:dyDescent="0.25">
      <c r="B145" s="58" t="s">
        <v>71</v>
      </c>
      <c r="C145" s="59">
        <f>IF('LV SM - typical bill'!C78,(('LV SM - typical bill'!D78-'LV SM - typical bill'!C78)/'LV SM - typical bill'!C78),"")</f>
        <v>-3.3005916352018813E-2</v>
      </c>
      <c r="D145" s="45">
        <f>IF('LV SM - typical bill'!C78,(('LV SM - typical bill'!E78-'LV SM - typical bill'!C78)/'LV SM - typical bill'!C78),"")</f>
        <v>-3.2867051834971968E-2</v>
      </c>
      <c r="E145" s="60">
        <f>IF('LV SM - typical bill'!C78,(('LV SM - typical bill'!E78-'LV SM - typical bill'!D78)/'LV SM - typical bill'!D78),"")</f>
        <v>1.4360430885262284E-4</v>
      </c>
      <c r="F145" s="51">
        <f>IF('LV SM - typical bill'!C78,('LV SM - typical bill'!D78-'LV SM - typical bill'!C78),"")</f>
        <v>729.96938520000549</v>
      </c>
      <c r="G145" s="48">
        <f>IF('LV SM - typical bill'!C78,(('LV SM - typical bill'!E78-'LV SM - typical bill'!C78)),"")</f>
        <v>726.89821320000192</v>
      </c>
      <c r="H145" s="52">
        <f>IF('LV SM - typical bill'!C78,(('LV SM - typical bill'!E78-'LV SM - typical bill'!D78)),"")</f>
        <v>-3.0711720000035712</v>
      </c>
      <c r="I145" s="40"/>
      <c r="J145" s="65"/>
      <c r="K145" s="58" t="s">
        <v>71</v>
      </c>
      <c r="L145" s="59">
        <f>IF('LV SM - typical bill'!C78,(('LV SM - typical bill'!F78-'LV SM - typical bill'!C78)/'LV SM - typical bill'!C78),"")</f>
        <v>-2.828157593489285E-3</v>
      </c>
      <c r="M145" s="45">
        <f>IF('LV SM - typical bill'!C78,(('LV SM - typical bill'!G78-'LV SM - typical bill'!C78)/'LV SM - typical bill'!C78),"")</f>
        <v>-2.5943393017907402E-3</v>
      </c>
      <c r="N145" s="60">
        <f>IF('LV SM - typical bill'!C78,(('LV SM - typical bill'!G78-'LV SM - typical bill'!F78)/'LV SM - typical bill'!F78),"")</f>
        <v>2.3448144216974939E-4</v>
      </c>
      <c r="O145" s="51">
        <f>IF('LV SM - typical bill'!C78,(('LV SM - typical bill'!F78-'LV SM - typical bill'!C78)),"")</f>
        <v>62.548436400003993</v>
      </c>
      <c r="P145" s="48">
        <f>IF('LV SM - typical bill'!C78,(('LV SM - typical bill'!G78-'LV SM - typical bill'!C78)),"")</f>
        <v>57.377236399999674</v>
      </c>
      <c r="Q145" s="52">
        <f>IF('LV SM - typical bill'!C78,(('LV SM - typical bill'!G78-'LV SM - typical bill'!F78)),"")</f>
        <v>-5.171200000004319</v>
      </c>
    </row>
    <row r="146" spans="2:17" x14ac:dyDescent="0.25">
      <c r="B146" s="58" t="s">
        <v>106</v>
      </c>
      <c r="C146" s="59" t="e">
        <f>IF('LV SM - typical bill'!C79,(('LV SM - typical bill'!D79-'LV SM - typical bill'!C79)/'LV SM - typical bill'!C79),"")</f>
        <v>#VALUE!</v>
      </c>
      <c r="D146" s="45" t="e">
        <f>IF('LV SM - typical bill'!C79,(('LV SM - typical bill'!E79-'LV SM - typical bill'!C79)/'LV SM - typical bill'!C79),"")</f>
        <v>#VALUE!</v>
      </c>
      <c r="E146" s="60" t="e">
        <f>IF('LV SM - typical bill'!C79,(('LV SM - typical bill'!E79-'LV SM - typical bill'!D79)/'LV SM - typical bill'!D79),"")</f>
        <v>#VALUE!</v>
      </c>
      <c r="F146" s="51" t="e">
        <f>IF('LV SM - typical bill'!C79,('LV SM - typical bill'!D79-'LV SM - typical bill'!C79),"")</f>
        <v>#VALUE!</v>
      </c>
      <c r="G146" s="48" t="e">
        <f>IF('LV SM - typical bill'!C79,(('LV SM - typical bill'!E79-'LV SM - typical bill'!C79)),"")</f>
        <v>#VALUE!</v>
      </c>
      <c r="H146" s="52" t="e">
        <f>IF('LV SM - typical bill'!C79,(('LV SM - typical bill'!E79-'LV SM - typical bill'!D79)),"")</f>
        <v>#VALUE!</v>
      </c>
      <c r="I146" s="40"/>
      <c r="J146" s="65"/>
      <c r="K146" s="58" t="s">
        <v>106</v>
      </c>
      <c r="L146" s="59" t="e">
        <f>IF('LV SM - typical bill'!C79,(('LV SM - typical bill'!F79-'LV SM - typical bill'!C79)/'LV SM - typical bill'!C79),"")</f>
        <v>#VALUE!</v>
      </c>
      <c r="M146" s="45" t="e">
        <f>IF('LV SM - typical bill'!C79,(('LV SM - typical bill'!G79-'LV SM - typical bill'!C79)/'LV SM - typical bill'!C79),"")</f>
        <v>#VALUE!</v>
      </c>
      <c r="N146" s="60" t="e">
        <f>IF('LV SM - typical bill'!C79,(('LV SM - typical bill'!G79-'LV SM - typical bill'!F79)/'LV SM - typical bill'!F79),"")</f>
        <v>#VALUE!</v>
      </c>
      <c r="O146" s="51" t="e">
        <f>IF('LV SM - typical bill'!C79,(('LV SM - typical bill'!F79-'LV SM - typical bill'!C79)),"")</f>
        <v>#VALUE!</v>
      </c>
      <c r="P146" s="48" t="e">
        <f>IF('LV SM - typical bill'!C79,(('LV SM - typical bill'!G79-'LV SM - typical bill'!C79)),"")</f>
        <v>#VALUE!</v>
      </c>
      <c r="Q146" s="52" t="e">
        <f>IF('LV SM - typical bill'!C79,(('LV SM - typical bill'!G79-'LV SM - typical bill'!F79)),"")</f>
        <v>#VALUE!</v>
      </c>
    </row>
    <row r="147" spans="2:17" x14ac:dyDescent="0.25">
      <c r="B147" s="57" t="s">
        <v>136</v>
      </c>
      <c r="C147" s="59" t="str">
        <f>IF('LV SM - typical bill'!C80,(('LV SM - typical bill'!D80-'LV SM - typical bill'!C80)/'LV SM - typical bill'!C80),"")</f>
        <v/>
      </c>
      <c r="D147" s="45" t="str">
        <f>IF('LV SM - typical bill'!C80,(('LV SM - typical bill'!E80-'LV SM - typical bill'!C80)/'LV SM - typical bill'!C80),"")</f>
        <v/>
      </c>
      <c r="E147" s="60" t="str">
        <f>IF('LV SM - typical bill'!C80,(('LV SM - typical bill'!E80-'LV SM - typical bill'!D80)/'LV SM - typical bill'!D80),"")</f>
        <v/>
      </c>
      <c r="F147" s="51" t="str">
        <f>IF('LV SM - typical bill'!C80,('LV SM - typical bill'!D80-'LV SM - typical bill'!C80),"")</f>
        <v/>
      </c>
      <c r="G147" s="48" t="str">
        <f>IF('LV SM - typical bill'!C80,(('LV SM - typical bill'!E80-'LV SM - typical bill'!C80)),"")</f>
        <v/>
      </c>
      <c r="H147" s="52" t="str">
        <f>IF('LV SM - typical bill'!C80,(('LV SM - typical bill'!E80-'LV SM - typical bill'!D80)),"")</f>
        <v/>
      </c>
      <c r="I147" s="40"/>
      <c r="J147" s="65"/>
      <c r="K147" s="57" t="s">
        <v>136</v>
      </c>
      <c r="L147" s="59" t="str">
        <f>IF('LV SM - typical bill'!C80,(('LV SM - typical bill'!F80-'LV SM - typical bill'!C80)/'LV SM - typical bill'!C80),"")</f>
        <v/>
      </c>
      <c r="M147" s="45" t="str">
        <f>IF('LV SM - typical bill'!C80,(('LV SM - typical bill'!G80-'LV SM - typical bill'!C80)/'LV SM - typical bill'!C80),"")</f>
        <v/>
      </c>
      <c r="N147" s="60" t="str">
        <f>IF('LV SM - typical bill'!C80,(('LV SM - typical bill'!G80-'LV SM - typical bill'!F80)/'LV SM - typical bill'!F80),"")</f>
        <v/>
      </c>
      <c r="O147" s="51" t="str">
        <f>IF('LV SM - typical bill'!C80,(('LV SM - typical bill'!F80-'LV SM - typical bill'!C80)),"")</f>
        <v/>
      </c>
      <c r="P147" s="48" t="str">
        <f>IF('LV SM - typical bill'!C80,(('LV SM - typical bill'!G80-'LV SM - typical bill'!C80)),"")</f>
        <v/>
      </c>
      <c r="Q147" s="52" t="str">
        <f>IF('LV SM - typical bill'!C80,(('LV SM - typical bill'!G80-'LV SM - typical bill'!F80)),"")</f>
        <v/>
      </c>
    </row>
    <row r="148" spans="2:17" x14ac:dyDescent="0.25">
      <c r="B148" s="58" t="s">
        <v>72</v>
      </c>
      <c r="C148" s="59">
        <f>IF('LV SM - typical bill'!C81,(('LV SM - typical bill'!D81-'LV SM - typical bill'!C81)/'LV SM - typical bill'!C81),"")</f>
        <v>-3.1025787587010547E-2</v>
      </c>
      <c r="D148" s="45">
        <f>IF('LV SM - typical bill'!C81,(('LV SM - typical bill'!E81-'LV SM - typical bill'!C81)/'LV SM - typical bill'!C81),"")</f>
        <v>-3.2359963272409122E-2</v>
      </c>
      <c r="E148" s="60">
        <f>IF('LV SM - typical bill'!C81,(('LV SM - typical bill'!E81-'LV SM - typical bill'!D81)/'LV SM - typical bill'!D81),"")</f>
        <v>-1.3768949351873234E-3</v>
      </c>
      <c r="F148" s="51">
        <f>IF('LV SM - typical bill'!C81,('LV SM - typical bill'!D81-'LV SM - typical bill'!C81),"")</f>
        <v>934.35025081250205</v>
      </c>
      <c r="G148" s="48">
        <f>IF('LV SM - typical bill'!C81,(('LV SM - typical bill'!E81-'LV SM - typical bill'!C81)),"")</f>
        <v>974.52932387500186</v>
      </c>
      <c r="H148" s="52">
        <f>IF('LV SM - typical bill'!C81,(('LV SM - typical bill'!E81-'LV SM - typical bill'!D81)),"")</f>
        <v>40.17907306249981</v>
      </c>
      <c r="I148" s="40"/>
      <c r="J148" s="65"/>
      <c r="K148" s="58" t="s">
        <v>72</v>
      </c>
      <c r="L148" s="59">
        <f>IF('LV SM - typical bill'!C81,(('LV SM - typical bill'!F81-'LV SM - typical bill'!C81)/'LV SM - typical bill'!C81),"")</f>
        <v>-1.4770466428084732E-3</v>
      </c>
      <c r="M148" s="45">
        <f>IF('LV SM - typical bill'!C81,(('LV SM - typical bill'!G81-'LV SM - typical bill'!C81)/'LV SM - typical bill'!C81),"")</f>
        <v>-1.3053331417627438E-3</v>
      </c>
      <c r="N148" s="60">
        <f>IF('LV SM - typical bill'!C81,(('LV SM - typical bill'!G81-'LV SM - typical bill'!F81)/'LV SM - typical bill'!F81),"")</f>
        <v>1.7196750507176778E-4</v>
      </c>
      <c r="O148" s="51">
        <f>IF('LV SM - typical bill'!C81,(('LV SM - typical bill'!F81-'LV SM - typical bill'!C81)),"")</f>
        <v>44.481671812503919</v>
      </c>
      <c r="P148" s="48">
        <f>IF('LV SM - typical bill'!C81,(('LV SM - typical bill'!G81-'LV SM - typical bill'!C81)),"")</f>
        <v>39.310471812503238</v>
      </c>
      <c r="Q148" s="52">
        <f>IF('LV SM - typical bill'!C81,(('LV SM - typical bill'!G81-'LV SM - typical bill'!F81)),"")</f>
        <v>-5.171200000000681</v>
      </c>
    </row>
    <row r="149" spans="2:17" x14ac:dyDescent="0.25">
      <c r="B149" s="58" t="s">
        <v>107</v>
      </c>
      <c r="C149" s="59" t="e">
        <f>IF('LV SM - typical bill'!C82,(('LV SM - typical bill'!D82-'LV SM - typical bill'!C82)/'LV SM - typical bill'!C82),"")</f>
        <v>#VALUE!</v>
      </c>
      <c r="D149" s="45" t="e">
        <f>IF('LV SM - typical bill'!C82,(('LV SM - typical bill'!E82-'LV SM - typical bill'!C82)/'LV SM - typical bill'!C82),"")</f>
        <v>#VALUE!</v>
      </c>
      <c r="E149" s="60" t="e">
        <f>IF('LV SM - typical bill'!C82,(('LV SM - typical bill'!E82-'LV SM - typical bill'!D82)/'LV SM - typical bill'!D82),"")</f>
        <v>#VALUE!</v>
      </c>
      <c r="F149" s="51" t="e">
        <f>IF('LV SM - typical bill'!C82,('LV SM - typical bill'!D82-'LV SM - typical bill'!C82),"")</f>
        <v>#VALUE!</v>
      </c>
      <c r="G149" s="48" t="e">
        <f>IF('LV SM - typical bill'!C82,(('LV SM - typical bill'!E82-'LV SM - typical bill'!C82)),"")</f>
        <v>#VALUE!</v>
      </c>
      <c r="H149" s="52" t="e">
        <f>IF('LV SM - typical bill'!C82,(('LV SM - typical bill'!E82-'LV SM - typical bill'!D82)),"")</f>
        <v>#VALUE!</v>
      </c>
      <c r="I149" s="40"/>
      <c r="J149" s="65"/>
      <c r="K149" s="58" t="s">
        <v>107</v>
      </c>
      <c r="L149" s="59" t="e">
        <f>IF('LV SM - typical bill'!C82,(('LV SM - typical bill'!F82-'LV SM - typical bill'!C82)/'LV SM - typical bill'!C82),"")</f>
        <v>#VALUE!</v>
      </c>
      <c r="M149" s="45" t="e">
        <f>IF('LV SM - typical bill'!C82,(('LV SM - typical bill'!G82-'LV SM - typical bill'!C82)/'LV SM - typical bill'!C82),"")</f>
        <v>#VALUE!</v>
      </c>
      <c r="N149" s="60" t="e">
        <f>IF('LV SM - typical bill'!C82,(('LV SM - typical bill'!G82-'LV SM - typical bill'!F82)/'LV SM - typical bill'!F82),"")</f>
        <v>#VALUE!</v>
      </c>
      <c r="O149" s="51" t="e">
        <f>IF('LV SM - typical bill'!C82,(('LV SM - typical bill'!F82-'LV SM - typical bill'!C82)),"")</f>
        <v>#VALUE!</v>
      </c>
      <c r="P149" s="48" t="e">
        <f>IF('LV SM - typical bill'!C82,(('LV SM - typical bill'!G82-'LV SM - typical bill'!C82)),"")</f>
        <v>#VALUE!</v>
      </c>
      <c r="Q149" s="52" t="e">
        <f>IF('LV SM - typical bill'!C82,(('LV SM - typical bill'!G82-'LV SM - typical bill'!F82)),"")</f>
        <v>#VALUE!</v>
      </c>
    </row>
    <row r="150" spans="2:17" x14ac:dyDescent="0.25">
      <c r="B150" s="57" t="s">
        <v>137</v>
      </c>
      <c r="C150" s="59" t="str">
        <f>IF('LV SM - typical bill'!C83,(('LV SM - typical bill'!D83-'LV SM - typical bill'!C83)/'LV SM - typical bill'!C83),"")</f>
        <v/>
      </c>
      <c r="D150" s="45" t="str">
        <f>IF('LV SM - typical bill'!C83,(('LV SM - typical bill'!E83-'LV SM - typical bill'!C83)/'LV SM - typical bill'!C83),"")</f>
        <v/>
      </c>
      <c r="E150" s="60" t="str">
        <f>IF('LV SM - typical bill'!C83,(('LV SM - typical bill'!E83-'LV SM - typical bill'!D83)/'LV SM - typical bill'!D83),"")</f>
        <v/>
      </c>
      <c r="F150" s="51" t="str">
        <f>IF('LV SM - typical bill'!C83,('LV SM - typical bill'!D83-'LV SM - typical bill'!C83),"")</f>
        <v/>
      </c>
      <c r="G150" s="48" t="str">
        <f>IF('LV SM - typical bill'!C83,(('LV SM - typical bill'!E83-'LV SM - typical bill'!C83)),"")</f>
        <v/>
      </c>
      <c r="H150" s="52" t="str">
        <f>IF('LV SM - typical bill'!C83,(('LV SM - typical bill'!E83-'LV SM - typical bill'!D83)),"")</f>
        <v/>
      </c>
      <c r="I150" s="40"/>
      <c r="J150" s="65"/>
      <c r="K150" s="57" t="s">
        <v>137</v>
      </c>
      <c r="L150" s="59" t="str">
        <f>IF('LV SM - typical bill'!C83,(('LV SM - typical bill'!F83-'LV SM - typical bill'!C83)/'LV SM - typical bill'!C83),"")</f>
        <v/>
      </c>
      <c r="M150" s="45" t="str">
        <f>IF('LV SM - typical bill'!C83,(('LV SM - typical bill'!G83-'LV SM - typical bill'!C83)/'LV SM - typical bill'!C83),"")</f>
        <v/>
      </c>
      <c r="N150" s="60" t="str">
        <f>IF('LV SM - typical bill'!C83,(('LV SM - typical bill'!G83-'LV SM - typical bill'!F83)/'LV SM - typical bill'!F83),"")</f>
        <v/>
      </c>
      <c r="O150" s="51" t="str">
        <f>IF('LV SM - typical bill'!C83,(('LV SM - typical bill'!F83-'LV SM - typical bill'!C83)),"")</f>
        <v/>
      </c>
      <c r="P150" s="48" t="str">
        <f>IF('LV SM - typical bill'!C83,(('LV SM - typical bill'!G83-'LV SM - typical bill'!C83)),"")</f>
        <v/>
      </c>
      <c r="Q150" s="52" t="str">
        <f>IF('LV SM - typical bill'!C83,(('LV SM - typical bill'!G83-'LV SM - typical bill'!F83)),"")</f>
        <v/>
      </c>
    </row>
    <row r="151" spans="2:17" x14ac:dyDescent="0.25">
      <c r="B151" s="58" t="s">
        <v>73</v>
      </c>
      <c r="C151" s="59">
        <f>IF('LV SM - typical bill'!C84,(('LV SM - typical bill'!D84-'LV SM - typical bill'!C84)/'LV SM - typical bill'!C84),"")</f>
        <v>-1.3870139876967794E-2</v>
      </c>
      <c r="D151" s="45">
        <f>IF('LV SM - typical bill'!C84,(('LV SM - typical bill'!E84-'LV SM - typical bill'!C84)/'LV SM - typical bill'!C84),"")</f>
        <v>-1.4668123710879067E-2</v>
      </c>
      <c r="E151" s="60">
        <f>IF('LV SM - typical bill'!C84,(('LV SM - typical bill'!E84-'LV SM - typical bill'!D84)/'LV SM - typical bill'!D84),"")</f>
        <v>-8.0920765730764478E-4</v>
      </c>
      <c r="F151" s="51">
        <f>IF('LV SM - typical bill'!C84,('LV SM - typical bill'!D84-'LV SM - typical bill'!C84),"")</f>
        <v>39.968678000000637</v>
      </c>
      <c r="G151" s="48">
        <f>IF('LV SM - typical bill'!C84,(('LV SM - typical bill'!E84-'LV SM - typical bill'!C84)),"")</f>
        <v>42.268176000000494</v>
      </c>
      <c r="H151" s="52">
        <f>IF('LV SM - typical bill'!C84,(('LV SM - typical bill'!E84-'LV SM - typical bill'!D84)),"")</f>
        <v>2.2994979999998577</v>
      </c>
      <c r="I151" s="40"/>
      <c r="J151" s="65"/>
      <c r="K151" s="58" t="s">
        <v>73</v>
      </c>
      <c r="L151" s="59">
        <f>IF('LV SM - typical bill'!C84,(('LV SM - typical bill'!F84-'LV SM - typical bill'!C84)/'LV SM - typical bill'!C84),"")</f>
        <v>-3.8577122717149974E-3</v>
      </c>
      <c r="M151" s="45">
        <f>IF('LV SM - typical bill'!C84,(('LV SM - typical bill'!G84-'LV SM - typical bill'!C84)/'LV SM - typical bill'!C84),"")</f>
        <v>-2.0631753763045999E-3</v>
      </c>
      <c r="N151" s="60">
        <f>IF('LV SM - typical bill'!C84,(('LV SM - typical bill'!G84-'LV SM - typical bill'!F84)/'LV SM - typical bill'!F84),"")</f>
        <v>1.8014865120352045E-3</v>
      </c>
      <c r="O151" s="51">
        <f>IF('LV SM - typical bill'!C84,(('LV SM - typical bill'!F84-'LV SM - typical bill'!C84)),"")</f>
        <v>11.116517999999814</v>
      </c>
      <c r="P151" s="48">
        <f>IF('LV SM - typical bill'!C84,(('LV SM - typical bill'!G84-'LV SM - typical bill'!C84)),"")</f>
        <v>5.9453179999995882</v>
      </c>
      <c r="Q151" s="52">
        <f>IF('LV SM - typical bill'!C84,(('LV SM - typical bill'!G84-'LV SM - typical bill'!F84)),"")</f>
        <v>-5.1712000000002263</v>
      </c>
    </row>
    <row r="152" spans="2:17" x14ac:dyDescent="0.25">
      <c r="B152" s="57" t="s">
        <v>138</v>
      </c>
      <c r="C152" s="59" t="str">
        <f>IF('LV SM - typical bill'!C85,(('LV SM - typical bill'!D85-'LV SM - typical bill'!C85)/'LV SM - typical bill'!C85),"")</f>
        <v/>
      </c>
      <c r="D152" s="45" t="str">
        <f>IF('LV SM - typical bill'!C85,(('LV SM - typical bill'!E85-'LV SM - typical bill'!C85)/'LV SM - typical bill'!C85),"")</f>
        <v/>
      </c>
      <c r="E152" s="60" t="str">
        <f>IF('LV SM - typical bill'!C85,(('LV SM - typical bill'!E85-'LV SM - typical bill'!D85)/'LV SM - typical bill'!D85),"")</f>
        <v/>
      </c>
      <c r="F152" s="51" t="str">
        <f>IF('LV SM - typical bill'!C85,('LV SM - typical bill'!D85-'LV SM - typical bill'!C85),"")</f>
        <v/>
      </c>
      <c r="G152" s="48" t="str">
        <f>IF('LV SM - typical bill'!C85,(('LV SM - typical bill'!E85-'LV SM - typical bill'!C85)),"")</f>
        <v/>
      </c>
      <c r="H152" s="52" t="str">
        <f>IF('LV SM - typical bill'!C85,(('LV SM - typical bill'!E85-'LV SM - typical bill'!D85)),"")</f>
        <v/>
      </c>
      <c r="I152" s="40"/>
      <c r="J152" s="65"/>
      <c r="K152" s="57" t="s">
        <v>138</v>
      </c>
      <c r="L152" s="59" t="str">
        <f>IF('LV SM - typical bill'!C85,(('LV SM - typical bill'!F85-'LV SM - typical bill'!C85)/'LV SM - typical bill'!C85),"")</f>
        <v/>
      </c>
      <c r="M152" s="45" t="str">
        <f>IF('LV SM - typical bill'!C85,(('LV SM - typical bill'!G85-'LV SM - typical bill'!C85)/'LV SM - typical bill'!C85),"")</f>
        <v/>
      </c>
      <c r="N152" s="60" t="str">
        <f>IF('LV SM - typical bill'!C85,(('LV SM - typical bill'!G85-'LV SM - typical bill'!F85)/'LV SM - typical bill'!F85),"")</f>
        <v/>
      </c>
      <c r="O152" s="51" t="str">
        <f>IF('LV SM - typical bill'!C85,(('LV SM - typical bill'!F85-'LV SM - typical bill'!C85)),"")</f>
        <v/>
      </c>
      <c r="P152" s="48" t="str">
        <f>IF('LV SM - typical bill'!C85,(('LV SM - typical bill'!G85-'LV SM - typical bill'!C85)),"")</f>
        <v/>
      </c>
      <c r="Q152" s="52" t="str">
        <f>IF('LV SM - typical bill'!C85,(('LV SM - typical bill'!G85-'LV SM - typical bill'!F85)),"")</f>
        <v/>
      </c>
    </row>
    <row r="153" spans="2:17" ht="15.75" thickBot="1" x14ac:dyDescent="0.3">
      <c r="B153" s="58" t="s">
        <v>74</v>
      </c>
      <c r="C153" s="61">
        <f>IF('LV SM - typical bill'!C86,(('LV SM - typical bill'!D86-'LV SM - typical bill'!C86)/'LV SM - typical bill'!C86),"")</f>
        <v>-3.1913052590541641E-2</v>
      </c>
      <c r="D153" s="62">
        <f>IF('LV SM - typical bill'!C86,(('LV SM - typical bill'!E86-'LV SM - typical bill'!C86)/'LV SM - typical bill'!C86),"")</f>
        <v>-3.1811404625629099E-2</v>
      </c>
      <c r="E153" s="63">
        <f>IF('LV SM - typical bill'!C86,(('LV SM - typical bill'!E86-'LV SM - typical bill'!D86)/'LV SM - typical bill'!D86),"")</f>
        <v>1.0499879704456612E-4</v>
      </c>
      <c r="F153" s="53">
        <f>IF('LV SM - typical bill'!C86,('LV SM - typical bill'!D86-'LV SM - typical bill'!C86),"")</f>
        <v>962.59103000000323</v>
      </c>
      <c r="G153" s="54">
        <f>IF('LV SM - typical bill'!C86,(('LV SM - typical bill'!E86-'LV SM - typical bill'!C86)),"")</f>
        <v>959.52503000000434</v>
      </c>
      <c r="H153" s="55">
        <f>IF('LV SM - typical bill'!C86,(('LV SM - typical bill'!E86-'LV SM - typical bill'!D86)),"")</f>
        <v>-3.0659999999988941</v>
      </c>
      <c r="I153" s="40"/>
      <c r="J153" s="65"/>
      <c r="K153" s="58" t="s">
        <v>74</v>
      </c>
      <c r="L153" s="61">
        <f>IF('LV SM - typical bill'!C86,(('LV SM - typical bill'!F86-'LV SM - typical bill'!C86)/'LV SM - typical bill'!C86),"")</f>
        <v>-3.144469848585896E-3</v>
      </c>
      <c r="M153" s="62">
        <f>IF('LV SM - typical bill'!C86,(('LV SM - typical bill'!G86-'LV SM - typical bill'!C86)/'LV SM - typical bill'!C86),"")</f>
        <v>-2.9730275928272587E-3</v>
      </c>
      <c r="N153" s="63">
        <f>IF('LV SM - typical bill'!C86,(('LV SM - typical bill'!G86-'LV SM - typical bill'!F86)/'LV SM - typical bill'!F86),"")</f>
        <v>1.719830512778483E-4</v>
      </c>
      <c r="O153" s="53">
        <f>IF('LV SM - typical bill'!C86,(('LV SM - typical bill'!F86-'LV SM - typical bill'!C86)),"")</f>
        <v>94.846410000005562</v>
      </c>
      <c r="P153" s="54">
        <f>IF('LV SM - typical bill'!C86,(('LV SM - typical bill'!G86-'LV SM - typical bill'!C86)),"")</f>
        <v>89.675210000004881</v>
      </c>
      <c r="Q153" s="55">
        <f>IF('LV SM - typical bill'!C86,(('LV SM - typical bill'!G86-'LV SM - typical bill'!F86)),"")</f>
        <v>-5.171200000000681</v>
      </c>
    </row>
    <row r="154" spans="2:17" x14ac:dyDescent="0.25">
      <c r="F154" s="8"/>
      <c r="G154" s="8"/>
      <c r="H154" s="8"/>
    </row>
    <row r="155" spans="2:17" x14ac:dyDescent="0.25">
      <c r="F155" s="8"/>
      <c r="G155" s="8"/>
      <c r="H155" s="8"/>
    </row>
    <row r="156" spans="2:17" x14ac:dyDescent="0.25">
      <c r="F156" s="8"/>
      <c r="G156" s="8"/>
      <c r="H156" s="8"/>
    </row>
    <row r="157" spans="2:17" x14ac:dyDescent="0.25">
      <c r="F157" s="8"/>
      <c r="G157" s="8"/>
      <c r="H157" s="8"/>
    </row>
    <row r="158" spans="2:17" x14ac:dyDescent="0.25">
      <c r="F158" s="8"/>
      <c r="G158" s="8"/>
      <c r="H158" s="8"/>
    </row>
    <row r="159" spans="2:17" x14ac:dyDescent="0.25">
      <c r="F159" s="8"/>
      <c r="G159" s="8"/>
      <c r="H159" s="8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11" priority="7">
      <formula>ISERROR(C71)</formula>
    </cfRule>
  </conditionalFormatting>
  <conditionalFormatting sqref="L71:N153">
    <cfRule type="expression" dxfId="10" priority="6">
      <formula>ISERROR(L71)</formula>
    </cfRule>
  </conditionalFormatting>
  <conditionalFormatting sqref="F72:F154">
    <cfRule type="expression" dxfId="9" priority="5">
      <formula>ISERROR(F72)</formula>
    </cfRule>
  </conditionalFormatting>
  <conditionalFormatting sqref="F72:H154">
    <cfRule type="expression" dxfId="8" priority="4">
      <formula>ISERROR(F72)</formula>
    </cfRule>
  </conditionalFormatting>
  <conditionalFormatting sqref="O71:Q153">
    <cfRule type="expression" dxfId="7" priority="3">
      <formula>ISERROR(O71)</formula>
    </cfRule>
  </conditionalFormatting>
  <conditionalFormatting sqref="F71:F153">
    <cfRule type="expression" dxfId="6" priority="2">
      <formula>ISERROR(F71)</formula>
    </cfRule>
  </conditionalFormatting>
  <conditionalFormatting sqref="F71:H153">
    <cfRule type="expression" dxfId="5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331"/>
  <sheetViews>
    <sheetView showGridLines="0" zoomScale="60" zoomScaleNormal="60" workbookViewId="0">
      <selection activeCell="M281" sqref="M281"/>
    </sheetView>
  </sheetViews>
  <sheetFormatPr defaultRowHeight="15" x14ac:dyDescent="0.25"/>
  <cols>
    <col min="2" max="2" width="50.7109375" customWidth="1"/>
    <col min="3" max="11" width="20.5703125" customWidth="1"/>
  </cols>
  <sheetData>
    <row r="2" spans="2:11" ht="26.25" x14ac:dyDescent="0.4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 x14ac:dyDescent="0.25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 x14ac:dyDescent="0.25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 x14ac:dyDescent="0.2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 x14ac:dyDescent="0.25">
      <c r="B6" s="11" t="s">
        <v>48</v>
      </c>
      <c r="C6" s="12">
        <v>1</v>
      </c>
      <c r="D6" s="13">
        <v>1</v>
      </c>
      <c r="E6" s="14">
        <v>2.2770000000000001</v>
      </c>
      <c r="F6" s="14">
        <v>0</v>
      </c>
      <c r="G6" s="14">
        <v>0</v>
      </c>
      <c r="H6" s="15">
        <v>2.8</v>
      </c>
      <c r="I6" s="15">
        <v>0</v>
      </c>
      <c r="J6" s="14">
        <v>0</v>
      </c>
      <c r="K6" s="12" t="s">
        <v>167</v>
      </c>
    </row>
    <row r="7" spans="2:11" ht="27.75" customHeight="1" x14ac:dyDescent="0.25">
      <c r="B7" s="11" t="s">
        <v>49</v>
      </c>
      <c r="C7" s="12">
        <v>2</v>
      </c>
      <c r="D7" s="13">
        <v>2</v>
      </c>
      <c r="E7" s="14">
        <v>2.7080000000000002</v>
      </c>
      <c r="F7" s="14">
        <v>0.17499999999999999</v>
      </c>
      <c r="G7" s="14">
        <v>0</v>
      </c>
      <c r="H7" s="15">
        <v>2.8</v>
      </c>
      <c r="I7" s="15">
        <v>0</v>
      </c>
      <c r="J7" s="14">
        <v>0</v>
      </c>
      <c r="K7" s="16" t="s">
        <v>168</v>
      </c>
    </row>
    <row r="8" spans="2:11" ht="27.75" customHeight="1" x14ac:dyDescent="0.25">
      <c r="B8" s="11" t="s">
        <v>50</v>
      </c>
      <c r="C8" s="12">
        <v>12</v>
      </c>
      <c r="D8" s="13">
        <v>2</v>
      </c>
      <c r="E8" s="14">
        <v>0.34300000000000003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16" t="s">
        <v>169</v>
      </c>
    </row>
    <row r="9" spans="2:11" ht="27.75" customHeight="1" x14ac:dyDescent="0.25">
      <c r="B9" s="11" t="s">
        <v>51</v>
      </c>
      <c r="C9" s="12">
        <v>203</v>
      </c>
      <c r="D9" s="13">
        <v>3</v>
      </c>
      <c r="E9" s="14">
        <v>2.194</v>
      </c>
      <c r="F9" s="14">
        <v>0</v>
      </c>
      <c r="G9" s="14">
        <v>0</v>
      </c>
      <c r="H9" s="15">
        <v>4.4400000000000004</v>
      </c>
      <c r="I9" s="15">
        <v>0</v>
      </c>
      <c r="J9" s="14">
        <v>0</v>
      </c>
      <c r="K9" s="12" t="s">
        <v>170</v>
      </c>
    </row>
    <row r="10" spans="2:11" ht="27.75" customHeight="1" x14ac:dyDescent="0.25">
      <c r="B10" s="11" t="s">
        <v>52</v>
      </c>
      <c r="C10" s="12">
        <v>204</v>
      </c>
      <c r="D10" s="13">
        <v>4</v>
      </c>
      <c r="E10" s="14">
        <v>2.7170000000000001</v>
      </c>
      <c r="F10" s="14">
        <v>0.30399999999999999</v>
      </c>
      <c r="G10" s="14">
        <v>0</v>
      </c>
      <c r="H10" s="15">
        <v>4.4400000000000004</v>
      </c>
      <c r="I10" s="15">
        <v>0</v>
      </c>
      <c r="J10" s="14">
        <v>0</v>
      </c>
      <c r="K10" s="16" t="s">
        <v>171</v>
      </c>
    </row>
    <row r="11" spans="2:11" ht="27.75" customHeight="1" x14ac:dyDescent="0.25">
      <c r="B11" s="11" t="s">
        <v>53</v>
      </c>
      <c r="C11" s="12">
        <v>205</v>
      </c>
      <c r="D11" s="13">
        <v>4</v>
      </c>
      <c r="E11" s="14">
        <v>0.39100000000000001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16">
        <v>225</v>
      </c>
    </row>
    <row r="12" spans="2:11" ht="27.75" customHeight="1" x14ac:dyDescent="0.25">
      <c r="B12" s="11" t="s">
        <v>54</v>
      </c>
      <c r="C12" s="12">
        <v>257</v>
      </c>
      <c r="D12" s="13" t="s">
        <v>55</v>
      </c>
      <c r="E12" s="14">
        <v>2.0499999999999998</v>
      </c>
      <c r="F12" s="14">
        <v>0.16500000000000001</v>
      </c>
      <c r="G12" s="14">
        <v>0</v>
      </c>
      <c r="H12" s="15">
        <v>27</v>
      </c>
      <c r="I12" s="15">
        <v>0</v>
      </c>
      <c r="J12" s="14">
        <v>0</v>
      </c>
      <c r="K12" s="16" t="s">
        <v>172</v>
      </c>
    </row>
    <row r="13" spans="2:11" ht="27.75" customHeight="1" x14ac:dyDescent="0.25">
      <c r="B13" s="11" t="s">
        <v>56</v>
      </c>
      <c r="C13" s="12">
        <v>265</v>
      </c>
      <c r="D13" s="13" t="s">
        <v>55</v>
      </c>
      <c r="E13" s="14">
        <v>1.7689999999999999</v>
      </c>
      <c r="F13" s="14">
        <v>0.158</v>
      </c>
      <c r="G13" s="14">
        <v>0</v>
      </c>
      <c r="H13" s="15">
        <v>61.34</v>
      </c>
      <c r="I13" s="15">
        <v>0</v>
      </c>
      <c r="J13" s="14">
        <v>0</v>
      </c>
      <c r="K13" s="16" t="s">
        <v>173</v>
      </c>
    </row>
    <row r="14" spans="2:11" ht="27.75" customHeight="1" x14ac:dyDescent="0.25">
      <c r="B14" s="11" t="s">
        <v>57</v>
      </c>
      <c r="C14" s="12">
        <v>304</v>
      </c>
      <c r="D14" s="13" t="s">
        <v>55</v>
      </c>
      <c r="E14" s="14">
        <v>1.425</v>
      </c>
      <c r="F14" s="14">
        <v>8.1000000000000003E-2</v>
      </c>
      <c r="G14" s="14">
        <v>0</v>
      </c>
      <c r="H14" s="15">
        <v>209.76</v>
      </c>
      <c r="I14" s="15">
        <v>0</v>
      </c>
      <c r="J14" s="14">
        <v>0</v>
      </c>
      <c r="K14" s="16" t="s">
        <v>174</v>
      </c>
    </row>
    <row r="15" spans="2:11" ht="27.75" customHeight="1" x14ac:dyDescent="0.25">
      <c r="B15" s="11" t="s">
        <v>58</v>
      </c>
      <c r="C15" s="12">
        <v>251</v>
      </c>
      <c r="D15" s="13">
        <v>0</v>
      </c>
      <c r="E15" s="14">
        <v>7.8529999999999998</v>
      </c>
      <c r="F15" s="14">
        <v>1.0960000000000001</v>
      </c>
      <c r="G15" s="14">
        <v>0.112</v>
      </c>
      <c r="H15" s="15">
        <v>15</v>
      </c>
      <c r="I15" s="15">
        <v>1.49</v>
      </c>
      <c r="J15" s="14">
        <v>0.28899999999999998</v>
      </c>
      <c r="K15" s="16" t="s">
        <v>175</v>
      </c>
    </row>
    <row r="16" spans="2:11" ht="27.75" customHeight="1" x14ac:dyDescent="0.25">
      <c r="B16" s="11" t="s">
        <v>59</v>
      </c>
      <c r="C16" s="12">
        <v>293</v>
      </c>
      <c r="D16" s="13">
        <v>0</v>
      </c>
      <c r="E16" s="14">
        <v>7.1020000000000003</v>
      </c>
      <c r="F16" s="14">
        <v>0.86399999999999999</v>
      </c>
      <c r="G16" s="14">
        <v>7.6999999999999999E-2</v>
      </c>
      <c r="H16" s="15">
        <v>44.16</v>
      </c>
      <c r="I16" s="15">
        <v>2.11</v>
      </c>
      <c r="J16" s="14">
        <v>0.23599999999999999</v>
      </c>
      <c r="K16" s="16" t="s">
        <v>176</v>
      </c>
    </row>
    <row r="17" spans="2:11" ht="27.75" customHeight="1" x14ac:dyDescent="0.25">
      <c r="B17" s="11" t="s">
        <v>60</v>
      </c>
      <c r="C17" s="12">
        <v>301</v>
      </c>
      <c r="D17" s="13">
        <v>0</v>
      </c>
      <c r="E17" s="14">
        <v>5.76</v>
      </c>
      <c r="F17" s="14">
        <v>0.61599999999999999</v>
      </c>
      <c r="G17" s="14">
        <v>4.5999999999999999E-2</v>
      </c>
      <c r="H17" s="15">
        <v>116.28</v>
      </c>
      <c r="I17" s="15">
        <v>1.9</v>
      </c>
      <c r="J17" s="14">
        <v>0.17499999999999999</v>
      </c>
      <c r="K17" s="16" t="s">
        <v>177</v>
      </c>
    </row>
    <row r="18" spans="2:11" ht="27.75" customHeight="1" x14ac:dyDescent="0.25">
      <c r="B18" s="11" t="s">
        <v>61</v>
      </c>
      <c r="C18" s="12">
        <v>294</v>
      </c>
      <c r="D18" s="13">
        <v>0</v>
      </c>
      <c r="E18" s="14">
        <v>4.9489999999999998</v>
      </c>
      <c r="F18" s="14">
        <v>0.39200000000000002</v>
      </c>
      <c r="G18" s="14">
        <v>1.2999999999999999E-2</v>
      </c>
      <c r="H18" s="15">
        <v>225.03</v>
      </c>
      <c r="I18" s="15">
        <v>2.63</v>
      </c>
      <c r="J18" s="14">
        <v>0.14199999999999999</v>
      </c>
      <c r="K18" s="16" t="s">
        <v>176</v>
      </c>
    </row>
    <row r="19" spans="2:11" ht="27.75" customHeight="1" x14ac:dyDescent="0.25">
      <c r="B19" s="11" t="s">
        <v>62</v>
      </c>
      <c r="C19" s="12" t="s">
        <v>178</v>
      </c>
      <c r="D19" s="13" t="s">
        <v>63</v>
      </c>
      <c r="E19" s="14">
        <v>2.1520000000000001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16" t="s">
        <v>176</v>
      </c>
    </row>
    <row r="20" spans="2:11" ht="27.75" customHeight="1" x14ac:dyDescent="0.25">
      <c r="B20" s="11" t="s">
        <v>64</v>
      </c>
      <c r="C20" s="12" t="s">
        <v>179</v>
      </c>
      <c r="D20" s="13">
        <v>0</v>
      </c>
      <c r="E20" s="14">
        <v>18.812000000000001</v>
      </c>
      <c r="F20" s="14">
        <v>2.8820000000000001</v>
      </c>
      <c r="G20" s="14">
        <v>0.317</v>
      </c>
      <c r="H20" s="15">
        <v>0</v>
      </c>
      <c r="I20" s="15">
        <v>0</v>
      </c>
      <c r="J20" s="14">
        <v>0</v>
      </c>
      <c r="K20" s="12" t="s">
        <v>176</v>
      </c>
    </row>
    <row r="21" spans="2:11" ht="27.75" customHeight="1" x14ac:dyDescent="0.25">
      <c r="B21" s="11" t="s">
        <v>65</v>
      </c>
      <c r="C21" s="12">
        <v>774</v>
      </c>
      <c r="D21" s="13">
        <v>8</v>
      </c>
      <c r="E21" s="14">
        <v>-0.64600000000000002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16" t="s">
        <v>180</v>
      </c>
    </row>
    <row r="22" spans="2:11" ht="27.75" customHeight="1" x14ac:dyDescent="0.25">
      <c r="B22" s="11" t="s">
        <v>66</v>
      </c>
      <c r="C22" s="12">
        <v>776</v>
      </c>
      <c r="D22" s="13">
        <v>8</v>
      </c>
      <c r="E22" s="14">
        <v>-0.56299999999999994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12" t="s">
        <v>176</v>
      </c>
    </row>
    <row r="23" spans="2:11" ht="27.75" customHeight="1" x14ac:dyDescent="0.25">
      <c r="B23" s="11" t="s">
        <v>67</v>
      </c>
      <c r="C23" s="12">
        <v>792</v>
      </c>
      <c r="D23" s="13">
        <v>0</v>
      </c>
      <c r="E23" s="14">
        <v>-0.64600000000000002</v>
      </c>
      <c r="F23" s="14">
        <v>0</v>
      </c>
      <c r="G23" s="14">
        <v>0</v>
      </c>
      <c r="H23" s="15">
        <v>0</v>
      </c>
      <c r="I23" s="15">
        <v>0</v>
      </c>
      <c r="J23" s="14">
        <v>0.13800000000000001</v>
      </c>
      <c r="K23" s="12" t="s">
        <v>181</v>
      </c>
    </row>
    <row r="24" spans="2:11" ht="27.75" customHeight="1" x14ac:dyDescent="0.25">
      <c r="B24" s="11" t="s">
        <v>68</v>
      </c>
      <c r="C24" s="12">
        <v>794</v>
      </c>
      <c r="D24" s="13">
        <v>0</v>
      </c>
      <c r="E24" s="14">
        <v>-2.7770000000000001</v>
      </c>
      <c r="F24" s="14">
        <v>-0.93600000000000005</v>
      </c>
      <c r="G24" s="14">
        <v>-0.113</v>
      </c>
      <c r="H24" s="15">
        <v>0</v>
      </c>
      <c r="I24" s="15">
        <v>0</v>
      </c>
      <c r="J24" s="14">
        <v>0.13800000000000001</v>
      </c>
      <c r="K24" s="12" t="s">
        <v>182</v>
      </c>
    </row>
    <row r="25" spans="2:11" ht="27.75" customHeight="1" x14ac:dyDescent="0.25">
      <c r="B25" s="11" t="s">
        <v>69</v>
      </c>
      <c r="C25" s="12">
        <v>793</v>
      </c>
      <c r="D25" s="13">
        <v>0</v>
      </c>
      <c r="E25" s="14">
        <v>-0.56299999999999994</v>
      </c>
      <c r="F25" s="14">
        <v>0</v>
      </c>
      <c r="G25" s="14">
        <v>0</v>
      </c>
      <c r="H25" s="15">
        <v>0</v>
      </c>
      <c r="I25" s="15">
        <v>0</v>
      </c>
      <c r="J25" s="14">
        <v>0.13</v>
      </c>
      <c r="K25" s="12" t="s">
        <v>176</v>
      </c>
    </row>
    <row r="26" spans="2:11" ht="27.75" customHeight="1" x14ac:dyDescent="0.25">
      <c r="B26" s="11" t="s">
        <v>70</v>
      </c>
      <c r="C26" s="12">
        <v>795</v>
      </c>
      <c r="D26" s="13">
        <v>0</v>
      </c>
      <c r="E26" s="14">
        <v>-2.4140000000000001</v>
      </c>
      <c r="F26" s="14">
        <v>-0.81899999999999995</v>
      </c>
      <c r="G26" s="14">
        <v>-9.7000000000000003E-2</v>
      </c>
      <c r="H26" s="15">
        <v>0</v>
      </c>
      <c r="I26" s="15">
        <v>0</v>
      </c>
      <c r="J26" s="14">
        <v>0.13</v>
      </c>
      <c r="K26" s="12" t="s">
        <v>176</v>
      </c>
    </row>
    <row r="27" spans="2:11" ht="27.75" customHeight="1" x14ac:dyDescent="0.25">
      <c r="B27" s="11" t="s">
        <v>71</v>
      </c>
      <c r="C27" s="12">
        <v>796</v>
      </c>
      <c r="D27" s="13">
        <v>0</v>
      </c>
      <c r="E27" s="14">
        <v>-0.36799999999999999</v>
      </c>
      <c r="F27" s="14">
        <v>0</v>
      </c>
      <c r="G27" s="14">
        <v>0</v>
      </c>
      <c r="H27" s="15">
        <v>122.92</v>
      </c>
      <c r="I27" s="15">
        <v>0</v>
      </c>
      <c r="J27" s="14">
        <v>9.7000000000000003E-2</v>
      </c>
      <c r="K27" s="12" t="s">
        <v>183</v>
      </c>
    </row>
    <row r="28" spans="2:11" ht="27.75" customHeight="1" x14ac:dyDescent="0.25">
      <c r="B28" s="11" t="s">
        <v>72</v>
      </c>
      <c r="C28" s="12">
        <v>798</v>
      </c>
      <c r="D28" s="13">
        <v>0</v>
      </c>
      <c r="E28" s="14">
        <v>-1.5589999999999999</v>
      </c>
      <c r="F28" s="14">
        <v>-0.55300000000000005</v>
      </c>
      <c r="G28" s="14">
        <v>-5.7000000000000002E-2</v>
      </c>
      <c r="H28" s="15">
        <v>122.92</v>
      </c>
      <c r="I28" s="15">
        <v>0</v>
      </c>
      <c r="J28" s="14">
        <v>9.7000000000000003E-2</v>
      </c>
      <c r="K28" s="12" t="s">
        <v>184</v>
      </c>
    </row>
    <row r="29" spans="2:11" ht="27.75" customHeight="1" x14ac:dyDescent="0.25">
      <c r="B29" s="11" t="s">
        <v>73</v>
      </c>
      <c r="C29" s="12">
        <v>799</v>
      </c>
      <c r="D29" s="13">
        <v>0</v>
      </c>
      <c r="E29" s="14">
        <v>-1.38</v>
      </c>
      <c r="F29" s="14">
        <v>-0.497</v>
      </c>
      <c r="G29" s="14">
        <v>-4.9000000000000002E-2</v>
      </c>
      <c r="H29" s="15">
        <v>122.92</v>
      </c>
      <c r="I29" s="15">
        <v>0</v>
      </c>
      <c r="J29" s="14">
        <v>6.5000000000000002E-2</v>
      </c>
      <c r="K29" s="12" t="s">
        <v>176</v>
      </c>
    </row>
    <row r="30" spans="2:11" ht="27.75" customHeight="1" x14ac:dyDescent="0.25">
      <c r="B30" s="11" t="s">
        <v>74</v>
      </c>
      <c r="C30" s="12">
        <v>797</v>
      </c>
      <c r="D30" s="13">
        <v>0</v>
      </c>
      <c r="E30" s="14">
        <v>-0.32700000000000001</v>
      </c>
      <c r="F30" s="14">
        <v>0</v>
      </c>
      <c r="G30" s="14">
        <v>0</v>
      </c>
      <c r="H30" s="15">
        <v>122.92</v>
      </c>
      <c r="I30" s="15">
        <v>0</v>
      </c>
      <c r="J30" s="14">
        <v>6.5000000000000002E-2</v>
      </c>
      <c r="K30" s="12" t="s">
        <v>176</v>
      </c>
    </row>
    <row r="31" spans="2:11" ht="27.75" customHeight="1" x14ac:dyDescent="0.25">
      <c r="B31" s="11" t="s">
        <v>75</v>
      </c>
      <c r="C31" s="12">
        <v>150</v>
      </c>
      <c r="D31" s="13">
        <v>1</v>
      </c>
      <c r="E31" s="14">
        <v>1.483006913239385</v>
      </c>
      <c r="F31" s="14">
        <v>0</v>
      </c>
      <c r="G31" s="14">
        <v>0</v>
      </c>
      <c r="H31" s="15">
        <v>1.8236360812781194</v>
      </c>
      <c r="I31" s="15">
        <v>0</v>
      </c>
      <c r="J31" s="14">
        <v>0</v>
      </c>
      <c r="K31" s="12" t="s">
        <v>176</v>
      </c>
    </row>
    <row r="32" spans="2:11" ht="27.75" customHeight="1" x14ac:dyDescent="0.25">
      <c r="B32" s="11" t="s">
        <v>76</v>
      </c>
      <c r="C32" s="12">
        <v>151</v>
      </c>
      <c r="D32" s="13">
        <v>2</v>
      </c>
      <c r="E32" s="14">
        <v>1.7637166100361243</v>
      </c>
      <c r="F32" s="14">
        <v>0.11397725507988246</v>
      </c>
      <c r="G32" s="14">
        <v>0</v>
      </c>
      <c r="H32" s="15">
        <v>1.8236360812781194</v>
      </c>
      <c r="I32" s="15">
        <v>0</v>
      </c>
      <c r="J32" s="14">
        <v>0</v>
      </c>
      <c r="K32" s="12" t="s">
        <v>176</v>
      </c>
    </row>
    <row r="33" spans="2:11" ht="27.75" customHeight="1" x14ac:dyDescent="0.25">
      <c r="B33" s="11" t="s">
        <v>77</v>
      </c>
      <c r="C33" s="12">
        <v>152</v>
      </c>
      <c r="D33" s="13">
        <v>2</v>
      </c>
      <c r="E33" s="14">
        <v>0.22339541995656967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12" t="s">
        <v>176</v>
      </c>
    </row>
    <row r="34" spans="2:11" ht="27.75" customHeight="1" x14ac:dyDescent="0.25">
      <c r="B34" s="11" t="s">
        <v>78</v>
      </c>
      <c r="C34" s="12">
        <v>153</v>
      </c>
      <c r="D34" s="13">
        <v>3</v>
      </c>
      <c r="E34" s="14">
        <v>1.428949129401498</v>
      </c>
      <c r="F34" s="14">
        <v>0</v>
      </c>
      <c r="G34" s="14">
        <v>0</v>
      </c>
      <c r="H34" s="15">
        <v>2.8917657860267325</v>
      </c>
      <c r="I34" s="15">
        <v>0</v>
      </c>
      <c r="J34" s="14">
        <v>0</v>
      </c>
      <c r="K34" s="12" t="s">
        <v>176</v>
      </c>
    </row>
    <row r="35" spans="2:11" ht="27.75" customHeight="1" x14ac:dyDescent="0.25">
      <c r="B35" s="11" t="s">
        <v>79</v>
      </c>
      <c r="C35" s="12">
        <v>154</v>
      </c>
      <c r="D35" s="13">
        <v>4</v>
      </c>
      <c r="E35" s="14">
        <v>1.7695782974402325</v>
      </c>
      <c r="F35" s="14">
        <v>0.19799477453876727</v>
      </c>
      <c r="G35" s="14">
        <v>0</v>
      </c>
      <c r="H35" s="15">
        <v>2.8917657860267325</v>
      </c>
      <c r="I35" s="15">
        <v>0</v>
      </c>
      <c r="J35" s="14">
        <v>0</v>
      </c>
      <c r="K35" s="12" t="s">
        <v>176</v>
      </c>
    </row>
    <row r="36" spans="2:11" ht="27.75" customHeight="1" x14ac:dyDescent="0.25">
      <c r="B36" s="11" t="s">
        <v>80</v>
      </c>
      <c r="C36" s="12">
        <v>155</v>
      </c>
      <c r="D36" s="13">
        <v>4</v>
      </c>
      <c r="E36" s="14">
        <v>0.2546577527784803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12" t="s">
        <v>176</v>
      </c>
    </row>
    <row r="37" spans="2:11" ht="27.75" customHeight="1" x14ac:dyDescent="0.25">
      <c r="B37" s="11" t="s">
        <v>81</v>
      </c>
      <c r="C37" s="12">
        <v>156</v>
      </c>
      <c r="D37" s="13" t="s">
        <v>55</v>
      </c>
      <c r="E37" s="14">
        <v>1.335162130935766</v>
      </c>
      <c r="F37" s="14">
        <v>0.10746426907531777</v>
      </c>
      <c r="G37" s="14">
        <v>0</v>
      </c>
      <c r="H37" s="15">
        <v>17.585062212324726</v>
      </c>
      <c r="I37" s="15">
        <v>0</v>
      </c>
      <c r="J37" s="14">
        <v>0</v>
      </c>
      <c r="K37" s="12" t="s">
        <v>176</v>
      </c>
    </row>
    <row r="38" spans="2:11" ht="27.75" customHeight="1" x14ac:dyDescent="0.25">
      <c r="B38" s="11" t="s">
        <v>82</v>
      </c>
      <c r="C38" s="12">
        <v>157</v>
      </c>
      <c r="D38" s="13">
        <v>0</v>
      </c>
      <c r="E38" s="14">
        <v>5.1146479093846686</v>
      </c>
      <c r="F38" s="14">
        <v>0.71382326610029256</v>
      </c>
      <c r="G38" s="14">
        <v>7.2945443251124786E-2</v>
      </c>
      <c r="H38" s="15">
        <v>9.7694790068470692</v>
      </c>
      <c r="I38" s="15">
        <v>0.9704349146801422</v>
      </c>
      <c r="J38" s="14">
        <v>0.18822529553192019</v>
      </c>
      <c r="K38" s="12" t="s">
        <v>176</v>
      </c>
    </row>
    <row r="39" spans="2:11" ht="27.75" customHeight="1" x14ac:dyDescent="0.25">
      <c r="B39" s="11" t="s">
        <v>83</v>
      </c>
      <c r="C39" s="12">
        <v>169</v>
      </c>
      <c r="D39" s="13" t="s">
        <v>63</v>
      </c>
      <c r="E39" s="14">
        <v>1.4015945881823262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12" t="s">
        <v>176</v>
      </c>
    </row>
    <row r="40" spans="2:11" ht="27.75" customHeight="1" x14ac:dyDescent="0.25">
      <c r="B40" s="11" t="s">
        <v>84</v>
      </c>
      <c r="C40" s="12">
        <v>170</v>
      </c>
      <c r="D40" s="13">
        <v>0</v>
      </c>
      <c r="E40" s="14">
        <v>12.252229271787138</v>
      </c>
      <c r="F40" s="14">
        <v>1.8770425665155501</v>
      </c>
      <c r="G40" s="14">
        <v>0.2064616563447014</v>
      </c>
      <c r="H40" s="15">
        <v>0</v>
      </c>
      <c r="I40" s="15">
        <v>0</v>
      </c>
      <c r="J40" s="14">
        <v>0</v>
      </c>
      <c r="K40" s="12" t="s">
        <v>176</v>
      </c>
    </row>
    <row r="41" spans="2:11" ht="27.75" customHeight="1" x14ac:dyDescent="0.25">
      <c r="B41" s="11" t="s">
        <v>85</v>
      </c>
      <c r="C41" s="12">
        <v>172</v>
      </c>
      <c r="D41" s="13">
        <v>8</v>
      </c>
      <c r="E41" s="14">
        <v>-0.64600000000000002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12" t="s">
        <v>176</v>
      </c>
    </row>
    <row r="42" spans="2:11" ht="27.75" customHeight="1" x14ac:dyDescent="0.25">
      <c r="B42" s="11" t="s">
        <v>86</v>
      </c>
      <c r="C42" s="12">
        <v>173</v>
      </c>
      <c r="D42" s="13">
        <v>0</v>
      </c>
      <c r="E42" s="14">
        <v>-0.64600000000000002</v>
      </c>
      <c r="F42" s="14">
        <v>0</v>
      </c>
      <c r="G42" s="14">
        <v>0</v>
      </c>
      <c r="H42" s="15">
        <v>0</v>
      </c>
      <c r="I42" s="15">
        <v>0</v>
      </c>
      <c r="J42" s="14">
        <v>0.13800000000000001</v>
      </c>
      <c r="K42" s="12" t="s">
        <v>176</v>
      </c>
    </row>
    <row r="43" spans="2:11" ht="27.75" customHeight="1" x14ac:dyDescent="0.25">
      <c r="B43" s="11" t="s">
        <v>87</v>
      </c>
      <c r="C43" s="12">
        <v>174</v>
      </c>
      <c r="D43" s="13">
        <v>0</v>
      </c>
      <c r="E43" s="14">
        <v>-2.7770000000000001</v>
      </c>
      <c r="F43" s="14">
        <v>-0.93600000000000005</v>
      </c>
      <c r="G43" s="14">
        <v>-0.113</v>
      </c>
      <c r="H43" s="15">
        <v>0</v>
      </c>
      <c r="I43" s="15">
        <v>0</v>
      </c>
      <c r="J43" s="14">
        <v>0.13800000000000001</v>
      </c>
      <c r="K43" s="12" t="s">
        <v>176</v>
      </c>
    </row>
    <row r="44" spans="2:11" ht="27.75" customHeight="1" x14ac:dyDescent="0.25">
      <c r="B44" s="11" t="s">
        <v>88</v>
      </c>
      <c r="C44" s="12">
        <v>158</v>
      </c>
      <c r="D44" s="13">
        <v>1</v>
      </c>
      <c r="E44" s="14">
        <v>0.83815329245828052</v>
      </c>
      <c r="F44" s="14">
        <v>0</v>
      </c>
      <c r="G44" s="14">
        <v>0</v>
      </c>
      <c r="H44" s="15">
        <v>1.0306672019689</v>
      </c>
      <c r="I44" s="15">
        <v>0</v>
      </c>
      <c r="J44" s="14">
        <v>0</v>
      </c>
      <c r="K44" s="12" t="s">
        <v>176</v>
      </c>
    </row>
    <row r="45" spans="2:11" ht="27.75" customHeight="1" x14ac:dyDescent="0.25">
      <c r="B45" s="11" t="s">
        <v>89</v>
      </c>
      <c r="C45" s="12">
        <v>159</v>
      </c>
      <c r="D45" s="13">
        <v>2</v>
      </c>
      <c r="E45" s="14">
        <v>0.99680242247563622</v>
      </c>
      <c r="F45" s="14">
        <v>6.4416700123056253E-2</v>
      </c>
      <c r="G45" s="14">
        <v>0</v>
      </c>
      <c r="H45" s="15">
        <v>1.0306672019689</v>
      </c>
      <c r="I45" s="15">
        <v>0</v>
      </c>
      <c r="J45" s="14">
        <v>0</v>
      </c>
      <c r="K45" s="12" t="s">
        <v>176</v>
      </c>
    </row>
    <row r="46" spans="2:11" ht="27.75" customHeight="1" x14ac:dyDescent="0.25">
      <c r="B46" s="11" t="s">
        <v>90</v>
      </c>
      <c r="C46" s="12">
        <v>160</v>
      </c>
      <c r="D46" s="13">
        <v>2</v>
      </c>
      <c r="E46" s="14">
        <v>0.12625673224119027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12" t="s">
        <v>176</v>
      </c>
    </row>
    <row r="47" spans="2:11" ht="27.75" customHeight="1" x14ac:dyDescent="0.25">
      <c r="B47" s="11" t="s">
        <v>91</v>
      </c>
      <c r="C47" s="12">
        <v>161</v>
      </c>
      <c r="D47" s="13">
        <v>3</v>
      </c>
      <c r="E47" s="14">
        <v>0.80760137182848801</v>
      </c>
      <c r="F47" s="14">
        <v>0</v>
      </c>
      <c r="G47" s="14">
        <v>0</v>
      </c>
      <c r="H47" s="15">
        <v>1.6343437059792558</v>
      </c>
      <c r="I47" s="15">
        <v>0</v>
      </c>
      <c r="J47" s="14">
        <v>0</v>
      </c>
      <c r="K47" s="12" t="s">
        <v>176</v>
      </c>
    </row>
    <row r="48" spans="2:11" ht="27.75" customHeight="1" x14ac:dyDescent="0.25">
      <c r="B48" s="11" t="s">
        <v>92</v>
      </c>
      <c r="C48" s="12">
        <v>162</v>
      </c>
      <c r="D48" s="13">
        <v>4</v>
      </c>
      <c r="E48" s="14">
        <v>1.0001152813391077</v>
      </c>
      <c r="F48" s="14">
        <v>0.11190101049948056</v>
      </c>
      <c r="G48" s="14">
        <v>0</v>
      </c>
      <c r="H48" s="15">
        <v>1.6343437059792558</v>
      </c>
      <c r="I48" s="15">
        <v>0</v>
      </c>
      <c r="J48" s="14">
        <v>0</v>
      </c>
      <c r="K48" s="12" t="s">
        <v>176</v>
      </c>
    </row>
    <row r="49" spans="2:11" ht="27.75" customHeight="1" x14ac:dyDescent="0.25">
      <c r="B49" s="11" t="s">
        <v>93</v>
      </c>
      <c r="C49" s="12">
        <v>163</v>
      </c>
      <c r="D49" s="13">
        <v>4</v>
      </c>
      <c r="E49" s="14">
        <v>0.14392531284637139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12" t="s">
        <v>176</v>
      </c>
    </row>
    <row r="50" spans="2:11" ht="27.75" customHeight="1" x14ac:dyDescent="0.25">
      <c r="B50" s="11" t="s">
        <v>94</v>
      </c>
      <c r="C50" s="12">
        <v>164</v>
      </c>
      <c r="D50" s="13" t="s">
        <v>55</v>
      </c>
      <c r="E50" s="14">
        <v>0.75459563001294461</v>
      </c>
      <c r="F50" s="14">
        <v>6.0735745830310182E-2</v>
      </c>
      <c r="G50" s="14">
        <v>0</v>
      </c>
      <c r="H50" s="15">
        <v>9.9385765904143923</v>
      </c>
      <c r="I50" s="15">
        <v>0</v>
      </c>
      <c r="J50" s="14">
        <v>0</v>
      </c>
      <c r="K50" s="12" t="s">
        <v>176</v>
      </c>
    </row>
    <row r="51" spans="2:11" ht="27.75" customHeight="1" x14ac:dyDescent="0.25">
      <c r="B51" s="11" t="s">
        <v>95</v>
      </c>
      <c r="C51" s="12">
        <v>165</v>
      </c>
      <c r="D51" s="13">
        <v>0</v>
      </c>
      <c r="E51" s="14">
        <v>2.8906534060934899</v>
      </c>
      <c r="F51" s="14">
        <v>0.40343259048496949</v>
      </c>
      <c r="G51" s="14">
        <v>4.1226688078755999E-2</v>
      </c>
      <c r="H51" s="15">
        <v>5.5214314391191071</v>
      </c>
      <c r="I51" s="15">
        <v>0.5484621896191646</v>
      </c>
      <c r="J51" s="14">
        <v>0.10637957906036145</v>
      </c>
      <c r="K51" s="12" t="s">
        <v>176</v>
      </c>
    </row>
    <row r="52" spans="2:11" ht="27.75" customHeight="1" x14ac:dyDescent="0.25">
      <c r="B52" s="11" t="s">
        <v>96</v>
      </c>
      <c r="C52" s="12">
        <v>166</v>
      </c>
      <c r="D52" s="13">
        <v>0</v>
      </c>
      <c r="E52" s="14">
        <v>4.230382786300579</v>
      </c>
      <c r="F52" s="14">
        <v>0.51465090500756128</v>
      </c>
      <c r="G52" s="14">
        <v>4.5865879265720159E-2</v>
      </c>
      <c r="H52" s="15">
        <v>26.304379589275353</v>
      </c>
      <c r="I52" s="15">
        <v>1.2568442240346693</v>
      </c>
      <c r="J52" s="14">
        <v>0.14057594164558387</v>
      </c>
      <c r="K52" s="12" t="s">
        <v>176</v>
      </c>
    </row>
    <row r="53" spans="2:11" ht="27.75" customHeight="1" x14ac:dyDescent="0.25">
      <c r="B53" s="11" t="s">
        <v>97</v>
      </c>
      <c r="C53" s="12">
        <v>167</v>
      </c>
      <c r="D53" s="13">
        <v>0</v>
      </c>
      <c r="E53" s="14">
        <v>4.1493652451192258</v>
      </c>
      <c r="F53" s="14">
        <v>0.44375156093636164</v>
      </c>
      <c r="G53" s="14">
        <v>3.3137291888104929E-2</v>
      </c>
      <c r="H53" s="15">
        <v>83.765310885844372</v>
      </c>
      <c r="I53" s="15">
        <v>1.3687142301608557</v>
      </c>
      <c r="J53" s="14">
        <v>0.12606578435692092</v>
      </c>
      <c r="K53" s="12" t="s">
        <v>176</v>
      </c>
    </row>
    <row r="54" spans="2:11" ht="27.75" customHeight="1" x14ac:dyDescent="0.25">
      <c r="B54" s="11" t="s">
        <v>98</v>
      </c>
      <c r="C54" s="12">
        <v>168</v>
      </c>
      <c r="D54" s="13" t="s">
        <v>63</v>
      </c>
      <c r="E54" s="14">
        <v>0.79214136379895461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12" t="s">
        <v>176</v>
      </c>
    </row>
    <row r="55" spans="2:11" ht="27.75" customHeight="1" x14ac:dyDescent="0.25">
      <c r="B55" s="11" t="s">
        <v>99</v>
      </c>
      <c r="C55" s="12">
        <v>171</v>
      </c>
      <c r="D55" s="13">
        <v>0</v>
      </c>
      <c r="E55" s="14">
        <v>6.9246112155139103</v>
      </c>
      <c r="F55" s="14">
        <v>1.0608510271694178</v>
      </c>
      <c r="G55" s="14">
        <v>0.11668625108005047</v>
      </c>
      <c r="H55" s="15">
        <v>0</v>
      </c>
      <c r="I55" s="15">
        <v>0</v>
      </c>
      <c r="J55" s="14">
        <v>0</v>
      </c>
      <c r="K55" s="12" t="s">
        <v>176</v>
      </c>
    </row>
    <row r="56" spans="2:11" ht="27.75" customHeight="1" x14ac:dyDescent="0.25">
      <c r="B56" s="11" t="s">
        <v>100</v>
      </c>
      <c r="C56" s="12">
        <v>175</v>
      </c>
      <c r="D56" s="13">
        <v>8</v>
      </c>
      <c r="E56" s="14">
        <v>-0.64600000000000002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12" t="s">
        <v>176</v>
      </c>
    </row>
    <row r="57" spans="2:11" ht="27.75" customHeight="1" x14ac:dyDescent="0.25">
      <c r="B57" s="11" t="s">
        <v>101</v>
      </c>
      <c r="C57" s="12">
        <v>176</v>
      </c>
      <c r="D57" s="13">
        <v>8</v>
      </c>
      <c r="E57" s="14">
        <v>-0.56299999999999994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12" t="s">
        <v>176</v>
      </c>
    </row>
    <row r="58" spans="2:11" ht="27.75" customHeight="1" x14ac:dyDescent="0.25">
      <c r="B58" s="11" t="s">
        <v>102</v>
      </c>
      <c r="C58" s="12">
        <v>177</v>
      </c>
      <c r="D58" s="13">
        <v>0</v>
      </c>
      <c r="E58" s="14">
        <v>-0.64600000000000002</v>
      </c>
      <c r="F58" s="14">
        <v>0</v>
      </c>
      <c r="G58" s="14">
        <v>0</v>
      </c>
      <c r="H58" s="15">
        <v>0</v>
      </c>
      <c r="I58" s="15">
        <v>0</v>
      </c>
      <c r="J58" s="14">
        <v>0.13800000000000001</v>
      </c>
      <c r="K58" s="12" t="s">
        <v>176</v>
      </c>
    </row>
    <row r="59" spans="2:11" ht="27.75" customHeight="1" x14ac:dyDescent="0.25">
      <c r="B59" s="11" t="s">
        <v>103</v>
      </c>
      <c r="C59" s="12">
        <v>178</v>
      </c>
      <c r="D59" s="13">
        <v>0</v>
      </c>
      <c r="E59" s="14">
        <v>-2.7770000000000001</v>
      </c>
      <c r="F59" s="14">
        <v>-0.93600000000000005</v>
      </c>
      <c r="G59" s="14">
        <v>-0.113</v>
      </c>
      <c r="H59" s="15">
        <v>0</v>
      </c>
      <c r="I59" s="15">
        <v>0</v>
      </c>
      <c r="J59" s="14">
        <v>0.13800000000000001</v>
      </c>
      <c r="K59" s="12" t="s">
        <v>176</v>
      </c>
    </row>
    <row r="60" spans="2:11" ht="27.75" customHeight="1" x14ac:dyDescent="0.25">
      <c r="B60" s="11" t="s">
        <v>104</v>
      </c>
      <c r="C60" s="12">
        <v>179</v>
      </c>
      <c r="D60" s="13">
        <v>0</v>
      </c>
      <c r="E60" s="14">
        <v>-0.56299999999999994</v>
      </c>
      <c r="F60" s="14">
        <v>0</v>
      </c>
      <c r="G60" s="14">
        <v>0</v>
      </c>
      <c r="H60" s="15">
        <v>0</v>
      </c>
      <c r="I60" s="15">
        <v>0</v>
      </c>
      <c r="J60" s="14">
        <v>0.13</v>
      </c>
      <c r="K60" s="12" t="s">
        <v>176</v>
      </c>
    </row>
    <row r="61" spans="2:11" ht="27.75" customHeight="1" x14ac:dyDescent="0.25">
      <c r="B61" s="11" t="s">
        <v>105</v>
      </c>
      <c r="C61" s="12">
        <v>180</v>
      </c>
      <c r="D61" s="13">
        <v>0</v>
      </c>
      <c r="E61" s="14">
        <v>-2.4140000000000001</v>
      </c>
      <c r="F61" s="14">
        <v>-0.81899999999999995</v>
      </c>
      <c r="G61" s="14">
        <v>-9.7000000000000003E-2</v>
      </c>
      <c r="H61" s="15">
        <v>0</v>
      </c>
      <c r="I61" s="15">
        <v>0</v>
      </c>
      <c r="J61" s="14">
        <v>0.13</v>
      </c>
      <c r="K61" s="12" t="s">
        <v>176</v>
      </c>
    </row>
    <row r="62" spans="2:11" ht="27.75" customHeight="1" x14ac:dyDescent="0.25">
      <c r="B62" s="11" t="s">
        <v>106</v>
      </c>
      <c r="C62" s="12">
        <v>181</v>
      </c>
      <c r="D62" s="13">
        <v>0</v>
      </c>
      <c r="E62" s="14">
        <v>-0.36799999999999999</v>
      </c>
      <c r="F62" s="14">
        <v>0</v>
      </c>
      <c r="G62" s="14">
        <v>0</v>
      </c>
      <c r="H62" s="15">
        <v>0</v>
      </c>
      <c r="I62" s="15">
        <v>0</v>
      </c>
      <c r="J62" s="14">
        <v>9.7000000000000003E-2</v>
      </c>
      <c r="K62" s="12" t="s">
        <v>176</v>
      </c>
    </row>
    <row r="63" spans="2:11" ht="27.75" customHeight="1" x14ac:dyDescent="0.25">
      <c r="B63" s="11" t="s">
        <v>107</v>
      </c>
      <c r="C63" s="12">
        <v>182</v>
      </c>
      <c r="D63" s="13">
        <v>0</v>
      </c>
      <c r="E63" s="14">
        <v>-1.5589999999999999</v>
      </c>
      <c r="F63" s="14">
        <v>-0.55300000000000005</v>
      </c>
      <c r="G63" s="14">
        <v>-5.7000000000000002E-2</v>
      </c>
      <c r="H63" s="15">
        <v>0</v>
      </c>
      <c r="I63" s="15">
        <v>0</v>
      </c>
      <c r="J63" s="14">
        <v>9.7000000000000003E-2</v>
      </c>
      <c r="K63" s="12" t="s">
        <v>176</v>
      </c>
    </row>
    <row r="64" spans="2:11" ht="27.75" customHeight="1" thickBot="1" x14ac:dyDescent="0.3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 x14ac:dyDescent="0.25"/>
    <row r="66" spans="2:11" ht="27.75" customHeight="1" x14ac:dyDescent="0.25"/>
    <row r="67" spans="2:11" ht="27.75" customHeight="1" thickBot="1" x14ac:dyDescent="0.3"/>
    <row r="68" spans="2:11" ht="27.75" customHeight="1" x14ac:dyDescent="0.25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 x14ac:dyDescent="0.4">
      <c r="B69" s="35" t="s">
        <v>108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 x14ac:dyDescent="0.25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 x14ac:dyDescent="0.25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 x14ac:dyDescent="0.25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 x14ac:dyDescent="0.25">
      <c r="B73" s="11" t="s">
        <v>48</v>
      </c>
      <c r="C73" s="12">
        <v>1</v>
      </c>
      <c r="D73" s="12">
        <v>1</v>
      </c>
      <c r="E73" s="14">
        <v>2.2210000000000001</v>
      </c>
      <c r="F73" s="14">
        <v>0</v>
      </c>
      <c r="G73" s="14">
        <v>0</v>
      </c>
      <c r="H73" s="15">
        <v>4.1100000000000003</v>
      </c>
      <c r="I73" s="15">
        <v>0</v>
      </c>
      <c r="J73" s="14">
        <v>0</v>
      </c>
      <c r="K73" s="12" t="s">
        <v>167</v>
      </c>
    </row>
    <row r="74" spans="2:11" ht="27.75" customHeight="1" x14ac:dyDescent="0.25">
      <c r="B74" s="11" t="s">
        <v>49</v>
      </c>
      <c r="C74" s="12">
        <v>2</v>
      </c>
      <c r="D74" s="12">
        <v>2</v>
      </c>
      <c r="E74" s="14">
        <v>2.6469999999999998</v>
      </c>
      <c r="F74" s="14">
        <v>0.16700000000000001</v>
      </c>
      <c r="G74" s="14">
        <v>0</v>
      </c>
      <c r="H74" s="15">
        <v>4.1100000000000003</v>
      </c>
      <c r="I74" s="15">
        <v>0</v>
      </c>
      <c r="J74" s="14">
        <v>0</v>
      </c>
      <c r="K74" s="12" t="s">
        <v>168</v>
      </c>
    </row>
    <row r="75" spans="2:11" ht="27.75" customHeight="1" x14ac:dyDescent="0.25">
      <c r="B75" s="11" t="s">
        <v>50</v>
      </c>
      <c r="C75" s="12">
        <v>12</v>
      </c>
      <c r="D75" s="12">
        <v>2</v>
      </c>
      <c r="E75" s="14">
        <v>0.33100000000000002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">
        <v>169</v>
      </c>
    </row>
    <row r="76" spans="2:11" ht="27.75" customHeight="1" x14ac:dyDescent="0.25">
      <c r="B76" s="11" t="s">
        <v>51</v>
      </c>
      <c r="C76" s="12">
        <v>203</v>
      </c>
      <c r="D76" s="12">
        <v>3</v>
      </c>
      <c r="E76" s="14">
        <v>2.1389999999999998</v>
      </c>
      <c r="F76" s="14">
        <v>0</v>
      </c>
      <c r="G76" s="14">
        <v>0</v>
      </c>
      <c r="H76" s="15">
        <v>3.78</v>
      </c>
      <c r="I76" s="15">
        <v>0</v>
      </c>
      <c r="J76" s="14">
        <v>0</v>
      </c>
      <c r="K76" s="12" t="s">
        <v>170</v>
      </c>
    </row>
    <row r="77" spans="2:11" ht="27.75" customHeight="1" x14ac:dyDescent="0.25">
      <c r="B77" s="11" t="s">
        <v>52</v>
      </c>
      <c r="C77" s="12">
        <v>204</v>
      </c>
      <c r="D77" s="12">
        <v>4</v>
      </c>
      <c r="E77" s="14">
        <v>2.649</v>
      </c>
      <c r="F77" s="14">
        <v>0.29299999999999998</v>
      </c>
      <c r="G77" s="14">
        <v>0</v>
      </c>
      <c r="H77" s="15">
        <v>3.78</v>
      </c>
      <c r="I77" s="15">
        <v>0</v>
      </c>
      <c r="J77" s="14">
        <v>0</v>
      </c>
      <c r="K77" s="12" t="s">
        <v>171</v>
      </c>
    </row>
    <row r="78" spans="2:11" ht="27.75" customHeight="1" x14ac:dyDescent="0.25">
      <c r="B78" s="11" t="s">
        <v>53</v>
      </c>
      <c r="C78" s="12">
        <v>205</v>
      </c>
      <c r="D78" s="12">
        <v>4</v>
      </c>
      <c r="E78" s="14">
        <v>0.379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>
        <v>225</v>
      </c>
    </row>
    <row r="79" spans="2:11" ht="27.75" customHeight="1" x14ac:dyDescent="0.25">
      <c r="B79" s="11" t="s">
        <v>54</v>
      </c>
      <c r="C79" s="12">
        <v>257</v>
      </c>
      <c r="D79" s="12" t="s">
        <v>55</v>
      </c>
      <c r="E79" s="14">
        <v>1.9990000000000001</v>
      </c>
      <c r="F79" s="14">
        <v>0.157</v>
      </c>
      <c r="G79" s="14">
        <v>0</v>
      </c>
      <c r="H79" s="15">
        <v>21.85</v>
      </c>
      <c r="I79" s="15">
        <v>0</v>
      </c>
      <c r="J79" s="14">
        <v>0</v>
      </c>
      <c r="K79" s="12" t="s">
        <v>172</v>
      </c>
    </row>
    <row r="80" spans="2:11" ht="27.75" customHeight="1" x14ac:dyDescent="0.25">
      <c r="B80" s="11" t="s">
        <v>56</v>
      </c>
      <c r="C80" s="12">
        <v>265</v>
      </c>
      <c r="D80" s="12" t="s">
        <v>55</v>
      </c>
      <c r="E80" s="14">
        <v>1.7310000000000001</v>
      </c>
      <c r="F80" s="14">
        <v>0.152</v>
      </c>
      <c r="G80" s="14">
        <v>0</v>
      </c>
      <c r="H80" s="15">
        <v>53.1</v>
      </c>
      <c r="I80" s="15">
        <v>0</v>
      </c>
      <c r="J80" s="14">
        <v>0</v>
      </c>
      <c r="K80" s="12" t="s">
        <v>173</v>
      </c>
    </row>
    <row r="81" spans="2:11" ht="27.75" customHeight="1" x14ac:dyDescent="0.25">
      <c r="B81" s="11" t="s">
        <v>57</v>
      </c>
      <c r="C81" s="12">
        <v>304</v>
      </c>
      <c r="D81" s="12" t="s">
        <v>55</v>
      </c>
      <c r="E81" s="14">
        <v>1.407</v>
      </c>
      <c r="F81" s="14">
        <v>7.8E-2</v>
      </c>
      <c r="G81" s="14">
        <v>0</v>
      </c>
      <c r="H81" s="15">
        <v>186.02</v>
      </c>
      <c r="I81" s="15">
        <v>0</v>
      </c>
      <c r="J81" s="14">
        <v>0</v>
      </c>
      <c r="K81" s="12" t="s">
        <v>174</v>
      </c>
    </row>
    <row r="82" spans="2:11" ht="27.75" customHeight="1" x14ac:dyDescent="0.25">
      <c r="B82" s="11" t="s">
        <v>58</v>
      </c>
      <c r="C82" s="12">
        <v>251</v>
      </c>
      <c r="D82" s="12">
        <v>0</v>
      </c>
      <c r="E82" s="14">
        <v>7.7510000000000003</v>
      </c>
      <c r="F82" s="14">
        <v>1.0589999999999999</v>
      </c>
      <c r="G82" s="14">
        <v>0.107</v>
      </c>
      <c r="H82" s="15">
        <v>11.35</v>
      </c>
      <c r="I82" s="15">
        <v>1.34</v>
      </c>
      <c r="J82" s="14">
        <v>0.28199999999999997</v>
      </c>
      <c r="K82" s="12" t="s">
        <v>175</v>
      </c>
    </row>
    <row r="83" spans="2:11" ht="27.75" customHeight="1" x14ac:dyDescent="0.25">
      <c r="B83" s="11" t="s">
        <v>59</v>
      </c>
      <c r="C83" s="12">
        <v>293</v>
      </c>
      <c r="D83" s="12">
        <v>0</v>
      </c>
      <c r="E83" s="14">
        <v>7.0410000000000004</v>
      </c>
      <c r="F83" s="14">
        <v>0.83899999999999997</v>
      </c>
      <c r="G83" s="14">
        <v>7.3999999999999996E-2</v>
      </c>
      <c r="H83" s="15">
        <v>37.549999999999997</v>
      </c>
      <c r="I83" s="15">
        <v>1.98</v>
      </c>
      <c r="J83" s="14">
        <v>0.23200000000000001</v>
      </c>
      <c r="K83" s="12" t="s">
        <v>176</v>
      </c>
    </row>
    <row r="84" spans="2:11" ht="27.75" customHeight="1" x14ac:dyDescent="0.25">
      <c r="B84" s="11" t="s">
        <v>60</v>
      </c>
      <c r="C84" s="12">
        <v>301</v>
      </c>
      <c r="D84" s="12">
        <v>0</v>
      </c>
      <c r="E84" s="14">
        <v>5.7220000000000004</v>
      </c>
      <c r="F84" s="14">
        <v>0.59899999999999998</v>
      </c>
      <c r="G84" s="14">
        <v>4.4999999999999998E-2</v>
      </c>
      <c r="H84" s="15">
        <v>98.88</v>
      </c>
      <c r="I84" s="15">
        <v>1.77</v>
      </c>
      <c r="J84" s="14">
        <v>0.17299999999999999</v>
      </c>
      <c r="K84" s="12" t="s">
        <v>177</v>
      </c>
    </row>
    <row r="85" spans="2:11" ht="27.75" customHeight="1" x14ac:dyDescent="0.25">
      <c r="B85" s="11" t="s">
        <v>61</v>
      </c>
      <c r="C85" s="12">
        <v>294</v>
      </c>
      <c r="D85" s="12">
        <v>0</v>
      </c>
      <c r="E85" s="14">
        <v>4.9359999999999999</v>
      </c>
      <c r="F85" s="14">
        <v>0.38300000000000001</v>
      </c>
      <c r="G85" s="14">
        <v>1.2999999999999999E-2</v>
      </c>
      <c r="H85" s="15">
        <v>191.35</v>
      </c>
      <c r="I85" s="15">
        <v>2.5299999999999998</v>
      </c>
      <c r="J85" s="14">
        <v>0.14099999999999999</v>
      </c>
      <c r="K85" s="12" t="s">
        <v>176</v>
      </c>
    </row>
    <row r="86" spans="2:11" ht="27.75" customHeight="1" x14ac:dyDescent="0.25">
      <c r="B86" s="11" t="s">
        <v>62</v>
      </c>
      <c r="C86" s="12" t="s">
        <v>178</v>
      </c>
      <c r="D86" s="12" t="s">
        <v>63</v>
      </c>
      <c r="E86" s="14">
        <v>2.09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 t="s">
        <v>176</v>
      </c>
    </row>
    <row r="87" spans="2:11" ht="27.75" customHeight="1" x14ac:dyDescent="0.25">
      <c r="B87" s="11" t="s">
        <v>64</v>
      </c>
      <c r="C87" s="12" t="s">
        <v>179</v>
      </c>
      <c r="D87" s="12">
        <v>0</v>
      </c>
      <c r="E87" s="14">
        <v>18.446999999999999</v>
      </c>
      <c r="F87" s="14">
        <v>2.7549999999999999</v>
      </c>
      <c r="G87" s="14">
        <v>0.3</v>
      </c>
      <c r="H87" s="15">
        <v>0</v>
      </c>
      <c r="I87" s="15">
        <v>0</v>
      </c>
      <c r="J87" s="14">
        <v>0</v>
      </c>
      <c r="K87" s="12" t="s">
        <v>176</v>
      </c>
    </row>
    <row r="88" spans="2:11" ht="27.75" customHeight="1" x14ac:dyDescent="0.25">
      <c r="B88" s="11" t="s">
        <v>65</v>
      </c>
      <c r="C88" s="12">
        <v>774</v>
      </c>
      <c r="D88" s="12">
        <v>8</v>
      </c>
      <c r="E88" s="14">
        <v>-0.61799999999999999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 t="s">
        <v>180</v>
      </c>
    </row>
    <row r="89" spans="2:11" ht="27.75" customHeight="1" x14ac:dyDescent="0.25">
      <c r="B89" s="11" t="s">
        <v>66</v>
      </c>
      <c r="C89" s="12">
        <v>776</v>
      </c>
      <c r="D89" s="12">
        <v>8</v>
      </c>
      <c r="E89" s="14">
        <v>-0.54100000000000004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 t="s">
        <v>176</v>
      </c>
    </row>
    <row r="90" spans="2:11" ht="27.75" customHeight="1" x14ac:dyDescent="0.25">
      <c r="B90" s="11" t="s">
        <v>67</v>
      </c>
      <c r="C90" s="12">
        <v>792</v>
      </c>
      <c r="D90" s="12">
        <v>0</v>
      </c>
      <c r="E90" s="14">
        <v>-0.61799999999999999</v>
      </c>
      <c r="F90" s="14">
        <v>0</v>
      </c>
      <c r="G90" s="14">
        <v>0</v>
      </c>
      <c r="H90" s="15">
        <v>0</v>
      </c>
      <c r="I90" s="15">
        <v>0</v>
      </c>
      <c r="J90" s="14">
        <v>0.13100000000000001</v>
      </c>
      <c r="K90" s="12" t="s">
        <v>181</v>
      </c>
    </row>
    <row r="91" spans="2:11" ht="27.75" customHeight="1" x14ac:dyDescent="0.25">
      <c r="B91" s="11" t="s">
        <v>68</v>
      </c>
      <c r="C91" s="12">
        <v>794</v>
      </c>
      <c r="D91" s="12">
        <v>0</v>
      </c>
      <c r="E91" s="14">
        <v>-2.66</v>
      </c>
      <c r="F91" s="14">
        <v>-0.89500000000000002</v>
      </c>
      <c r="G91" s="14">
        <v>-0.107</v>
      </c>
      <c r="H91" s="15">
        <v>0</v>
      </c>
      <c r="I91" s="15">
        <v>0</v>
      </c>
      <c r="J91" s="14">
        <v>0.13100000000000001</v>
      </c>
      <c r="K91" s="12" t="s">
        <v>182</v>
      </c>
    </row>
    <row r="92" spans="2:11" ht="27.75" customHeight="1" x14ac:dyDescent="0.25">
      <c r="B92" s="11" t="s">
        <v>69</v>
      </c>
      <c r="C92" s="12">
        <v>793</v>
      </c>
      <c r="D92" s="12">
        <v>0</v>
      </c>
      <c r="E92" s="14">
        <v>-0.54100000000000004</v>
      </c>
      <c r="F92" s="14">
        <v>0</v>
      </c>
      <c r="G92" s="14">
        <v>0</v>
      </c>
      <c r="H92" s="15">
        <v>0</v>
      </c>
      <c r="I92" s="15">
        <v>0</v>
      </c>
      <c r="J92" s="14">
        <v>0.124</v>
      </c>
      <c r="K92" s="12" t="s">
        <v>176</v>
      </c>
    </row>
    <row r="93" spans="2:11" ht="27.75" customHeight="1" x14ac:dyDescent="0.25">
      <c r="B93" s="11" t="s">
        <v>70</v>
      </c>
      <c r="C93" s="12">
        <v>795</v>
      </c>
      <c r="D93" s="12">
        <v>0</v>
      </c>
      <c r="E93" s="14">
        <v>-2.3239999999999998</v>
      </c>
      <c r="F93" s="14">
        <v>-0.78700000000000003</v>
      </c>
      <c r="G93" s="14">
        <v>-9.1999999999999998E-2</v>
      </c>
      <c r="H93" s="15">
        <v>0</v>
      </c>
      <c r="I93" s="15">
        <v>0</v>
      </c>
      <c r="J93" s="14">
        <v>0.124</v>
      </c>
      <c r="K93" s="12" t="s">
        <v>176</v>
      </c>
    </row>
    <row r="94" spans="2:11" ht="27.75" customHeight="1" x14ac:dyDescent="0.25">
      <c r="B94" s="11" t="s">
        <v>71</v>
      </c>
      <c r="C94" s="12">
        <v>796</v>
      </c>
      <c r="D94" s="12">
        <v>0</v>
      </c>
      <c r="E94" s="14">
        <v>-0.35499999999999998</v>
      </c>
      <c r="F94" s="14">
        <v>0</v>
      </c>
      <c r="G94" s="14">
        <v>0</v>
      </c>
      <c r="H94" s="15">
        <v>104.52</v>
      </c>
      <c r="I94" s="15">
        <v>0</v>
      </c>
      <c r="J94" s="14">
        <v>9.2999999999999999E-2</v>
      </c>
      <c r="K94" s="12" t="s">
        <v>183</v>
      </c>
    </row>
    <row r="95" spans="2:11" ht="27.75" customHeight="1" x14ac:dyDescent="0.25">
      <c r="B95" s="11" t="s">
        <v>72</v>
      </c>
      <c r="C95" s="12">
        <v>798</v>
      </c>
      <c r="D95" s="12">
        <v>0</v>
      </c>
      <c r="E95" s="14">
        <v>-1.5109999999999999</v>
      </c>
      <c r="F95" s="14">
        <v>-0.53400000000000003</v>
      </c>
      <c r="G95" s="14">
        <v>-5.5E-2</v>
      </c>
      <c r="H95" s="15">
        <v>104.52</v>
      </c>
      <c r="I95" s="15">
        <v>0</v>
      </c>
      <c r="J95" s="14">
        <v>9.2999999999999999E-2</v>
      </c>
      <c r="K95" s="12" t="s">
        <v>184</v>
      </c>
    </row>
    <row r="96" spans="2:11" ht="27.75" customHeight="1" x14ac:dyDescent="0.25">
      <c r="B96" s="11" t="s">
        <v>73</v>
      </c>
      <c r="C96" s="12">
        <v>799</v>
      </c>
      <c r="D96" s="12">
        <v>0</v>
      </c>
      <c r="E96" s="14">
        <v>-1.34</v>
      </c>
      <c r="F96" s="14">
        <v>-0.48</v>
      </c>
      <c r="G96" s="14">
        <v>-4.7E-2</v>
      </c>
      <c r="H96" s="15">
        <v>104.52</v>
      </c>
      <c r="I96" s="15">
        <v>0</v>
      </c>
      <c r="J96" s="14">
        <v>6.3E-2</v>
      </c>
      <c r="K96" s="12" t="s">
        <v>176</v>
      </c>
    </row>
    <row r="97" spans="2:11" ht="27.75" customHeight="1" x14ac:dyDescent="0.25">
      <c r="B97" s="11" t="s">
        <v>74</v>
      </c>
      <c r="C97" s="12">
        <v>797</v>
      </c>
      <c r="D97" s="12">
        <v>0</v>
      </c>
      <c r="E97" s="14">
        <v>-0.316</v>
      </c>
      <c r="F97" s="14">
        <v>0</v>
      </c>
      <c r="G97" s="14">
        <v>0</v>
      </c>
      <c r="H97" s="15">
        <v>104.52</v>
      </c>
      <c r="I97" s="15">
        <v>0</v>
      </c>
      <c r="J97" s="14">
        <v>6.3E-2</v>
      </c>
      <c r="K97" s="12" t="s">
        <v>176</v>
      </c>
    </row>
    <row r="98" spans="2:11" ht="27.75" customHeight="1" x14ac:dyDescent="0.25">
      <c r="B98" s="11" t="s">
        <v>75</v>
      </c>
      <c r="C98" s="12">
        <v>150</v>
      </c>
      <c r="D98" s="12">
        <v>1</v>
      </c>
      <c r="E98" s="14">
        <v>1.4465341916138228</v>
      </c>
      <c r="F98" s="14">
        <v>0</v>
      </c>
      <c r="G98" s="14">
        <v>0</v>
      </c>
      <c r="H98" s="15">
        <v>2.6768372478760969</v>
      </c>
      <c r="I98" s="15">
        <v>0</v>
      </c>
      <c r="J98" s="14">
        <v>0</v>
      </c>
      <c r="K98" s="12" t="s">
        <v>176</v>
      </c>
    </row>
    <row r="99" spans="2:11" ht="27.75" customHeight="1" x14ac:dyDescent="0.25">
      <c r="B99" s="11" t="s">
        <v>76</v>
      </c>
      <c r="C99" s="12">
        <v>151</v>
      </c>
      <c r="D99" s="12">
        <v>2</v>
      </c>
      <c r="E99" s="14">
        <v>1.7239873954082794</v>
      </c>
      <c r="F99" s="14">
        <v>0.10876686627623071</v>
      </c>
      <c r="G99" s="14">
        <v>0</v>
      </c>
      <c r="H99" s="15">
        <v>2.6768372478760969</v>
      </c>
      <c r="I99" s="15">
        <v>0</v>
      </c>
      <c r="J99" s="14">
        <v>0</v>
      </c>
      <c r="K99" s="12" t="s">
        <v>176</v>
      </c>
    </row>
    <row r="100" spans="2:11" ht="27.75" customHeight="1" x14ac:dyDescent="0.25">
      <c r="B100" s="11" t="s">
        <v>77</v>
      </c>
      <c r="C100" s="12">
        <v>152</v>
      </c>
      <c r="D100" s="12">
        <v>2</v>
      </c>
      <c r="E100" s="14">
        <v>0.21557983675109199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 t="s">
        <v>176</v>
      </c>
    </row>
    <row r="101" spans="2:11" ht="27.75" customHeight="1" x14ac:dyDescent="0.25">
      <c r="B101" s="11" t="s">
        <v>78</v>
      </c>
      <c r="C101" s="12">
        <v>153</v>
      </c>
      <c r="D101" s="12">
        <v>3</v>
      </c>
      <c r="E101" s="14">
        <v>1.3931277063763918</v>
      </c>
      <c r="F101" s="14">
        <v>0</v>
      </c>
      <c r="G101" s="14">
        <v>0</v>
      </c>
      <c r="H101" s="15">
        <v>2.4619087097254613</v>
      </c>
      <c r="I101" s="15">
        <v>0</v>
      </c>
      <c r="J101" s="14">
        <v>0</v>
      </c>
      <c r="K101" s="12" t="s">
        <v>176</v>
      </c>
    </row>
    <row r="102" spans="2:11" ht="27.75" customHeight="1" x14ac:dyDescent="0.25">
      <c r="B102" s="11" t="s">
        <v>79</v>
      </c>
      <c r="C102" s="12">
        <v>154</v>
      </c>
      <c r="D102" s="12">
        <v>4</v>
      </c>
      <c r="E102" s="14">
        <v>1.7252899926091925</v>
      </c>
      <c r="F102" s="14">
        <v>0.19083048993374607</v>
      </c>
      <c r="G102" s="14">
        <v>0</v>
      </c>
      <c r="H102" s="15">
        <v>2.4619087097254613</v>
      </c>
      <c r="I102" s="15">
        <v>0</v>
      </c>
      <c r="J102" s="14">
        <v>0</v>
      </c>
      <c r="K102" s="12" t="s">
        <v>176</v>
      </c>
    </row>
    <row r="103" spans="2:11" ht="27.75" customHeight="1" x14ac:dyDescent="0.25">
      <c r="B103" s="11" t="s">
        <v>80</v>
      </c>
      <c r="C103" s="12">
        <v>155</v>
      </c>
      <c r="D103" s="12">
        <v>4</v>
      </c>
      <c r="E103" s="14">
        <v>0.24684216957300262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 t="s">
        <v>176</v>
      </c>
    </row>
    <row r="104" spans="2:11" ht="27.75" customHeight="1" x14ac:dyDescent="0.25">
      <c r="B104" s="11" t="s">
        <v>81</v>
      </c>
      <c r="C104" s="12">
        <v>156</v>
      </c>
      <c r="D104" s="12" t="s">
        <v>55</v>
      </c>
      <c r="E104" s="14">
        <v>1.3019459023124862</v>
      </c>
      <c r="F104" s="14">
        <v>0.10225388027166599</v>
      </c>
      <c r="G104" s="14">
        <v>0</v>
      </c>
      <c r="H104" s="15">
        <v>14.230874419973897</v>
      </c>
      <c r="I104" s="15">
        <v>0</v>
      </c>
      <c r="J104" s="14">
        <v>0</v>
      </c>
      <c r="K104" s="12" t="s">
        <v>176</v>
      </c>
    </row>
    <row r="105" spans="2:11" ht="27.75" customHeight="1" x14ac:dyDescent="0.25">
      <c r="B105" s="11" t="s">
        <v>82</v>
      </c>
      <c r="C105" s="12">
        <v>157</v>
      </c>
      <c r="D105" s="12">
        <v>0</v>
      </c>
      <c r="E105" s="14">
        <v>5.0482154521381091</v>
      </c>
      <c r="F105" s="14">
        <v>0.68972521788340302</v>
      </c>
      <c r="G105" s="14">
        <v>6.9688950248842418E-2</v>
      </c>
      <c r="H105" s="15">
        <v>7.3922391151809483</v>
      </c>
      <c r="I105" s="15">
        <v>0.8727401246116715</v>
      </c>
      <c r="J105" s="14">
        <v>0.18366620532872488</v>
      </c>
      <c r="K105" s="12" t="s">
        <v>176</v>
      </c>
    </row>
    <row r="106" spans="2:11" ht="27.75" customHeight="1" x14ac:dyDescent="0.25">
      <c r="B106" s="11" t="s">
        <v>83</v>
      </c>
      <c r="C106" s="12">
        <v>169</v>
      </c>
      <c r="D106" s="12" t="s">
        <v>63</v>
      </c>
      <c r="E106" s="14">
        <v>1.3612140749540249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 t="s">
        <v>176</v>
      </c>
    </row>
    <row r="107" spans="2:11" ht="27.75" customHeight="1" x14ac:dyDescent="0.25">
      <c r="B107" s="11" t="s">
        <v>84</v>
      </c>
      <c r="C107" s="12">
        <v>170</v>
      </c>
      <c r="D107" s="12">
        <v>0</v>
      </c>
      <c r="E107" s="14">
        <v>12.014505282620524</v>
      </c>
      <c r="F107" s="14">
        <v>1.7943276442575782</v>
      </c>
      <c r="G107" s="14">
        <v>0.19538958013694138</v>
      </c>
      <c r="H107" s="15">
        <v>0</v>
      </c>
      <c r="I107" s="15">
        <v>0</v>
      </c>
      <c r="J107" s="14">
        <v>0</v>
      </c>
      <c r="K107" s="12" t="s">
        <v>176</v>
      </c>
    </row>
    <row r="108" spans="2:11" ht="27.75" customHeight="1" x14ac:dyDescent="0.25">
      <c r="B108" s="11" t="s">
        <v>85</v>
      </c>
      <c r="C108" s="12">
        <v>172</v>
      </c>
      <c r="D108" s="12">
        <v>8</v>
      </c>
      <c r="E108" s="14">
        <v>-0.61799999999999999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 t="s">
        <v>176</v>
      </c>
    </row>
    <row r="109" spans="2:11" ht="27.75" customHeight="1" x14ac:dyDescent="0.25">
      <c r="B109" s="11" t="s">
        <v>86</v>
      </c>
      <c r="C109" s="12">
        <v>173</v>
      </c>
      <c r="D109" s="12">
        <v>0</v>
      </c>
      <c r="E109" s="14">
        <v>-0.61799999999999999</v>
      </c>
      <c r="F109" s="14">
        <v>0</v>
      </c>
      <c r="G109" s="14">
        <v>0</v>
      </c>
      <c r="H109" s="15">
        <v>0</v>
      </c>
      <c r="I109" s="15">
        <v>0</v>
      </c>
      <c r="J109" s="14">
        <v>0.13100000000000001</v>
      </c>
      <c r="K109" s="12" t="s">
        <v>176</v>
      </c>
    </row>
    <row r="110" spans="2:11" ht="27.75" customHeight="1" x14ac:dyDescent="0.25">
      <c r="B110" s="11" t="s">
        <v>87</v>
      </c>
      <c r="C110" s="12">
        <v>174</v>
      </c>
      <c r="D110" s="12">
        <v>0</v>
      </c>
      <c r="E110" s="14">
        <v>-2.66</v>
      </c>
      <c r="F110" s="14">
        <v>-0.89500000000000002</v>
      </c>
      <c r="G110" s="14">
        <v>-0.107</v>
      </c>
      <c r="H110" s="15">
        <v>0</v>
      </c>
      <c r="I110" s="15">
        <v>0</v>
      </c>
      <c r="J110" s="14">
        <v>0.13100000000000001</v>
      </c>
      <c r="K110" s="12" t="s">
        <v>176</v>
      </c>
    </row>
    <row r="111" spans="2:11" ht="27.75" customHeight="1" x14ac:dyDescent="0.25">
      <c r="B111" s="11" t="s">
        <v>88</v>
      </c>
      <c r="C111" s="12">
        <v>158</v>
      </c>
      <c r="D111" s="12">
        <v>1</v>
      </c>
      <c r="E111" s="14">
        <v>0.81753994841890254</v>
      </c>
      <c r="F111" s="14">
        <v>0</v>
      </c>
      <c r="G111" s="14">
        <v>0</v>
      </c>
      <c r="H111" s="15">
        <v>1.5128722143186355</v>
      </c>
      <c r="I111" s="15">
        <v>0</v>
      </c>
      <c r="J111" s="14">
        <v>0</v>
      </c>
      <c r="K111" s="12" t="s">
        <v>176</v>
      </c>
    </row>
    <row r="112" spans="2:11" ht="27.75" customHeight="1" x14ac:dyDescent="0.25">
      <c r="B112" s="11" t="s">
        <v>89</v>
      </c>
      <c r="C112" s="12">
        <v>159</v>
      </c>
      <c r="D112" s="12">
        <v>2</v>
      </c>
      <c r="E112" s="14">
        <v>0.97434860128988499</v>
      </c>
      <c r="F112" s="14">
        <v>6.1471936688859398E-2</v>
      </c>
      <c r="G112" s="14">
        <v>0</v>
      </c>
      <c r="H112" s="15">
        <v>1.5128722143186355</v>
      </c>
      <c r="I112" s="15">
        <v>0</v>
      </c>
      <c r="J112" s="14">
        <v>0</v>
      </c>
      <c r="K112" s="12" t="s">
        <v>176</v>
      </c>
    </row>
    <row r="113" spans="2:11" ht="27.75" customHeight="1" x14ac:dyDescent="0.25">
      <c r="B113" s="11" t="s">
        <v>90</v>
      </c>
      <c r="C113" s="12">
        <v>160</v>
      </c>
      <c r="D113" s="12">
        <v>2</v>
      </c>
      <c r="E113" s="14">
        <v>0.12183958708989497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 t="s">
        <v>176</v>
      </c>
    </row>
    <row r="114" spans="2:11" ht="27.75" customHeight="1" x14ac:dyDescent="0.25">
      <c r="B114" s="11" t="s">
        <v>91</v>
      </c>
      <c r="C114" s="12">
        <v>161</v>
      </c>
      <c r="D114" s="12">
        <v>3</v>
      </c>
      <c r="E114" s="14">
        <v>0.78735612321838455</v>
      </c>
      <c r="F114" s="14">
        <v>0</v>
      </c>
      <c r="G114" s="14">
        <v>0</v>
      </c>
      <c r="H114" s="15">
        <v>1.391400722658015</v>
      </c>
      <c r="I114" s="15">
        <v>0</v>
      </c>
      <c r="J114" s="14">
        <v>0</v>
      </c>
      <c r="K114" s="12" t="s">
        <v>176</v>
      </c>
    </row>
    <row r="115" spans="2:11" ht="27.75" customHeight="1" x14ac:dyDescent="0.25">
      <c r="B115" s="11" t="s">
        <v>92</v>
      </c>
      <c r="C115" s="12">
        <v>162</v>
      </c>
      <c r="D115" s="12">
        <v>4</v>
      </c>
      <c r="E115" s="14">
        <v>0.97508479214843435</v>
      </c>
      <c r="F115" s="14">
        <v>0.10785196077745988</v>
      </c>
      <c r="G115" s="14">
        <v>0</v>
      </c>
      <c r="H115" s="15">
        <v>1.391400722658015</v>
      </c>
      <c r="I115" s="15">
        <v>0</v>
      </c>
      <c r="J115" s="14">
        <v>0</v>
      </c>
      <c r="K115" s="12" t="s">
        <v>176</v>
      </c>
    </row>
    <row r="116" spans="2:11" ht="27.75" customHeight="1" x14ac:dyDescent="0.25">
      <c r="B116" s="11" t="s">
        <v>93</v>
      </c>
      <c r="C116" s="12">
        <v>163</v>
      </c>
      <c r="D116" s="12">
        <v>4</v>
      </c>
      <c r="E116" s="14">
        <v>0.1395081676950761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 t="s">
        <v>176</v>
      </c>
    </row>
    <row r="117" spans="2:11" ht="27.75" customHeight="1" x14ac:dyDescent="0.25">
      <c r="B117" s="11" t="s">
        <v>94</v>
      </c>
      <c r="C117" s="12">
        <v>164</v>
      </c>
      <c r="D117" s="12" t="s">
        <v>55</v>
      </c>
      <c r="E117" s="14">
        <v>0.73582276311993977</v>
      </c>
      <c r="F117" s="14">
        <v>5.779098239611332E-2</v>
      </c>
      <c r="G117" s="14">
        <v>0</v>
      </c>
      <c r="H117" s="15">
        <v>8.0428851296501662</v>
      </c>
      <c r="I117" s="15">
        <v>0</v>
      </c>
      <c r="J117" s="14">
        <v>0</v>
      </c>
      <c r="K117" s="12" t="s">
        <v>176</v>
      </c>
    </row>
    <row r="118" spans="2:11" ht="27.75" customHeight="1" x14ac:dyDescent="0.25">
      <c r="B118" s="11" t="s">
        <v>95</v>
      </c>
      <c r="C118" s="12">
        <v>165</v>
      </c>
      <c r="D118" s="12">
        <v>0</v>
      </c>
      <c r="E118" s="14">
        <v>2.85310767230748</v>
      </c>
      <c r="F118" s="14">
        <v>0.38981305960180895</v>
      </c>
      <c r="G118" s="14">
        <v>3.938621093238296E-2</v>
      </c>
      <c r="H118" s="15">
        <v>4.1778831222667909</v>
      </c>
      <c r="I118" s="15">
        <v>0.49324787522797359</v>
      </c>
      <c r="J118" s="14">
        <v>0.10380291105543921</v>
      </c>
      <c r="K118" s="12" t="s">
        <v>176</v>
      </c>
    </row>
    <row r="119" spans="2:11" ht="27.75" customHeight="1" x14ac:dyDescent="0.25">
      <c r="B119" s="11" t="s">
        <v>96</v>
      </c>
      <c r="C119" s="12">
        <v>166</v>
      </c>
      <c r="D119" s="12">
        <v>0</v>
      </c>
      <c r="E119" s="14">
        <v>4.1940474793498135</v>
      </c>
      <c r="F119" s="14">
        <v>0.49975938576544432</v>
      </c>
      <c r="G119" s="14">
        <v>4.4078896956666128E-2</v>
      </c>
      <c r="H119" s="15">
        <v>22.367061901659635</v>
      </c>
      <c r="I119" s="15">
        <v>1.1794083239756612</v>
      </c>
      <c r="J119" s="14">
        <v>0.13819329856684517</v>
      </c>
      <c r="K119" s="12" t="s">
        <v>176</v>
      </c>
    </row>
    <row r="120" spans="2:11" ht="27.75" customHeight="1" x14ac:dyDescent="0.25">
      <c r="B120" s="11" t="s">
        <v>97</v>
      </c>
      <c r="C120" s="12">
        <v>167</v>
      </c>
      <c r="D120" s="12">
        <v>0</v>
      </c>
      <c r="E120" s="14">
        <v>4.1219909605160092</v>
      </c>
      <c r="F120" s="14">
        <v>0.43150517045597503</v>
      </c>
      <c r="G120" s="14">
        <v>3.2416915977493951E-2</v>
      </c>
      <c r="H120" s="15">
        <v>71.230770041213376</v>
      </c>
      <c r="I120" s="15">
        <v>1.2750653617814287</v>
      </c>
      <c r="J120" s="14">
        <v>0.12462503253569897</v>
      </c>
      <c r="K120" s="12" t="s">
        <v>176</v>
      </c>
    </row>
    <row r="121" spans="2:11" ht="27.75" customHeight="1" x14ac:dyDescent="0.25">
      <c r="B121" s="11" t="s">
        <v>98</v>
      </c>
      <c r="C121" s="12">
        <v>168</v>
      </c>
      <c r="D121" s="12" t="s">
        <v>63</v>
      </c>
      <c r="E121" s="14">
        <v>0.76931944718392886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 t="s">
        <v>176</v>
      </c>
    </row>
    <row r="122" spans="2:11" ht="27.75" customHeight="1" x14ac:dyDescent="0.25">
      <c r="B122" s="11" t="s">
        <v>99</v>
      </c>
      <c r="C122" s="12">
        <v>171</v>
      </c>
      <c r="D122" s="12">
        <v>0</v>
      </c>
      <c r="E122" s="14">
        <v>6.7902563838286776</v>
      </c>
      <c r="F122" s="14">
        <v>1.0141029076515427</v>
      </c>
      <c r="G122" s="14">
        <v>0.11042862878238215</v>
      </c>
      <c r="H122" s="15">
        <v>0</v>
      </c>
      <c r="I122" s="15">
        <v>0</v>
      </c>
      <c r="J122" s="14">
        <v>0</v>
      </c>
      <c r="K122" s="12" t="s">
        <v>176</v>
      </c>
    </row>
    <row r="123" spans="2:11" ht="27.75" customHeight="1" x14ac:dyDescent="0.25">
      <c r="B123" s="11" t="s">
        <v>100</v>
      </c>
      <c r="C123" s="12">
        <v>175</v>
      </c>
      <c r="D123" s="12">
        <v>8</v>
      </c>
      <c r="E123" s="14">
        <v>-0.61799999999999999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 t="s">
        <v>176</v>
      </c>
    </row>
    <row r="124" spans="2:11" ht="27.75" customHeight="1" x14ac:dyDescent="0.25">
      <c r="B124" s="11" t="s">
        <v>101</v>
      </c>
      <c r="C124" s="12">
        <v>176</v>
      </c>
      <c r="D124" s="12">
        <v>8</v>
      </c>
      <c r="E124" s="14">
        <v>-0.54100000000000004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 t="s">
        <v>176</v>
      </c>
    </row>
    <row r="125" spans="2:11" ht="27.75" customHeight="1" x14ac:dyDescent="0.25">
      <c r="B125" s="11" t="s">
        <v>102</v>
      </c>
      <c r="C125" s="12">
        <v>177</v>
      </c>
      <c r="D125" s="12">
        <v>0</v>
      </c>
      <c r="E125" s="14">
        <v>-0.61799999999999999</v>
      </c>
      <c r="F125" s="14">
        <v>0</v>
      </c>
      <c r="G125" s="14">
        <v>0</v>
      </c>
      <c r="H125" s="15">
        <v>0</v>
      </c>
      <c r="I125" s="15">
        <v>0</v>
      </c>
      <c r="J125" s="14">
        <v>0.13100000000000001</v>
      </c>
      <c r="K125" s="12" t="s">
        <v>176</v>
      </c>
    </row>
    <row r="126" spans="2:11" ht="27.75" customHeight="1" x14ac:dyDescent="0.25">
      <c r="B126" s="11" t="s">
        <v>103</v>
      </c>
      <c r="C126" s="12">
        <v>178</v>
      </c>
      <c r="D126" s="12">
        <v>0</v>
      </c>
      <c r="E126" s="14">
        <v>-2.66</v>
      </c>
      <c r="F126" s="14">
        <v>-0.89500000000000002</v>
      </c>
      <c r="G126" s="14">
        <v>-0.107</v>
      </c>
      <c r="H126" s="15">
        <v>0</v>
      </c>
      <c r="I126" s="15">
        <v>0</v>
      </c>
      <c r="J126" s="14">
        <v>0.13100000000000001</v>
      </c>
      <c r="K126" s="12" t="s">
        <v>176</v>
      </c>
    </row>
    <row r="127" spans="2:11" ht="27.75" customHeight="1" x14ac:dyDescent="0.25">
      <c r="B127" s="11" t="s">
        <v>104</v>
      </c>
      <c r="C127" s="12">
        <v>179</v>
      </c>
      <c r="D127" s="12">
        <v>0</v>
      </c>
      <c r="E127" s="14">
        <v>-0.54100000000000004</v>
      </c>
      <c r="F127" s="14">
        <v>0</v>
      </c>
      <c r="G127" s="14">
        <v>0</v>
      </c>
      <c r="H127" s="15">
        <v>0</v>
      </c>
      <c r="I127" s="15">
        <v>0</v>
      </c>
      <c r="J127" s="14">
        <v>0.124</v>
      </c>
      <c r="K127" s="12" t="s">
        <v>176</v>
      </c>
    </row>
    <row r="128" spans="2:11" ht="27.75" customHeight="1" x14ac:dyDescent="0.25">
      <c r="B128" s="11" t="s">
        <v>105</v>
      </c>
      <c r="C128" s="12">
        <v>180</v>
      </c>
      <c r="D128" s="12">
        <v>0</v>
      </c>
      <c r="E128" s="14">
        <v>-2.3239999999999998</v>
      </c>
      <c r="F128" s="14">
        <v>-0.78700000000000003</v>
      </c>
      <c r="G128" s="14">
        <v>-9.1999999999999998E-2</v>
      </c>
      <c r="H128" s="15">
        <v>0</v>
      </c>
      <c r="I128" s="15">
        <v>0</v>
      </c>
      <c r="J128" s="14">
        <v>0.124</v>
      </c>
      <c r="K128" s="12" t="s">
        <v>176</v>
      </c>
    </row>
    <row r="129" spans="2:11" ht="27.75" customHeight="1" x14ac:dyDescent="0.25">
      <c r="B129" s="11" t="s">
        <v>106</v>
      </c>
      <c r="C129" s="12">
        <v>181</v>
      </c>
      <c r="D129" s="12">
        <v>0</v>
      </c>
      <c r="E129" s="14">
        <v>-0.35499999999999998</v>
      </c>
      <c r="F129" s="14">
        <v>0</v>
      </c>
      <c r="G129" s="14">
        <v>0</v>
      </c>
      <c r="H129" s="15">
        <v>0</v>
      </c>
      <c r="I129" s="15">
        <v>0</v>
      </c>
      <c r="J129" s="14">
        <v>9.2999999999999999E-2</v>
      </c>
      <c r="K129" s="12" t="s">
        <v>176</v>
      </c>
    </row>
    <row r="130" spans="2:11" ht="27.75" customHeight="1" x14ac:dyDescent="0.25">
      <c r="B130" s="11" t="s">
        <v>107</v>
      </c>
      <c r="C130" s="12">
        <v>182</v>
      </c>
      <c r="D130" s="12">
        <v>0</v>
      </c>
      <c r="E130" s="14">
        <v>-1.5109999999999999</v>
      </c>
      <c r="F130" s="14">
        <v>-0.53400000000000003</v>
      </c>
      <c r="G130" s="14">
        <v>-5.5E-2</v>
      </c>
      <c r="H130" s="15">
        <v>0</v>
      </c>
      <c r="I130" s="15">
        <v>0</v>
      </c>
      <c r="J130" s="14">
        <v>9.2999999999999999E-2</v>
      </c>
      <c r="K130" s="12" t="s">
        <v>176</v>
      </c>
    </row>
    <row r="131" spans="2:11" ht="27.75" customHeight="1" thickBot="1" x14ac:dyDescent="0.3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 x14ac:dyDescent="0.25"/>
    <row r="133" spans="2:11" ht="27.75" customHeight="1" x14ac:dyDescent="0.25"/>
    <row r="134" spans="2:11" ht="27.75" customHeight="1" thickBot="1" x14ac:dyDescent="0.3"/>
    <row r="135" spans="2:11" ht="27.75" customHeight="1" x14ac:dyDescent="0.25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 x14ac:dyDescent="0.4">
      <c r="B136" s="35" t="s">
        <v>109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 x14ac:dyDescent="0.25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 x14ac:dyDescent="0.25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 x14ac:dyDescent="0.25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 x14ac:dyDescent="0.25">
      <c r="B140" s="11" t="s">
        <v>48</v>
      </c>
      <c r="C140" s="12">
        <v>1</v>
      </c>
      <c r="D140" s="12">
        <v>1</v>
      </c>
      <c r="E140" s="14">
        <v>2.218</v>
      </c>
      <c r="F140" s="14">
        <v>0</v>
      </c>
      <c r="G140" s="14">
        <v>0</v>
      </c>
      <c r="H140" s="15">
        <v>4.16</v>
      </c>
      <c r="I140" s="15">
        <v>0</v>
      </c>
      <c r="J140" s="14">
        <v>0</v>
      </c>
      <c r="K140" s="12" t="s">
        <v>167</v>
      </c>
    </row>
    <row r="141" spans="2:11" ht="27.75" customHeight="1" x14ac:dyDescent="0.25">
      <c r="B141" s="11" t="s">
        <v>49</v>
      </c>
      <c r="C141" s="12">
        <v>2</v>
      </c>
      <c r="D141" s="12">
        <v>2</v>
      </c>
      <c r="E141" s="14">
        <v>2.6440000000000001</v>
      </c>
      <c r="F141" s="14">
        <v>0.16700000000000001</v>
      </c>
      <c r="G141" s="14">
        <v>0</v>
      </c>
      <c r="H141" s="15">
        <v>4.16</v>
      </c>
      <c r="I141" s="15">
        <v>0</v>
      </c>
      <c r="J141" s="14">
        <v>0</v>
      </c>
      <c r="K141" s="12" t="s">
        <v>168</v>
      </c>
    </row>
    <row r="142" spans="2:11" ht="27.75" customHeight="1" x14ac:dyDescent="0.25">
      <c r="B142" s="11" t="s">
        <v>50</v>
      </c>
      <c r="C142" s="12">
        <v>12</v>
      </c>
      <c r="D142" s="12">
        <v>2</v>
      </c>
      <c r="E142" s="14">
        <v>0.33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">
        <v>169</v>
      </c>
    </row>
    <row r="143" spans="2:11" ht="27.75" customHeight="1" x14ac:dyDescent="0.25">
      <c r="B143" s="11" t="s">
        <v>51</v>
      </c>
      <c r="C143" s="12">
        <v>203</v>
      </c>
      <c r="D143" s="12">
        <v>3</v>
      </c>
      <c r="E143" s="14">
        <v>2.137</v>
      </c>
      <c r="F143" s="14">
        <v>0</v>
      </c>
      <c r="G143" s="14">
        <v>0</v>
      </c>
      <c r="H143" s="15">
        <v>3.83</v>
      </c>
      <c r="I143" s="15">
        <v>0</v>
      </c>
      <c r="J143" s="14">
        <v>0</v>
      </c>
      <c r="K143" s="12" t="s">
        <v>170</v>
      </c>
    </row>
    <row r="144" spans="2:11" ht="27.75" customHeight="1" x14ac:dyDescent="0.25">
      <c r="B144" s="11" t="s">
        <v>52</v>
      </c>
      <c r="C144" s="12">
        <v>204</v>
      </c>
      <c r="D144" s="12">
        <v>4</v>
      </c>
      <c r="E144" s="14">
        <v>2.6459999999999999</v>
      </c>
      <c r="F144" s="14">
        <v>0.29199999999999998</v>
      </c>
      <c r="G144" s="14">
        <v>0</v>
      </c>
      <c r="H144" s="15">
        <v>3.83</v>
      </c>
      <c r="I144" s="15">
        <v>0</v>
      </c>
      <c r="J144" s="14">
        <v>0</v>
      </c>
      <c r="K144" s="12" t="s">
        <v>171</v>
      </c>
    </row>
    <row r="145" spans="2:11" ht="27.75" customHeight="1" x14ac:dyDescent="0.25">
      <c r="B145" s="11" t="s">
        <v>53</v>
      </c>
      <c r="C145" s="12">
        <v>205</v>
      </c>
      <c r="D145" s="12">
        <v>4</v>
      </c>
      <c r="E145" s="14">
        <v>0.378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>
        <v>225</v>
      </c>
    </row>
    <row r="146" spans="2:11" ht="27.75" customHeight="1" x14ac:dyDescent="0.25">
      <c r="B146" s="11" t="s">
        <v>54</v>
      </c>
      <c r="C146" s="12">
        <v>257</v>
      </c>
      <c r="D146" s="12" t="s">
        <v>55</v>
      </c>
      <c r="E146" s="14">
        <v>1.996</v>
      </c>
      <c r="F146" s="14">
        <v>0.157</v>
      </c>
      <c r="G146" s="14">
        <v>0</v>
      </c>
      <c r="H146" s="15">
        <v>21.97</v>
      </c>
      <c r="I146" s="15">
        <v>0</v>
      </c>
      <c r="J146" s="14">
        <v>0</v>
      </c>
      <c r="K146" s="12" t="s">
        <v>172</v>
      </c>
    </row>
    <row r="147" spans="2:11" ht="27.75" customHeight="1" x14ac:dyDescent="0.25">
      <c r="B147" s="11" t="s">
        <v>56</v>
      </c>
      <c r="C147" s="12">
        <v>265</v>
      </c>
      <c r="D147" s="12" t="s">
        <v>55</v>
      </c>
      <c r="E147" s="14">
        <v>1.7290000000000001</v>
      </c>
      <c r="F147" s="14">
        <v>0.152</v>
      </c>
      <c r="G147" s="14">
        <v>0</v>
      </c>
      <c r="H147" s="15">
        <v>54.05</v>
      </c>
      <c r="I147" s="15">
        <v>0</v>
      </c>
      <c r="J147" s="14">
        <v>0</v>
      </c>
      <c r="K147" s="12" t="s">
        <v>173</v>
      </c>
    </row>
    <row r="148" spans="2:11" ht="27.75" customHeight="1" x14ac:dyDescent="0.25">
      <c r="B148" s="11" t="s">
        <v>57</v>
      </c>
      <c r="C148" s="12">
        <v>304</v>
      </c>
      <c r="D148" s="12" t="s">
        <v>55</v>
      </c>
      <c r="E148" s="14">
        <v>1.4059999999999999</v>
      </c>
      <c r="F148" s="14">
        <v>7.8E-2</v>
      </c>
      <c r="G148" s="14">
        <v>0</v>
      </c>
      <c r="H148" s="15">
        <v>184.93</v>
      </c>
      <c r="I148" s="15">
        <v>0</v>
      </c>
      <c r="J148" s="14">
        <v>0</v>
      </c>
      <c r="K148" s="12" t="s">
        <v>174</v>
      </c>
    </row>
    <row r="149" spans="2:11" ht="27.75" customHeight="1" x14ac:dyDescent="0.25">
      <c r="B149" s="11" t="s">
        <v>58</v>
      </c>
      <c r="C149" s="12">
        <v>251</v>
      </c>
      <c r="D149" s="12">
        <v>0</v>
      </c>
      <c r="E149" s="14">
        <v>7.7469999999999999</v>
      </c>
      <c r="F149" s="14">
        <v>1.0569999999999999</v>
      </c>
      <c r="G149" s="14">
        <v>0.107</v>
      </c>
      <c r="H149" s="15">
        <v>11.54</v>
      </c>
      <c r="I149" s="15">
        <v>1.34</v>
      </c>
      <c r="J149" s="14">
        <v>0.28199999999999997</v>
      </c>
      <c r="K149" s="12" t="s">
        <v>175</v>
      </c>
    </row>
    <row r="150" spans="2:11" ht="27.75" customHeight="1" x14ac:dyDescent="0.25">
      <c r="B150" s="11" t="s">
        <v>59</v>
      </c>
      <c r="C150" s="12">
        <v>293</v>
      </c>
      <c r="D150" s="12">
        <v>0</v>
      </c>
      <c r="E150" s="14">
        <v>7.0380000000000003</v>
      </c>
      <c r="F150" s="14">
        <v>0.83799999999999997</v>
      </c>
      <c r="G150" s="14">
        <v>7.3999999999999996E-2</v>
      </c>
      <c r="H150" s="15">
        <v>38.57</v>
      </c>
      <c r="I150" s="15">
        <v>1.97</v>
      </c>
      <c r="J150" s="14">
        <v>0.23200000000000001</v>
      </c>
      <c r="K150" s="12" t="s">
        <v>176</v>
      </c>
    </row>
    <row r="151" spans="2:11" ht="27.75" customHeight="1" x14ac:dyDescent="0.25">
      <c r="B151" s="11" t="s">
        <v>60</v>
      </c>
      <c r="C151" s="12">
        <v>301</v>
      </c>
      <c r="D151" s="12">
        <v>0</v>
      </c>
      <c r="E151" s="14">
        <v>5.72</v>
      </c>
      <c r="F151" s="14">
        <v>0.59799999999999998</v>
      </c>
      <c r="G151" s="14">
        <v>4.4999999999999998E-2</v>
      </c>
      <c r="H151" s="15">
        <v>98.08</v>
      </c>
      <c r="I151" s="15">
        <v>1.76</v>
      </c>
      <c r="J151" s="14">
        <v>0.17299999999999999</v>
      </c>
      <c r="K151" s="12" t="s">
        <v>177</v>
      </c>
    </row>
    <row r="152" spans="2:11" ht="27.75" customHeight="1" x14ac:dyDescent="0.25">
      <c r="B152" s="11" t="s">
        <v>61</v>
      </c>
      <c r="C152" s="12">
        <v>294</v>
      </c>
      <c r="D152" s="12">
        <v>0</v>
      </c>
      <c r="E152" s="14">
        <v>4.9359999999999999</v>
      </c>
      <c r="F152" s="14">
        <v>0.38200000000000001</v>
      </c>
      <c r="G152" s="14">
        <v>1.2999999999999999E-2</v>
      </c>
      <c r="H152" s="15">
        <v>189.81</v>
      </c>
      <c r="I152" s="15">
        <v>2.52</v>
      </c>
      <c r="J152" s="14">
        <v>0.14099999999999999</v>
      </c>
      <c r="K152" s="12" t="s">
        <v>176</v>
      </c>
    </row>
    <row r="153" spans="2:11" ht="27.75" customHeight="1" x14ac:dyDescent="0.25">
      <c r="B153" s="11" t="s">
        <v>62</v>
      </c>
      <c r="C153" s="12" t="s">
        <v>178</v>
      </c>
      <c r="D153" s="12" t="s">
        <v>63</v>
      </c>
      <c r="E153" s="14">
        <v>2.0880000000000001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 t="s">
        <v>176</v>
      </c>
    </row>
    <row r="154" spans="2:11" ht="27.75" customHeight="1" x14ac:dyDescent="0.25">
      <c r="B154" s="11" t="s">
        <v>64</v>
      </c>
      <c r="C154" s="12" t="s">
        <v>179</v>
      </c>
      <c r="D154" s="12">
        <v>0</v>
      </c>
      <c r="E154" s="14">
        <v>18.43</v>
      </c>
      <c r="F154" s="14">
        <v>2.7490000000000001</v>
      </c>
      <c r="G154" s="14">
        <v>0.3</v>
      </c>
      <c r="H154" s="15">
        <v>0</v>
      </c>
      <c r="I154" s="15">
        <v>0</v>
      </c>
      <c r="J154" s="14">
        <v>0</v>
      </c>
      <c r="K154" s="12" t="s">
        <v>176</v>
      </c>
    </row>
    <row r="155" spans="2:11" ht="27.75" customHeight="1" x14ac:dyDescent="0.25">
      <c r="B155" s="11" t="s">
        <v>65</v>
      </c>
      <c r="C155" s="12">
        <v>774</v>
      </c>
      <c r="D155" s="12">
        <v>8</v>
      </c>
      <c r="E155" s="14">
        <v>-0.61699999999999999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 t="s">
        <v>180</v>
      </c>
    </row>
    <row r="156" spans="2:11" ht="27.75" customHeight="1" x14ac:dyDescent="0.25">
      <c r="B156" s="11" t="s">
        <v>66</v>
      </c>
      <c r="C156" s="12">
        <v>776</v>
      </c>
      <c r="D156" s="12">
        <v>8</v>
      </c>
      <c r="E156" s="14">
        <v>-0.54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 t="s">
        <v>176</v>
      </c>
    </row>
    <row r="157" spans="2:11" ht="27.75" customHeight="1" x14ac:dyDescent="0.25">
      <c r="B157" s="11" t="s">
        <v>67</v>
      </c>
      <c r="C157" s="12">
        <v>792</v>
      </c>
      <c r="D157" s="12">
        <v>0</v>
      </c>
      <c r="E157" s="14">
        <v>-0.61699999999999999</v>
      </c>
      <c r="F157" s="14">
        <v>0</v>
      </c>
      <c r="G157" s="14">
        <v>0</v>
      </c>
      <c r="H157" s="15">
        <v>0</v>
      </c>
      <c r="I157" s="15">
        <v>0</v>
      </c>
      <c r="J157" s="14">
        <v>0.13100000000000001</v>
      </c>
      <c r="K157" s="12" t="s">
        <v>181</v>
      </c>
    </row>
    <row r="158" spans="2:11" ht="27.75" customHeight="1" x14ac:dyDescent="0.25">
      <c r="B158" s="11" t="s">
        <v>68</v>
      </c>
      <c r="C158" s="12">
        <v>794</v>
      </c>
      <c r="D158" s="12">
        <v>0</v>
      </c>
      <c r="E158" s="14">
        <v>-2.6549999999999998</v>
      </c>
      <c r="F158" s="14">
        <v>-0.89300000000000002</v>
      </c>
      <c r="G158" s="14">
        <v>-0.107</v>
      </c>
      <c r="H158" s="15">
        <v>0</v>
      </c>
      <c r="I158" s="15">
        <v>0</v>
      </c>
      <c r="J158" s="14">
        <v>0.13100000000000001</v>
      </c>
      <c r="K158" s="12" t="s">
        <v>182</v>
      </c>
    </row>
    <row r="159" spans="2:11" ht="27.75" customHeight="1" x14ac:dyDescent="0.25">
      <c r="B159" s="11" t="s">
        <v>69</v>
      </c>
      <c r="C159" s="12">
        <v>793</v>
      </c>
      <c r="D159" s="12">
        <v>0</v>
      </c>
      <c r="E159" s="14">
        <v>-0.54</v>
      </c>
      <c r="F159" s="14">
        <v>0</v>
      </c>
      <c r="G159" s="14">
        <v>0</v>
      </c>
      <c r="H159" s="15">
        <v>0</v>
      </c>
      <c r="I159" s="15">
        <v>0</v>
      </c>
      <c r="J159" s="14">
        <v>0.124</v>
      </c>
      <c r="K159" s="12" t="s">
        <v>176</v>
      </c>
    </row>
    <row r="160" spans="2:11" ht="27.75" customHeight="1" x14ac:dyDescent="0.25">
      <c r="B160" s="11" t="s">
        <v>70</v>
      </c>
      <c r="C160" s="12">
        <v>795</v>
      </c>
      <c r="D160" s="12">
        <v>0</v>
      </c>
      <c r="E160" s="14">
        <v>-2.3199999999999998</v>
      </c>
      <c r="F160" s="14">
        <v>-0.78500000000000003</v>
      </c>
      <c r="G160" s="14">
        <v>-9.1999999999999998E-2</v>
      </c>
      <c r="H160" s="15">
        <v>0</v>
      </c>
      <c r="I160" s="15">
        <v>0</v>
      </c>
      <c r="J160" s="14">
        <v>0.124</v>
      </c>
      <c r="K160" s="12" t="s">
        <v>176</v>
      </c>
    </row>
    <row r="161" spans="2:11" ht="27.75" customHeight="1" x14ac:dyDescent="0.25">
      <c r="B161" s="11" t="s">
        <v>71</v>
      </c>
      <c r="C161" s="12">
        <v>796</v>
      </c>
      <c r="D161" s="12">
        <v>0</v>
      </c>
      <c r="E161" s="14">
        <v>-0.35499999999999998</v>
      </c>
      <c r="F161" s="14">
        <v>0</v>
      </c>
      <c r="G161" s="14">
        <v>0</v>
      </c>
      <c r="H161" s="15">
        <v>103.68</v>
      </c>
      <c r="I161" s="15">
        <v>0</v>
      </c>
      <c r="J161" s="14">
        <v>9.1999999999999998E-2</v>
      </c>
      <c r="K161" s="12" t="s">
        <v>183</v>
      </c>
    </row>
    <row r="162" spans="2:11" ht="27.75" customHeight="1" x14ac:dyDescent="0.25">
      <c r="B162" s="11" t="s">
        <v>72</v>
      </c>
      <c r="C162" s="12">
        <v>798</v>
      </c>
      <c r="D162" s="12">
        <v>0</v>
      </c>
      <c r="E162" s="14">
        <v>-1.5089999999999999</v>
      </c>
      <c r="F162" s="14">
        <v>-0.53300000000000003</v>
      </c>
      <c r="G162" s="14">
        <v>-5.5E-2</v>
      </c>
      <c r="H162" s="15">
        <v>103.68</v>
      </c>
      <c r="I162" s="15">
        <v>0</v>
      </c>
      <c r="J162" s="14">
        <v>9.1999999999999998E-2</v>
      </c>
      <c r="K162" s="12" t="s">
        <v>184</v>
      </c>
    </row>
    <row r="163" spans="2:11" ht="27.75" customHeight="1" x14ac:dyDescent="0.25">
      <c r="B163" s="11" t="s">
        <v>73</v>
      </c>
      <c r="C163" s="12">
        <v>799</v>
      </c>
      <c r="D163" s="12">
        <v>0</v>
      </c>
      <c r="E163" s="14">
        <v>-1.3380000000000001</v>
      </c>
      <c r="F163" s="14">
        <v>-0.47899999999999998</v>
      </c>
      <c r="G163" s="14">
        <v>-4.7E-2</v>
      </c>
      <c r="H163" s="15">
        <v>103.68</v>
      </c>
      <c r="I163" s="15">
        <v>0</v>
      </c>
      <c r="J163" s="14">
        <v>6.3E-2</v>
      </c>
      <c r="K163" s="12" t="s">
        <v>176</v>
      </c>
    </row>
    <row r="164" spans="2:11" ht="27.75" customHeight="1" x14ac:dyDescent="0.25">
      <c r="B164" s="11" t="s">
        <v>74</v>
      </c>
      <c r="C164" s="12">
        <v>797</v>
      </c>
      <c r="D164" s="12">
        <v>0</v>
      </c>
      <c r="E164" s="14">
        <v>-0.316</v>
      </c>
      <c r="F164" s="14">
        <v>0</v>
      </c>
      <c r="G164" s="14">
        <v>0</v>
      </c>
      <c r="H164" s="15">
        <v>103.68</v>
      </c>
      <c r="I164" s="15">
        <v>0</v>
      </c>
      <c r="J164" s="14">
        <v>6.3E-2</v>
      </c>
      <c r="K164" s="12" t="s">
        <v>176</v>
      </c>
    </row>
    <row r="165" spans="2:11" ht="27.75" customHeight="1" x14ac:dyDescent="0.25">
      <c r="B165" s="11" t="s">
        <v>75</v>
      </c>
      <c r="C165" s="12">
        <v>150</v>
      </c>
      <c r="D165" s="12">
        <v>1</v>
      </c>
      <c r="E165" s="14">
        <v>1.4445802958124532</v>
      </c>
      <c r="F165" s="14">
        <v>0</v>
      </c>
      <c r="G165" s="14">
        <v>0</v>
      </c>
      <c r="H165" s="15">
        <v>2.7094021778989203</v>
      </c>
      <c r="I165" s="15">
        <v>0</v>
      </c>
      <c r="J165" s="14">
        <v>0</v>
      </c>
      <c r="K165" s="12" t="s">
        <v>176</v>
      </c>
    </row>
    <row r="166" spans="2:11" ht="27.75" customHeight="1" x14ac:dyDescent="0.25">
      <c r="B166" s="11" t="s">
        <v>76</v>
      </c>
      <c r="C166" s="12">
        <v>151</v>
      </c>
      <c r="D166" s="12">
        <v>2</v>
      </c>
      <c r="E166" s="14">
        <v>1.72203349960691</v>
      </c>
      <c r="F166" s="14">
        <v>0.10876686627623071</v>
      </c>
      <c r="G166" s="14">
        <v>0</v>
      </c>
      <c r="H166" s="15">
        <v>2.7094021778989203</v>
      </c>
      <c r="I166" s="15">
        <v>0</v>
      </c>
      <c r="J166" s="14">
        <v>0</v>
      </c>
      <c r="K166" s="12" t="s">
        <v>176</v>
      </c>
    </row>
    <row r="167" spans="2:11" ht="27.75" customHeight="1" x14ac:dyDescent="0.25">
      <c r="B167" s="11" t="s">
        <v>77</v>
      </c>
      <c r="C167" s="12">
        <v>152</v>
      </c>
      <c r="D167" s="12">
        <v>2</v>
      </c>
      <c r="E167" s="14">
        <v>0.21492853815063553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 t="s">
        <v>176</v>
      </c>
    </row>
    <row r="168" spans="2:11" ht="27.75" customHeight="1" x14ac:dyDescent="0.25">
      <c r="B168" s="11" t="s">
        <v>78</v>
      </c>
      <c r="C168" s="12">
        <v>153</v>
      </c>
      <c r="D168" s="12">
        <v>3</v>
      </c>
      <c r="E168" s="14">
        <v>1.391825109175479</v>
      </c>
      <c r="F168" s="14">
        <v>0</v>
      </c>
      <c r="G168" s="14">
        <v>0</v>
      </c>
      <c r="H168" s="15">
        <v>2.4944736397482847</v>
      </c>
      <c r="I168" s="15">
        <v>0</v>
      </c>
      <c r="J168" s="14">
        <v>0</v>
      </c>
      <c r="K168" s="12" t="s">
        <v>176</v>
      </c>
    </row>
    <row r="169" spans="2:11" ht="27.75" customHeight="1" x14ac:dyDescent="0.25">
      <c r="B169" s="11" t="s">
        <v>79</v>
      </c>
      <c r="C169" s="12">
        <v>154</v>
      </c>
      <c r="D169" s="12">
        <v>4</v>
      </c>
      <c r="E169" s="14">
        <v>1.7233360968078228</v>
      </c>
      <c r="F169" s="14">
        <v>0.19017919133328959</v>
      </c>
      <c r="G169" s="14">
        <v>0</v>
      </c>
      <c r="H169" s="15">
        <v>2.4944736397482847</v>
      </c>
      <c r="I169" s="15">
        <v>0</v>
      </c>
      <c r="J169" s="14">
        <v>0</v>
      </c>
      <c r="K169" s="12" t="s">
        <v>176</v>
      </c>
    </row>
    <row r="170" spans="2:11" ht="27.75" customHeight="1" x14ac:dyDescent="0.25">
      <c r="B170" s="11" t="s">
        <v>80</v>
      </c>
      <c r="C170" s="12">
        <v>155</v>
      </c>
      <c r="D170" s="12">
        <v>4</v>
      </c>
      <c r="E170" s="14">
        <v>0.24619087097254613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 t="s">
        <v>176</v>
      </c>
    </row>
    <row r="171" spans="2:11" ht="27.75" customHeight="1" x14ac:dyDescent="0.25">
      <c r="B171" s="11" t="s">
        <v>81</v>
      </c>
      <c r="C171" s="12">
        <v>156</v>
      </c>
      <c r="D171" s="12" t="s">
        <v>55</v>
      </c>
      <c r="E171" s="14">
        <v>1.2999920065111166</v>
      </c>
      <c r="F171" s="14">
        <v>0.10225388027166599</v>
      </c>
      <c r="G171" s="14">
        <v>0</v>
      </c>
      <c r="H171" s="15">
        <v>14.309030252028673</v>
      </c>
      <c r="I171" s="15">
        <v>0</v>
      </c>
      <c r="J171" s="14">
        <v>0</v>
      </c>
      <c r="K171" s="12" t="s">
        <v>176</v>
      </c>
    </row>
    <row r="172" spans="2:11" ht="27.75" customHeight="1" x14ac:dyDescent="0.25">
      <c r="B172" s="11" t="s">
        <v>82</v>
      </c>
      <c r="C172" s="12">
        <v>157</v>
      </c>
      <c r="D172" s="12">
        <v>0</v>
      </c>
      <c r="E172" s="14">
        <v>5.0456102577362829</v>
      </c>
      <c r="F172" s="14">
        <v>0.68842262068249005</v>
      </c>
      <c r="G172" s="14">
        <v>6.9688950248842418E-2</v>
      </c>
      <c r="H172" s="15">
        <v>7.5159858492676781</v>
      </c>
      <c r="I172" s="15">
        <v>0.8727401246116715</v>
      </c>
      <c r="J172" s="14">
        <v>0.18366620532872488</v>
      </c>
      <c r="K172" s="12" t="s">
        <v>176</v>
      </c>
    </row>
    <row r="173" spans="2:11" ht="27.75" customHeight="1" x14ac:dyDescent="0.25">
      <c r="B173" s="11" t="s">
        <v>83</v>
      </c>
      <c r="C173" s="12">
        <v>169</v>
      </c>
      <c r="D173" s="12" t="s">
        <v>63</v>
      </c>
      <c r="E173" s="14">
        <v>1.3599114777531121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 t="s">
        <v>176</v>
      </c>
    </row>
    <row r="174" spans="2:11" ht="27.75" customHeight="1" x14ac:dyDescent="0.25">
      <c r="B174" s="11" t="s">
        <v>84</v>
      </c>
      <c r="C174" s="12">
        <v>170</v>
      </c>
      <c r="D174" s="12">
        <v>0</v>
      </c>
      <c r="E174" s="14">
        <v>12.003433206412765</v>
      </c>
      <c r="F174" s="14">
        <v>1.7904198526548396</v>
      </c>
      <c r="G174" s="14">
        <v>0.19538958013694138</v>
      </c>
      <c r="H174" s="15">
        <v>0</v>
      </c>
      <c r="I174" s="15">
        <v>0</v>
      </c>
      <c r="J174" s="14">
        <v>0</v>
      </c>
      <c r="K174" s="12" t="s">
        <v>176</v>
      </c>
    </row>
    <row r="175" spans="2:11" ht="27.75" customHeight="1" x14ac:dyDescent="0.25">
      <c r="B175" s="11" t="s">
        <v>85</v>
      </c>
      <c r="C175" s="12">
        <v>172</v>
      </c>
      <c r="D175" s="12">
        <v>8</v>
      </c>
      <c r="E175" s="14">
        <v>-0.61699999999999999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 t="s">
        <v>176</v>
      </c>
    </row>
    <row r="176" spans="2:11" ht="27.75" customHeight="1" x14ac:dyDescent="0.25">
      <c r="B176" s="11" t="s">
        <v>86</v>
      </c>
      <c r="C176" s="12">
        <v>173</v>
      </c>
      <c r="D176" s="12">
        <v>0</v>
      </c>
      <c r="E176" s="14">
        <v>-0.61699999999999999</v>
      </c>
      <c r="F176" s="14">
        <v>0</v>
      </c>
      <c r="G176" s="14">
        <v>0</v>
      </c>
      <c r="H176" s="15">
        <v>0</v>
      </c>
      <c r="I176" s="15">
        <v>0</v>
      </c>
      <c r="J176" s="14">
        <v>0.13100000000000001</v>
      </c>
      <c r="K176" s="12" t="s">
        <v>176</v>
      </c>
    </row>
    <row r="177" spans="2:11" ht="27.75" customHeight="1" x14ac:dyDescent="0.25">
      <c r="B177" s="11" t="s">
        <v>87</v>
      </c>
      <c r="C177" s="12">
        <v>174</v>
      </c>
      <c r="D177" s="12">
        <v>0</v>
      </c>
      <c r="E177" s="14">
        <v>-2.6549999999999998</v>
      </c>
      <c r="F177" s="14">
        <v>-0.89300000000000002</v>
      </c>
      <c r="G177" s="14">
        <v>-0.107</v>
      </c>
      <c r="H177" s="15">
        <v>0</v>
      </c>
      <c r="I177" s="15">
        <v>0</v>
      </c>
      <c r="J177" s="14">
        <v>0.13100000000000001</v>
      </c>
      <c r="K177" s="12" t="s">
        <v>176</v>
      </c>
    </row>
    <row r="178" spans="2:11" ht="27.75" customHeight="1" x14ac:dyDescent="0.25">
      <c r="B178" s="11" t="s">
        <v>88</v>
      </c>
      <c r="C178" s="12">
        <v>158</v>
      </c>
      <c r="D178" s="12">
        <v>1</v>
      </c>
      <c r="E178" s="14">
        <v>0.81643566213107865</v>
      </c>
      <c r="F178" s="14">
        <v>0</v>
      </c>
      <c r="G178" s="14">
        <v>0</v>
      </c>
      <c r="H178" s="15">
        <v>1.5312769857823658</v>
      </c>
      <c r="I178" s="15">
        <v>0</v>
      </c>
      <c r="J178" s="14">
        <v>0</v>
      </c>
      <c r="K178" s="12" t="s">
        <v>176</v>
      </c>
    </row>
    <row r="179" spans="2:11" ht="27.75" customHeight="1" x14ac:dyDescent="0.25">
      <c r="B179" s="11" t="s">
        <v>89</v>
      </c>
      <c r="C179" s="12">
        <v>159</v>
      </c>
      <c r="D179" s="12">
        <v>2</v>
      </c>
      <c r="E179" s="14">
        <v>0.97324431500206132</v>
      </c>
      <c r="F179" s="14">
        <v>6.1471936688859398E-2</v>
      </c>
      <c r="G179" s="14">
        <v>0</v>
      </c>
      <c r="H179" s="15">
        <v>1.5312769857823658</v>
      </c>
      <c r="I179" s="15">
        <v>0</v>
      </c>
      <c r="J179" s="14">
        <v>0</v>
      </c>
      <c r="K179" s="12" t="s">
        <v>176</v>
      </c>
    </row>
    <row r="180" spans="2:11" ht="27.75" customHeight="1" x14ac:dyDescent="0.25">
      <c r="B180" s="11" t="s">
        <v>90</v>
      </c>
      <c r="C180" s="12">
        <v>160</v>
      </c>
      <c r="D180" s="12">
        <v>2</v>
      </c>
      <c r="E180" s="14">
        <v>0.12147149166062036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 t="s">
        <v>176</v>
      </c>
    </row>
    <row r="181" spans="2:11" ht="27.75" customHeight="1" x14ac:dyDescent="0.25">
      <c r="B181" s="11" t="s">
        <v>91</v>
      </c>
      <c r="C181" s="12">
        <v>161</v>
      </c>
      <c r="D181" s="12">
        <v>3</v>
      </c>
      <c r="E181" s="14">
        <v>0.78661993235983552</v>
      </c>
      <c r="F181" s="14">
        <v>0</v>
      </c>
      <c r="G181" s="14">
        <v>0</v>
      </c>
      <c r="H181" s="15">
        <v>1.4098054941217455</v>
      </c>
      <c r="I181" s="15">
        <v>0</v>
      </c>
      <c r="J181" s="14">
        <v>0</v>
      </c>
      <c r="K181" s="12" t="s">
        <v>176</v>
      </c>
    </row>
    <row r="182" spans="2:11" ht="27.75" customHeight="1" x14ac:dyDescent="0.25">
      <c r="B182" s="11" t="s">
        <v>92</v>
      </c>
      <c r="C182" s="12">
        <v>162</v>
      </c>
      <c r="D182" s="12">
        <v>4</v>
      </c>
      <c r="E182" s="14">
        <v>0.97398050586061047</v>
      </c>
      <c r="F182" s="14">
        <v>0.10748386534818528</v>
      </c>
      <c r="G182" s="14">
        <v>0</v>
      </c>
      <c r="H182" s="15">
        <v>1.4098054941217455</v>
      </c>
      <c r="I182" s="15">
        <v>0</v>
      </c>
      <c r="J182" s="14">
        <v>0</v>
      </c>
      <c r="K182" s="12" t="s">
        <v>176</v>
      </c>
    </row>
    <row r="183" spans="2:11" ht="27.75" customHeight="1" x14ac:dyDescent="0.25">
      <c r="B183" s="11" t="s">
        <v>93</v>
      </c>
      <c r="C183" s="12">
        <v>163</v>
      </c>
      <c r="D183" s="12">
        <v>4</v>
      </c>
      <c r="E183" s="14">
        <v>0.1391400722658015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 t="s">
        <v>176</v>
      </c>
    </row>
    <row r="184" spans="2:11" ht="27.75" customHeight="1" x14ac:dyDescent="0.25">
      <c r="B184" s="11" t="s">
        <v>94</v>
      </c>
      <c r="C184" s="12">
        <v>164</v>
      </c>
      <c r="D184" s="12" t="s">
        <v>55</v>
      </c>
      <c r="E184" s="14">
        <v>0.73471847683211589</v>
      </c>
      <c r="F184" s="14">
        <v>5.779098239611332E-2</v>
      </c>
      <c r="G184" s="14">
        <v>0</v>
      </c>
      <c r="H184" s="15">
        <v>8.0870565811631181</v>
      </c>
      <c r="I184" s="15">
        <v>0</v>
      </c>
      <c r="J184" s="14">
        <v>0</v>
      </c>
      <c r="K184" s="12" t="s">
        <v>176</v>
      </c>
    </row>
    <row r="185" spans="2:11" ht="27.75" customHeight="1" x14ac:dyDescent="0.25">
      <c r="B185" s="11" t="s">
        <v>95</v>
      </c>
      <c r="C185" s="12">
        <v>165</v>
      </c>
      <c r="D185" s="12">
        <v>0</v>
      </c>
      <c r="E185" s="14">
        <v>2.8516352905903815</v>
      </c>
      <c r="F185" s="14">
        <v>0.38907686874325975</v>
      </c>
      <c r="G185" s="14">
        <v>3.938621093238296E-2</v>
      </c>
      <c r="H185" s="15">
        <v>4.2478212538289659</v>
      </c>
      <c r="I185" s="15">
        <v>0.49324787522797359</v>
      </c>
      <c r="J185" s="14">
        <v>0.10380291105543921</v>
      </c>
      <c r="K185" s="12" t="s">
        <v>176</v>
      </c>
    </row>
    <row r="186" spans="2:11" ht="27.75" customHeight="1" x14ac:dyDescent="0.25">
      <c r="B186" s="11" t="s">
        <v>96</v>
      </c>
      <c r="C186" s="12">
        <v>166</v>
      </c>
      <c r="D186" s="12">
        <v>0</v>
      </c>
      <c r="E186" s="14">
        <v>4.1922604970407598</v>
      </c>
      <c r="F186" s="14">
        <v>0.49916372499575967</v>
      </c>
      <c r="G186" s="14">
        <v>4.4078896956666128E-2</v>
      </c>
      <c r="H186" s="15">
        <v>22.974635886738007</v>
      </c>
      <c r="I186" s="15">
        <v>1.1734517162788145</v>
      </c>
      <c r="J186" s="14">
        <v>0.13819329856684517</v>
      </c>
      <c r="K186" s="12" t="s">
        <v>176</v>
      </c>
    </row>
    <row r="187" spans="2:11" ht="27.75" customHeight="1" x14ac:dyDescent="0.25">
      <c r="B187" s="11" t="s">
        <v>97</v>
      </c>
      <c r="C187" s="12">
        <v>167</v>
      </c>
      <c r="D187" s="12">
        <v>0</v>
      </c>
      <c r="E187" s="14">
        <v>4.1205502086947865</v>
      </c>
      <c r="F187" s="14">
        <v>0.43078479454536406</v>
      </c>
      <c r="G187" s="14">
        <v>3.2416915977493951E-2</v>
      </c>
      <c r="H187" s="15">
        <v>70.654469312724601</v>
      </c>
      <c r="I187" s="15">
        <v>1.2678616026753191</v>
      </c>
      <c r="J187" s="14">
        <v>0.12462503253569897</v>
      </c>
      <c r="K187" s="12" t="s">
        <v>176</v>
      </c>
    </row>
    <row r="188" spans="2:11" ht="27.75" customHeight="1" x14ac:dyDescent="0.25">
      <c r="B188" s="11" t="s">
        <v>98</v>
      </c>
      <c r="C188" s="12">
        <v>168</v>
      </c>
      <c r="D188" s="12" t="s">
        <v>63</v>
      </c>
      <c r="E188" s="14">
        <v>0.76858325632537972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 t="s">
        <v>176</v>
      </c>
    </row>
    <row r="189" spans="2:11" ht="27.75" customHeight="1" x14ac:dyDescent="0.25">
      <c r="B189" s="11" t="s">
        <v>99</v>
      </c>
      <c r="C189" s="12">
        <v>171</v>
      </c>
      <c r="D189" s="12">
        <v>0</v>
      </c>
      <c r="E189" s="14">
        <v>6.7839987615310093</v>
      </c>
      <c r="F189" s="14">
        <v>1.0118943350758951</v>
      </c>
      <c r="G189" s="14">
        <v>0.11042862878238215</v>
      </c>
      <c r="H189" s="15">
        <v>0</v>
      </c>
      <c r="I189" s="15">
        <v>0</v>
      </c>
      <c r="J189" s="14">
        <v>0</v>
      </c>
      <c r="K189" s="12" t="s">
        <v>176</v>
      </c>
    </row>
    <row r="190" spans="2:11" ht="27.75" customHeight="1" x14ac:dyDescent="0.25">
      <c r="B190" s="11" t="s">
        <v>100</v>
      </c>
      <c r="C190" s="12">
        <v>175</v>
      </c>
      <c r="D190" s="12">
        <v>8</v>
      </c>
      <c r="E190" s="14">
        <v>-0.61699999999999999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 t="s">
        <v>176</v>
      </c>
    </row>
    <row r="191" spans="2:11" ht="27.75" customHeight="1" x14ac:dyDescent="0.25">
      <c r="B191" s="11" t="s">
        <v>101</v>
      </c>
      <c r="C191" s="12">
        <v>176</v>
      </c>
      <c r="D191" s="12">
        <v>8</v>
      </c>
      <c r="E191" s="14">
        <v>-0.54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 t="s">
        <v>176</v>
      </c>
    </row>
    <row r="192" spans="2:11" ht="27.75" customHeight="1" x14ac:dyDescent="0.25">
      <c r="B192" s="11" t="s">
        <v>102</v>
      </c>
      <c r="C192" s="12">
        <v>177</v>
      </c>
      <c r="D192" s="12">
        <v>0</v>
      </c>
      <c r="E192" s="14">
        <v>-0.61699999999999999</v>
      </c>
      <c r="F192" s="14">
        <v>0</v>
      </c>
      <c r="G192" s="14">
        <v>0</v>
      </c>
      <c r="H192" s="15">
        <v>0</v>
      </c>
      <c r="I192" s="15">
        <v>0</v>
      </c>
      <c r="J192" s="14">
        <v>0.13100000000000001</v>
      </c>
      <c r="K192" s="12" t="s">
        <v>176</v>
      </c>
    </row>
    <row r="193" spans="2:11" ht="27.75" customHeight="1" x14ac:dyDescent="0.25">
      <c r="B193" s="11" t="s">
        <v>103</v>
      </c>
      <c r="C193" s="12">
        <v>178</v>
      </c>
      <c r="D193" s="12">
        <v>0</v>
      </c>
      <c r="E193" s="14">
        <v>-2.6549999999999998</v>
      </c>
      <c r="F193" s="14">
        <v>-0.89300000000000002</v>
      </c>
      <c r="G193" s="14">
        <v>-0.107</v>
      </c>
      <c r="H193" s="15">
        <v>0</v>
      </c>
      <c r="I193" s="15">
        <v>0</v>
      </c>
      <c r="J193" s="14">
        <v>0.13100000000000001</v>
      </c>
      <c r="K193" s="12" t="s">
        <v>176</v>
      </c>
    </row>
    <row r="194" spans="2:11" ht="27.75" customHeight="1" x14ac:dyDescent="0.25">
      <c r="B194" s="11" t="s">
        <v>104</v>
      </c>
      <c r="C194" s="12">
        <v>179</v>
      </c>
      <c r="D194" s="12">
        <v>0</v>
      </c>
      <c r="E194" s="14">
        <v>-0.54</v>
      </c>
      <c r="F194" s="14">
        <v>0</v>
      </c>
      <c r="G194" s="14">
        <v>0</v>
      </c>
      <c r="H194" s="15">
        <v>0</v>
      </c>
      <c r="I194" s="15">
        <v>0</v>
      </c>
      <c r="J194" s="14">
        <v>0.124</v>
      </c>
      <c r="K194" s="12" t="s">
        <v>176</v>
      </c>
    </row>
    <row r="195" spans="2:11" ht="27.75" customHeight="1" x14ac:dyDescent="0.25">
      <c r="B195" s="11" t="s">
        <v>105</v>
      </c>
      <c r="C195" s="12">
        <v>180</v>
      </c>
      <c r="D195" s="12">
        <v>0</v>
      </c>
      <c r="E195" s="14">
        <v>-2.3199999999999998</v>
      </c>
      <c r="F195" s="14">
        <v>-0.78500000000000003</v>
      </c>
      <c r="G195" s="14">
        <v>-9.1999999999999998E-2</v>
      </c>
      <c r="H195" s="15">
        <v>0</v>
      </c>
      <c r="I195" s="15">
        <v>0</v>
      </c>
      <c r="J195" s="14">
        <v>0.124</v>
      </c>
      <c r="K195" s="12" t="s">
        <v>176</v>
      </c>
    </row>
    <row r="196" spans="2:11" ht="27.75" customHeight="1" x14ac:dyDescent="0.25">
      <c r="B196" s="11" t="s">
        <v>106</v>
      </c>
      <c r="C196" s="12">
        <v>181</v>
      </c>
      <c r="D196" s="12">
        <v>0</v>
      </c>
      <c r="E196" s="14">
        <v>-0.35499999999999998</v>
      </c>
      <c r="F196" s="14">
        <v>0</v>
      </c>
      <c r="G196" s="14">
        <v>0</v>
      </c>
      <c r="H196" s="15">
        <v>0</v>
      </c>
      <c r="I196" s="15">
        <v>0</v>
      </c>
      <c r="J196" s="14">
        <v>9.1999999999999998E-2</v>
      </c>
      <c r="K196" s="12" t="s">
        <v>176</v>
      </c>
    </row>
    <row r="197" spans="2:11" ht="27.75" customHeight="1" x14ac:dyDescent="0.25">
      <c r="B197" s="11" t="s">
        <v>107</v>
      </c>
      <c r="C197" s="12">
        <v>182</v>
      </c>
      <c r="D197" s="12">
        <v>0</v>
      </c>
      <c r="E197" s="14">
        <v>-1.5089999999999999</v>
      </c>
      <c r="F197" s="14">
        <v>-0.53300000000000003</v>
      </c>
      <c r="G197" s="14">
        <v>-5.5E-2</v>
      </c>
      <c r="H197" s="15">
        <v>0</v>
      </c>
      <c r="I197" s="15">
        <v>0</v>
      </c>
      <c r="J197" s="14">
        <v>9.1999999999999998E-2</v>
      </c>
      <c r="K197" s="12" t="s">
        <v>176</v>
      </c>
    </row>
    <row r="198" spans="2:11" ht="27.75" customHeight="1" thickBot="1" x14ac:dyDescent="0.3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 x14ac:dyDescent="0.25"/>
    <row r="200" spans="2:11" ht="27.75" customHeight="1" x14ac:dyDescent="0.25"/>
    <row r="201" spans="2:11" ht="27.75" customHeight="1" thickBot="1" x14ac:dyDescent="0.3"/>
    <row r="202" spans="2:11" ht="27.75" customHeight="1" x14ac:dyDescent="0.25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 x14ac:dyDescent="0.4">
      <c r="B203" s="35" t="s">
        <v>110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 x14ac:dyDescent="0.25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 x14ac:dyDescent="0.25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 x14ac:dyDescent="0.25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 x14ac:dyDescent="0.25">
      <c r="B207" s="11" t="s">
        <v>48</v>
      </c>
      <c r="C207" s="12">
        <v>1</v>
      </c>
      <c r="D207" s="12">
        <v>1</v>
      </c>
      <c r="E207" s="14">
        <v>2.2770000000000001</v>
      </c>
      <c r="F207" s="14">
        <v>0</v>
      </c>
      <c r="G207" s="14">
        <v>0</v>
      </c>
      <c r="H207" s="15">
        <v>2.79</v>
      </c>
      <c r="I207" s="15">
        <v>0</v>
      </c>
      <c r="J207" s="14">
        <v>0</v>
      </c>
      <c r="K207" s="12" t="s">
        <v>167</v>
      </c>
    </row>
    <row r="208" spans="2:11" ht="27.75" customHeight="1" x14ac:dyDescent="0.25">
      <c r="B208" s="11" t="s">
        <v>49</v>
      </c>
      <c r="C208" s="12">
        <v>2</v>
      </c>
      <c r="D208" s="12">
        <v>2</v>
      </c>
      <c r="E208" s="14">
        <v>2.7080000000000002</v>
      </c>
      <c r="F208" s="14">
        <v>0.17499999999999999</v>
      </c>
      <c r="G208" s="14">
        <v>0</v>
      </c>
      <c r="H208" s="15">
        <v>2.79</v>
      </c>
      <c r="I208" s="15">
        <v>0</v>
      </c>
      <c r="J208" s="14">
        <v>0</v>
      </c>
      <c r="K208" s="12" t="s">
        <v>168</v>
      </c>
    </row>
    <row r="209" spans="2:11" ht="27.75" customHeight="1" x14ac:dyDescent="0.25">
      <c r="B209" s="11" t="s">
        <v>50</v>
      </c>
      <c r="C209" s="12">
        <v>12</v>
      </c>
      <c r="D209" s="12">
        <v>2</v>
      </c>
      <c r="E209" s="14">
        <v>0.34300000000000003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">
        <v>169</v>
      </c>
    </row>
    <row r="210" spans="2:11" ht="27.75" customHeight="1" x14ac:dyDescent="0.25">
      <c r="B210" s="11" t="s">
        <v>51</v>
      </c>
      <c r="C210" s="12">
        <v>203</v>
      </c>
      <c r="D210" s="12">
        <v>3</v>
      </c>
      <c r="E210" s="14">
        <v>2.194</v>
      </c>
      <c r="F210" s="14">
        <v>0</v>
      </c>
      <c r="G210" s="14">
        <v>0</v>
      </c>
      <c r="H210" s="15">
        <v>4.42</v>
      </c>
      <c r="I210" s="15">
        <v>0</v>
      </c>
      <c r="J210" s="14">
        <v>0</v>
      </c>
      <c r="K210" s="12" t="s">
        <v>170</v>
      </c>
    </row>
    <row r="211" spans="2:11" ht="27.75" customHeight="1" x14ac:dyDescent="0.25">
      <c r="B211" s="11" t="s">
        <v>52</v>
      </c>
      <c r="C211" s="12">
        <v>204</v>
      </c>
      <c r="D211" s="12">
        <v>4</v>
      </c>
      <c r="E211" s="14">
        <v>2.7170000000000001</v>
      </c>
      <c r="F211" s="14">
        <v>0.30399999999999999</v>
      </c>
      <c r="G211" s="14">
        <v>0</v>
      </c>
      <c r="H211" s="15">
        <v>4.42</v>
      </c>
      <c r="I211" s="15">
        <v>0</v>
      </c>
      <c r="J211" s="14">
        <v>0</v>
      </c>
      <c r="K211" s="12" t="s">
        <v>171</v>
      </c>
    </row>
    <row r="212" spans="2:11" ht="27.75" customHeight="1" x14ac:dyDescent="0.25">
      <c r="B212" s="11" t="s">
        <v>53</v>
      </c>
      <c r="C212" s="12">
        <v>205</v>
      </c>
      <c r="D212" s="12">
        <v>4</v>
      </c>
      <c r="E212" s="14">
        <v>0.39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>
        <v>225</v>
      </c>
    </row>
    <row r="213" spans="2:11" ht="27.75" customHeight="1" x14ac:dyDescent="0.25">
      <c r="B213" s="11" t="s">
        <v>54</v>
      </c>
      <c r="C213" s="12">
        <v>257</v>
      </c>
      <c r="D213" s="12" t="s">
        <v>55</v>
      </c>
      <c r="E213" s="14">
        <v>2.0499999999999998</v>
      </c>
      <c r="F213" s="14">
        <v>0.16500000000000001</v>
      </c>
      <c r="G213" s="14">
        <v>0</v>
      </c>
      <c r="H213" s="15">
        <v>26.89</v>
      </c>
      <c r="I213" s="15">
        <v>0</v>
      </c>
      <c r="J213" s="14">
        <v>0</v>
      </c>
      <c r="K213" s="12" t="s">
        <v>172</v>
      </c>
    </row>
    <row r="214" spans="2:11" ht="27.75" customHeight="1" x14ac:dyDescent="0.25">
      <c r="B214" s="11" t="s">
        <v>56</v>
      </c>
      <c r="C214" s="12">
        <v>265</v>
      </c>
      <c r="D214" s="12" t="s">
        <v>55</v>
      </c>
      <c r="E214" s="14">
        <v>1.7689999999999999</v>
      </c>
      <c r="F214" s="14">
        <v>0.158</v>
      </c>
      <c r="G214" s="14">
        <v>0</v>
      </c>
      <c r="H214" s="15">
        <v>61.1</v>
      </c>
      <c r="I214" s="15">
        <v>0</v>
      </c>
      <c r="J214" s="14">
        <v>0</v>
      </c>
      <c r="K214" s="12" t="s">
        <v>173</v>
      </c>
    </row>
    <row r="215" spans="2:11" ht="27.75" customHeight="1" x14ac:dyDescent="0.25">
      <c r="B215" s="11" t="s">
        <v>57</v>
      </c>
      <c r="C215" s="12">
        <v>304</v>
      </c>
      <c r="D215" s="12" t="s">
        <v>55</v>
      </c>
      <c r="E215" s="14">
        <v>1.4259999999999999</v>
      </c>
      <c r="F215" s="14">
        <v>0.08</v>
      </c>
      <c r="G215" s="14">
        <v>0</v>
      </c>
      <c r="H215" s="15">
        <v>209.36</v>
      </c>
      <c r="I215" s="15">
        <v>0</v>
      </c>
      <c r="J215" s="14">
        <v>0</v>
      </c>
      <c r="K215" s="12" t="s">
        <v>174</v>
      </c>
    </row>
    <row r="216" spans="2:11" ht="27.75" customHeight="1" x14ac:dyDescent="0.25">
      <c r="B216" s="11" t="s">
        <v>58</v>
      </c>
      <c r="C216" s="12">
        <v>251</v>
      </c>
      <c r="D216" s="12">
        <v>0</v>
      </c>
      <c r="E216" s="14">
        <v>7.859</v>
      </c>
      <c r="F216" s="14">
        <v>1.095</v>
      </c>
      <c r="G216" s="14">
        <v>0.112</v>
      </c>
      <c r="H216" s="15">
        <v>14.94</v>
      </c>
      <c r="I216" s="15">
        <v>1.49</v>
      </c>
      <c r="J216" s="14">
        <v>0.28899999999999998</v>
      </c>
      <c r="K216" s="12" t="s">
        <v>175</v>
      </c>
    </row>
    <row r="217" spans="2:11" ht="27.75" customHeight="1" x14ac:dyDescent="0.25">
      <c r="B217" s="11" t="s">
        <v>59</v>
      </c>
      <c r="C217" s="12">
        <v>293</v>
      </c>
      <c r="D217" s="12">
        <v>0</v>
      </c>
      <c r="E217" s="14">
        <v>7.109</v>
      </c>
      <c r="F217" s="14">
        <v>0.86299999999999999</v>
      </c>
      <c r="G217" s="14">
        <v>7.6999999999999999E-2</v>
      </c>
      <c r="H217" s="15">
        <v>43.98</v>
      </c>
      <c r="I217" s="15">
        <v>2.11</v>
      </c>
      <c r="J217" s="14">
        <v>0.23599999999999999</v>
      </c>
      <c r="K217" s="12" t="s">
        <v>176</v>
      </c>
    </row>
    <row r="218" spans="2:11" ht="27.75" customHeight="1" x14ac:dyDescent="0.25">
      <c r="B218" s="11" t="s">
        <v>60</v>
      </c>
      <c r="C218" s="12">
        <v>301</v>
      </c>
      <c r="D218" s="12">
        <v>0</v>
      </c>
      <c r="E218" s="14">
        <v>5.7679999999999998</v>
      </c>
      <c r="F218" s="14">
        <v>0.61499999999999999</v>
      </c>
      <c r="G218" s="14">
        <v>4.5999999999999999E-2</v>
      </c>
      <c r="H218" s="15">
        <v>116.28</v>
      </c>
      <c r="I218" s="15">
        <v>1.89</v>
      </c>
      <c r="J218" s="14">
        <v>0.17499999999999999</v>
      </c>
      <c r="K218" s="12" t="s">
        <v>177</v>
      </c>
    </row>
    <row r="219" spans="2:11" ht="27.75" customHeight="1" x14ac:dyDescent="0.25">
      <c r="B219" s="11" t="s">
        <v>61</v>
      </c>
      <c r="C219" s="12">
        <v>294</v>
      </c>
      <c r="D219" s="12">
        <v>0</v>
      </c>
      <c r="E219" s="14">
        <v>4.9580000000000002</v>
      </c>
      <c r="F219" s="14">
        <v>0.39200000000000002</v>
      </c>
      <c r="G219" s="14">
        <v>1.2999999999999999E-2</v>
      </c>
      <c r="H219" s="15">
        <v>225.03</v>
      </c>
      <c r="I219" s="15">
        <v>2.63</v>
      </c>
      <c r="J219" s="14">
        <v>0.14199999999999999</v>
      </c>
      <c r="K219" s="12" t="s">
        <v>176</v>
      </c>
    </row>
    <row r="220" spans="2:11" ht="27.75" customHeight="1" x14ac:dyDescent="0.25">
      <c r="B220" s="11" t="s">
        <v>62</v>
      </c>
      <c r="C220" s="12" t="s">
        <v>178</v>
      </c>
      <c r="D220" s="12" t="s">
        <v>63</v>
      </c>
      <c r="E220" s="14">
        <v>2.1520000000000001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 t="s">
        <v>176</v>
      </c>
    </row>
    <row r="221" spans="2:11" ht="27.75" customHeight="1" x14ac:dyDescent="0.25">
      <c r="B221" s="11" t="s">
        <v>64</v>
      </c>
      <c r="C221" s="12" t="s">
        <v>179</v>
      </c>
      <c r="D221" s="12">
        <v>0</v>
      </c>
      <c r="E221" s="14">
        <v>18.824999999999999</v>
      </c>
      <c r="F221" s="14">
        <v>2.8780000000000001</v>
      </c>
      <c r="G221" s="14">
        <v>0.317</v>
      </c>
      <c r="H221" s="15">
        <v>0</v>
      </c>
      <c r="I221" s="15">
        <v>0</v>
      </c>
      <c r="J221" s="14">
        <v>0</v>
      </c>
      <c r="K221" s="12" t="s">
        <v>176</v>
      </c>
    </row>
    <row r="222" spans="2:11" ht="27.75" customHeight="1" x14ac:dyDescent="0.25">
      <c r="B222" s="11" t="s">
        <v>65</v>
      </c>
      <c r="C222" s="12">
        <v>774</v>
      </c>
      <c r="D222" s="12">
        <v>8</v>
      </c>
      <c r="E222" s="14">
        <v>-0.64500000000000002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 t="s">
        <v>180</v>
      </c>
    </row>
    <row r="223" spans="2:11" ht="27.75" customHeight="1" x14ac:dyDescent="0.25">
      <c r="B223" s="11" t="s">
        <v>66</v>
      </c>
      <c r="C223" s="12">
        <v>776</v>
      </c>
      <c r="D223" s="12">
        <v>8</v>
      </c>
      <c r="E223" s="14">
        <v>-0.56200000000000006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 t="s">
        <v>176</v>
      </c>
    </row>
    <row r="224" spans="2:11" ht="27.75" customHeight="1" x14ac:dyDescent="0.25">
      <c r="B224" s="11" t="s">
        <v>67</v>
      </c>
      <c r="C224" s="12">
        <v>792</v>
      </c>
      <c r="D224" s="12">
        <v>0</v>
      </c>
      <c r="E224" s="14">
        <v>-0.64500000000000002</v>
      </c>
      <c r="F224" s="14">
        <v>0</v>
      </c>
      <c r="G224" s="14">
        <v>0</v>
      </c>
      <c r="H224" s="15">
        <v>0</v>
      </c>
      <c r="I224" s="15">
        <v>0</v>
      </c>
      <c r="J224" s="14">
        <v>0.13700000000000001</v>
      </c>
      <c r="K224" s="12" t="s">
        <v>181</v>
      </c>
    </row>
    <row r="225" spans="2:11" ht="27.75" customHeight="1" x14ac:dyDescent="0.25">
      <c r="B225" s="11" t="s">
        <v>68</v>
      </c>
      <c r="C225" s="12">
        <v>794</v>
      </c>
      <c r="D225" s="12">
        <v>0</v>
      </c>
      <c r="E225" s="14">
        <v>-2.7719999999999998</v>
      </c>
      <c r="F225" s="14">
        <v>-0.93400000000000005</v>
      </c>
      <c r="G225" s="14">
        <v>-0.112</v>
      </c>
      <c r="H225" s="15">
        <v>0</v>
      </c>
      <c r="I225" s="15">
        <v>0</v>
      </c>
      <c r="J225" s="14">
        <v>0.13700000000000001</v>
      </c>
      <c r="K225" s="12" t="s">
        <v>182</v>
      </c>
    </row>
    <row r="226" spans="2:11" ht="27.75" customHeight="1" x14ac:dyDescent="0.25">
      <c r="B226" s="11" t="s">
        <v>69</v>
      </c>
      <c r="C226" s="12">
        <v>793</v>
      </c>
      <c r="D226" s="12">
        <v>0</v>
      </c>
      <c r="E226" s="14">
        <v>-0.56200000000000006</v>
      </c>
      <c r="F226" s="14">
        <v>0</v>
      </c>
      <c r="G226" s="14">
        <v>0</v>
      </c>
      <c r="H226" s="15">
        <v>0</v>
      </c>
      <c r="I226" s="15">
        <v>0</v>
      </c>
      <c r="J226" s="14">
        <v>0.13</v>
      </c>
      <c r="K226" s="12" t="s">
        <v>176</v>
      </c>
    </row>
    <row r="227" spans="2:11" ht="27.75" customHeight="1" x14ac:dyDescent="0.25">
      <c r="B227" s="11" t="s">
        <v>70</v>
      </c>
      <c r="C227" s="12">
        <v>795</v>
      </c>
      <c r="D227" s="12">
        <v>0</v>
      </c>
      <c r="E227" s="14">
        <v>-2.41</v>
      </c>
      <c r="F227" s="14">
        <v>-0.81799999999999995</v>
      </c>
      <c r="G227" s="14">
        <v>-9.6000000000000002E-2</v>
      </c>
      <c r="H227" s="15">
        <v>0</v>
      </c>
      <c r="I227" s="15">
        <v>0</v>
      </c>
      <c r="J227" s="14">
        <v>0.13</v>
      </c>
      <c r="K227" s="12" t="s">
        <v>176</v>
      </c>
    </row>
    <row r="228" spans="2:11" ht="27.75" customHeight="1" x14ac:dyDescent="0.25">
      <c r="B228" s="11" t="s">
        <v>71</v>
      </c>
      <c r="C228" s="12">
        <v>796</v>
      </c>
      <c r="D228" s="12">
        <v>0</v>
      </c>
      <c r="E228" s="14">
        <v>-0.36699999999999999</v>
      </c>
      <c r="F228" s="14">
        <v>0</v>
      </c>
      <c r="G228" s="14">
        <v>0</v>
      </c>
      <c r="H228" s="15">
        <v>122.92</v>
      </c>
      <c r="I228" s="15">
        <v>0</v>
      </c>
      <c r="J228" s="14">
        <v>9.7000000000000003E-2</v>
      </c>
      <c r="K228" s="12" t="s">
        <v>183</v>
      </c>
    </row>
    <row r="229" spans="2:11" ht="27.75" customHeight="1" x14ac:dyDescent="0.25">
      <c r="B229" s="11" t="s">
        <v>72</v>
      </c>
      <c r="C229" s="12">
        <v>798</v>
      </c>
      <c r="D229" s="12">
        <v>0</v>
      </c>
      <c r="E229" s="14">
        <v>-1.5569999999999999</v>
      </c>
      <c r="F229" s="14">
        <v>-0.55200000000000005</v>
      </c>
      <c r="G229" s="14">
        <v>-5.7000000000000002E-2</v>
      </c>
      <c r="H229" s="15">
        <v>122.92</v>
      </c>
      <c r="I229" s="15">
        <v>0</v>
      </c>
      <c r="J229" s="14">
        <v>9.7000000000000003E-2</v>
      </c>
      <c r="K229" s="12" t="s">
        <v>184</v>
      </c>
    </row>
    <row r="230" spans="2:11" ht="27.75" customHeight="1" x14ac:dyDescent="0.25">
      <c r="B230" s="11" t="s">
        <v>73</v>
      </c>
      <c r="C230" s="12">
        <v>799</v>
      </c>
      <c r="D230" s="12">
        <v>0</v>
      </c>
      <c r="E230" s="14">
        <v>-1.3779999999999999</v>
      </c>
      <c r="F230" s="14">
        <v>-0.496</v>
      </c>
      <c r="G230" s="14">
        <v>-4.8000000000000001E-2</v>
      </c>
      <c r="H230" s="15">
        <v>122.92</v>
      </c>
      <c r="I230" s="15">
        <v>0</v>
      </c>
      <c r="J230" s="14">
        <v>6.5000000000000002E-2</v>
      </c>
      <c r="K230" s="12" t="s">
        <v>176</v>
      </c>
    </row>
    <row r="231" spans="2:11" ht="27.75" customHeight="1" x14ac:dyDescent="0.25">
      <c r="B231" s="11" t="s">
        <v>74</v>
      </c>
      <c r="C231" s="12">
        <v>797</v>
      </c>
      <c r="D231" s="12">
        <v>0</v>
      </c>
      <c r="E231" s="14">
        <v>-0.32600000000000001</v>
      </c>
      <c r="F231" s="14">
        <v>0</v>
      </c>
      <c r="G231" s="14">
        <v>0</v>
      </c>
      <c r="H231" s="15">
        <v>122.92</v>
      </c>
      <c r="I231" s="15">
        <v>0</v>
      </c>
      <c r="J231" s="14">
        <v>6.5000000000000002E-2</v>
      </c>
      <c r="K231" s="12" t="s">
        <v>176</v>
      </c>
    </row>
    <row r="232" spans="2:11" ht="27.75" customHeight="1" x14ac:dyDescent="0.25">
      <c r="B232" s="11" t="s">
        <v>75</v>
      </c>
      <c r="C232" s="12">
        <v>150</v>
      </c>
      <c r="D232" s="12">
        <v>1</v>
      </c>
      <c r="E232" s="14">
        <v>1.483006913239385</v>
      </c>
      <c r="F232" s="14">
        <v>0</v>
      </c>
      <c r="G232" s="14">
        <v>0</v>
      </c>
      <c r="H232" s="15">
        <v>1.8171230952735549</v>
      </c>
      <c r="I232" s="15">
        <v>0</v>
      </c>
      <c r="J232" s="14">
        <v>0</v>
      </c>
      <c r="K232" s="12" t="s">
        <v>176</v>
      </c>
    </row>
    <row r="233" spans="2:11" ht="27.75" customHeight="1" x14ac:dyDescent="0.25">
      <c r="B233" s="11" t="s">
        <v>76</v>
      </c>
      <c r="C233" s="12">
        <v>151</v>
      </c>
      <c r="D233" s="12">
        <v>2</v>
      </c>
      <c r="E233" s="14">
        <v>1.7637166100361243</v>
      </c>
      <c r="F233" s="14">
        <v>0.11397725507988246</v>
      </c>
      <c r="G233" s="14">
        <v>0</v>
      </c>
      <c r="H233" s="15">
        <v>1.8171230952735549</v>
      </c>
      <c r="I233" s="15">
        <v>0</v>
      </c>
      <c r="J233" s="14">
        <v>0</v>
      </c>
      <c r="K233" s="12" t="s">
        <v>176</v>
      </c>
    </row>
    <row r="234" spans="2:11" ht="27.75" customHeight="1" x14ac:dyDescent="0.25">
      <c r="B234" s="11" t="s">
        <v>77</v>
      </c>
      <c r="C234" s="12">
        <v>152</v>
      </c>
      <c r="D234" s="12">
        <v>2</v>
      </c>
      <c r="E234" s="14">
        <v>0.22339541995656967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 t="s">
        <v>176</v>
      </c>
    </row>
    <row r="235" spans="2:11" ht="27.75" customHeight="1" x14ac:dyDescent="0.25">
      <c r="B235" s="11" t="s">
        <v>78</v>
      </c>
      <c r="C235" s="12">
        <v>153</v>
      </c>
      <c r="D235" s="12">
        <v>3</v>
      </c>
      <c r="E235" s="14">
        <v>1.428949129401498</v>
      </c>
      <c r="F235" s="14">
        <v>0</v>
      </c>
      <c r="G235" s="14">
        <v>0</v>
      </c>
      <c r="H235" s="15">
        <v>2.878739814017603</v>
      </c>
      <c r="I235" s="15">
        <v>0</v>
      </c>
      <c r="J235" s="14">
        <v>0</v>
      </c>
      <c r="K235" s="12" t="s">
        <v>176</v>
      </c>
    </row>
    <row r="236" spans="2:11" ht="27.75" customHeight="1" x14ac:dyDescent="0.25">
      <c r="B236" s="11" t="s">
        <v>79</v>
      </c>
      <c r="C236" s="12">
        <v>154</v>
      </c>
      <c r="D236" s="12">
        <v>4</v>
      </c>
      <c r="E236" s="14">
        <v>1.7695782974402325</v>
      </c>
      <c r="F236" s="14">
        <v>0.19799477453876727</v>
      </c>
      <c r="G236" s="14">
        <v>0</v>
      </c>
      <c r="H236" s="15">
        <v>2.878739814017603</v>
      </c>
      <c r="I236" s="15">
        <v>0</v>
      </c>
      <c r="J236" s="14">
        <v>0</v>
      </c>
      <c r="K236" s="12" t="s">
        <v>176</v>
      </c>
    </row>
    <row r="237" spans="2:11" ht="27.75" customHeight="1" x14ac:dyDescent="0.25">
      <c r="B237" s="11" t="s">
        <v>80</v>
      </c>
      <c r="C237" s="12">
        <v>155</v>
      </c>
      <c r="D237" s="12">
        <v>4</v>
      </c>
      <c r="E237" s="14">
        <v>0.25400645417802381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 t="s">
        <v>176</v>
      </c>
    </row>
    <row r="238" spans="2:11" ht="27.75" customHeight="1" x14ac:dyDescent="0.25">
      <c r="B238" s="11" t="s">
        <v>81</v>
      </c>
      <c r="C238" s="12">
        <v>156</v>
      </c>
      <c r="D238" s="12" t="s">
        <v>55</v>
      </c>
      <c r="E238" s="14">
        <v>1.335162130935766</v>
      </c>
      <c r="F238" s="14">
        <v>0.10746426907531777</v>
      </c>
      <c r="G238" s="14">
        <v>0</v>
      </c>
      <c r="H238" s="15">
        <v>17.513419366274512</v>
      </c>
      <c r="I238" s="15">
        <v>0</v>
      </c>
      <c r="J238" s="14">
        <v>0</v>
      </c>
      <c r="K238" s="12" t="s">
        <v>176</v>
      </c>
    </row>
    <row r="239" spans="2:11" ht="27.75" customHeight="1" x14ac:dyDescent="0.25">
      <c r="B239" s="11" t="s">
        <v>82</v>
      </c>
      <c r="C239" s="12">
        <v>157</v>
      </c>
      <c r="D239" s="12">
        <v>0</v>
      </c>
      <c r="E239" s="14">
        <v>5.1185557009874074</v>
      </c>
      <c r="F239" s="14">
        <v>0.71317196749983602</v>
      </c>
      <c r="G239" s="14">
        <v>7.2945443251124786E-2</v>
      </c>
      <c r="H239" s="15">
        <v>9.7304010908196794</v>
      </c>
      <c r="I239" s="15">
        <v>0.9704349146801422</v>
      </c>
      <c r="J239" s="14">
        <v>0.18822529553192019</v>
      </c>
      <c r="K239" s="12" t="s">
        <v>176</v>
      </c>
    </row>
    <row r="240" spans="2:11" ht="27.75" customHeight="1" x14ac:dyDescent="0.25">
      <c r="B240" s="11" t="s">
        <v>83</v>
      </c>
      <c r="C240" s="12">
        <v>169</v>
      </c>
      <c r="D240" s="12" t="s">
        <v>63</v>
      </c>
      <c r="E240" s="14">
        <v>1.4015945881823262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 t="s">
        <v>176</v>
      </c>
    </row>
    <row r="241" spans="2:11" ht="27.75" customHeight="1" x14ac:dyDescent="0.25">
      <c r="B241" s="11" t="s">
        <v>84</v>
      </c>
      <c r="C241" s="12">
        <v>170</v>
      </c>
      <c r="D241" s="12">
        <v>0</v>
      </c>
      <c r="E241" s="14">
        <v>12.26069615359307</v>
      </c>
      <c r="F241" s="14">
        <v>1.8744373721137244</v>
      </c>
      <c r="G241" s="14">
        <v>0.2064616563447014</v>
      </c>
      <c r="H241" s="15">
        <v>0</v>
      </c>
      <c r="I241" s="15">
        <v>0</v>
      </c>
      <c r="J241" s="14">
        <v>0</v>
      </c>
      <c r="K241" s="12" t="s">
        <v>176</v>
      </c>
    </row>
    <row r="242" spans="2:11" ht="27.75" customHeight="1" x14ac:dyDescent="0.25">
      <c r="B242" s="11" t="s">
        <v>85</v>
      </c>
      <c r="C242" s="12">
        <v>172</v>
      </c>
      <c r="D242" s="12">
        <v>8</v>
      </c>
      <c r="E242" s="14">
        <v>-0.64500000000000002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 t="s">
        <v>176</v>
      </c>
    </row>
    <row r="243" spans="2:11" ht="27.75" customHeight="1" x14ac:dyDescent="0.25">
      <c r="B243" s="11" t="s">
        <v>86</v>
      </c>
      <c r="C243" s="12">
        <v>173</v>
      </c>
      <c r="D243" s="12">
        <v>0</v>
      </c>
      <c r="E243" s="14">
        <v>-0.64500000000000002</v>
      </c>
      <c r="F243" s="14">
        <v>0</v>
      </c>
      <c r="G243" s="14">
        <v>0</v>
      </c>
      <c r="H243" s="15">
        <v>0</v>
      </c>
      <c r="I243" s="15">
        <v>0</v>
      </c>
      <c r="J243" s="14">
        <v>0.13700000000000001</v>
      </c>
      <c r="K243" s="12" t="s">
        <v>176</v>
      </c>
    </row>
    <row r="244" spans="2:11" ht="27.75" customHeight="1" x14ac:dyDescent="0.25">
      <c r="B244" s="11" t="s">
        <v>87</v>
      </c>
      <c r="C244" s="12">
        <v>174</v>
      </c>
      <c r="D244" s="12">
        <v>0</v>
      </c>
      <c r="E244" s="14">
        <v>-2.7719999999999998</v>
      </c>
      <c r="F244" s="14">
        <v>-0.93400000000000005</v>
      </c>
      <c r="G244" s="14">
        <v>-0.112</v>
      </c>
      <c r="H244" s="15">
        <v>0</v>
      </c>
      <c r="I244" s="15">
        <v>0</v>
      </c>
      <c r="J244" s="14">
        <v>0.13700000000000001</v>
      </c>
      <c r="K244" s="12" t="s">
        <v>176</v>
      </c>
    </row>
    <row r="245" spans="2:11" ht="27.75" customHeight="1" x14ac:dyDescent="0.25">
      <c r="B245" s="11" t="s">
        <v>88</v>
      </c>
      <c r="C245" s="12">
        <v>158</v>
      </c>
      <c r="D245" s="12">
        <v>1</v>
      </c>
      <c r="E245" s="14">
        <v>0.83815329245828052</v>
      </c>
      <c r="F245" s="14">
        <v>0</v>
      </c>
      <c r="G245" s="14">
        <v>0</v>
      </c>
      <c r="H245" s="15">
        <v>1.026986247676154</v>
      </c>
      <c r="I245" s="15">
        <v>0</v>
      </c>
      <c r="J245" s="14">
        <v>0</v>
      </c>
      <c r="K245" s="12" t="s">
        <v>176</v>
      </c>
    </row>
    <row r="246" spans="2:11" ht="27.75" customHeight="1" x14ac:dyDescent="0.25">
      <c r="B246" s="11" t="s">
        <v>89</v>
      </c>
      <c r="C246" s="12">
        <v>159</v>
      </c>
      <c r="D246" s="12">
        <v>2</v>
      </c>
      <c r="E246" s="14">
        <v>0.99680242247563622</v>
      </c>
      <c r="F246" s="14">
        <v>6.4416700123056253E-2</v>
      </c>
      <c r="G246" s="14">
        <v>0</v>
      </c>
      <c r="H246" s="15">
        <v>1.026986247676154</v>
      </c>
      <c r="I246" s="15">
        <v>0</v>
      </c>
      <c r="J246" s="14">
        <v>0</v>
      </c>
      <c r="K246" s="12" t="s">
        <v>176</v>
      </c>
    </row>
    <row r="247" spans="2:11" ht="27.75" customHeight="1" x14ac:dyDescent="0.25">
      <c r="B247" s="11" t="s">
        <v>90</v>
      </c>
      <c r="C247" s="12">
        <v>160</v>
      </c>
      <c r="D247" s="12">
        <v>2</v>
      </c>
      <c r="E247" s="14">
        <v>0.12625673224119027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 t="s">
        <v>176</v>
      </c>
    </row>
    <row r="248" spans="2:11" ht="27.75" customHeight="1" x14ac:dyDescent="0.25">
      <c r="B248" s="11" t="s">
        <v>91</v>
      </c>
      <c r="C248" s="12">
        <v>161</v>
      </c>
      <c r="D248" s="12">
        <v>3</v>
      </c>
      <c r="E248" s="14">
        <v>0.80760137182848801</v>
      </c>
      <c r="F248" s="14">
        <v>0</v>
      </c>
      <c r="G248" s="14">
        <v>0</v>
      </c>
      <c r="H248" s="15">
        <v>1.6269817973937635</v>
      </c>
      <c r="I248" s="15">
        <v>0</v>
      </c>
      <c r="J248" s="14">
        <v>0</v>
      </c>
      <c r="K248" s="12" t="s">
        <v>176</v>
      </c>
    </row>
    <row r="249" spans="2:11" ht="27.75" customHeight="1" x14ac:dyDescent="0.25">
      <c r="B249" s="11" t="s">
        <v>92</v>
      </c>
      <c r="C249" s="12">
        <v>162</v>
      </c>
      <c r="D249" s="12">
        <v>4</v>
      </c>
      <c r="E249" s="14">
        <v>1.0001152813391077</v>
      </c>
      <c r="F249" s="14">
        <v>0.11190101049948056</v>
      </c>
      <c r="G249" s="14">
        <v>0</v>
      </c>
      <c r="H249" s="15">
        <v>1.6269817973937635</v>
      </c>
      <c r="I249" s="15">
        <v>0</v>
      </c>
      <c r="J249" s="14">
        <v>0</v>
      </c>
      <c r="K249" s="12" t="s">
        <v>176</v>
      </c>
    </row>
    <row r="250" spans="2:11" ht="27.75" customHeight="1" x14ac:dyDescent="0.25">
      <c r="B250" s="11" t="s">
        <v>93</v>
      </c>
      <c r="C250" s="12">
        <v>163</v>
      </c>
      <c r="D250" s="12">
        <v>4</v>
      </c>
      <c r="E250" s="14">
        <v>0.14355721741709679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 t="s">
        <v>176</v>
      </c>
    </row>
    <row r="251" spans="2:11" ht="27.75" customHeight="1" x14ac:dyDescent="0.25">
      <c r="B251" s="11" t="s">
        <v>94</v>
      </c>
      <c r="C251" s="12">
        <v>164</v>
      </c>
      <c r="D251" s="12" t="s">
        <v>55</v>
      </c>
      <c r="E251" s="14">
        <v>0.75459563001294461</v>
      </c>
      <c r="F251" s="14">
        <v>6.0735745830310182E-2</v>
      </c>
      <c r="G251" s="14">
        <v>0</v>
      </c>
      <c r="H251" s="15">
        <v>9.8980860931941859</v>
      </c>
      <c r="I251" s="15">
        <v>0</v>
      </c>
      <c r="J251" s="14">
        <v>0</v>
      </c>
      <c r="K251" s="12" t="s">
        <v>176</v>
      </c>
    </row>
    <row r="252" spans="2:11" ht="27.75" customHeight="1" x14ac:dyDescent="0.25">
      <c r="B252" s="11" t="s">
        <v>95</v>
      </c>
      <c r="C252" s="12">
        <v>165</v>
      </c>
      <c r="D252" s="12">
        <v>0</v>
      </c>
      <c r="E252" s="14">
        <v>2.8928619786691376</v>
      </c>
      <c r="F252" s="14">
        <v>0.4030644950556948</v>
      </c>
      <c r="G252" s="14">
        <v>4.1226688078755999E-2</v>
      </c>
      <c r="H252" s="15">
        <v>5.4993457133626302</v>
      </c>
      <c r="I252" s="15">
        <v>0.5484621896191646</v>
      </c>
      <c r="J252" s="14">
        <v>0.10637957906036145</v>
      </c>
      <c r="K252" s="12" t="s">
        <v>176</v>
      </c>
    </row>
    <row r="253" spans="2:11" ht="27.75" customHeight="1" x14ac:dyDescent="0.25">
      <c r="B253" s="11" t="s">
        <v>96</v>
      </c>
      <c r="C253" s="12">
        <v>166</v>
      </c>
      <c r="D253" s="12">
        <v>0</v>
      </c>
      <c r="E253" s="14">
        <v>4.2345524116883713</v>
      </c>
      <c r="F253" s="14">
        <v>0.51405524423787663</v>
      </c>
      <c r="G253" s="14">
        <v>4.5865879265720159E-2</v>
      </c>
      <c r="H253" s="15">
        <v>26.197160650732112</v>
      </c>
      <c r="I253" s="15">
        <v>1.2568442240346693</v>
      </c>
      <c r="J253" s="14">
        <v>0.14057594164558387</v>
      </c>
      <c r="K253" s="12" t="s">
        <v>176</v>
      </c>
    </row>
    <row r="254" spans="2:11" ht="27.75" customHeight="1" x14ac:dyDescent="0.25">
      <c r="B254" s="11" t="s">
        <v>97</v>
      </c>
      <c r="C254" s="12">
        <v>167</v>
      </c>
      <c r="D254" s="12">
        <v>0</v>
      </c>
      <c r="E254" s="14">
        <v>4.155128252404114</v>
      </c>
      <c r="F254" s="14">
        <v>0.44303118502575067</v>
      </c>
      <c r="G254" s="14">
        <v>3.3137291888104929E-2</v>
      </c>
      <c r="H254" s="15">
        <v>83.765310885844372</v>
      </c>
      <c r="I254" s="15">
        <v>1.3615104710547459</v>
      </c>
      <c r="J254" s="14">
        <v>0.12606578435692092</v>
      </c>
      <c r="K254" s="12" t="s">
        <v>176</v>
      </c>
    </row>
    <row r="255" spans="2:11" ht="27.75" customHeight="1" x14ac:dyDescent="0.25">
      <c r="B255" s="11" t="s">
        <v>98</v>
      </c>
      <c r="C255" s="12">
        <v>168</v>
      </c>
      <c r="D255" s="12" t="s">
        <v>63</v>
      </c>
      <c r="E255" s="14">
        <v>0.79214136379895461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 t="s">
        <v>176</v>
      </c>
    </row>
    <row r="256" spans="2:11" ht="27.75" customHeight="1" x14ac:dyDescent="0.25">
      <c r="B256" s="11" t="s">
        <v>99</v>
      </c>
      <c r="C256" s="12">
        <v>171</v>
      </c>
      <c r="D256" s="12">
        <v>0</v>
      </c>
      <c r="E256" s="14">
        <v>6.9293964560944792</v>
      </c>
      <c r="F256" s="14">
        <v>1.0593786454523193</v>
      </c>
      <c r="G256" s="14">
        <v>0.11668625108005047</v>
      </c>
      <c r="H256" s="15">
        <v>0</v>
      </c>
      <c r="I256" s="15">
        <v>0</v>
      </c>
      <c r="J256" s="14">
        <v>0</v>
      </c>
      <c r="K256" s="12" t="s">
        <v>176</v>
      </c>
    </row>
    <row r="257" spans="2:11" ht="27.75" customHeight="1" x14ac:dyDescent="0.25">
      <c r="B257" s="11" t="s">
        <v>100</v>
      </c>
      <c r="C257" s="12">
        <v>175</v>
      </c>
      <c r="D257" s="12">
        <v>8</v>
      </c>
      <c r="E257" s="14">
        <v>-0.64500000000000002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 t="s">
        <v>176</v>
      </c>
    </row>
    <row r="258" spans="2:11" ht="27.75" customHeight="1" x14ac:dyDescent="0.25">
      <c r="B258" s="11" t="s">
        <v>101</v>
      </c>
      <c r="C258" s="12">
        <v>176</v>
      </c>
      <c r="D258" s="12">
        <v>8</v>
      </c>
      <c r="E258" s="14">
        <v>-0.56200000000000006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 t="s">
        <v>176</v>
      </c>
    </row>
    <row r="259" spans="2:11" ht="27.75" customHeight="1" x14ac:dyDescent="0.25">
      <c r="B259" s="11" t="s">
        <v>102</v>
      </c>
      <c r="C259" s="12">
        <v>177</v>
      </c>
      <c r="D259" s="12">
        <v>0</v>
      </c>
      <c r="E259" s="14">
        <v>-0.64500000000000002</v>
      </c>
      <c r="F259" s="14">
        <v>0</v>
      </c>
      <c r="G259" s="14">
        <v>0</v>
      </c>
      <c r="H259" s="15">
        <v>0</v>
      </c>
      <c r="I259" s="15">
        <v>0</v>
      </c>
      <c r="J259" s="14">
        <v>0.13700000000000001</v>
      </c>
      <c r="K259" s="12" t="s">
        <v>176</v>
      </c>
    </row>
    <row r="260" spans="2:11" ht="27.75" customHeight="1" x14ac:dyDescent="0.25">
      <c r="B260" s="11" t="s">
        <v>103</v>
      </c>
      <c r="C260" s="12">
        <v>178</v>
      </c>
      <c r="D260" s="12">
        <v>0</v>
      </c>
      <c r="E260" s="14">
        <v>-2.7719999999999998</v>
      </c>
      <c r="F260" s="14">
        <v>-0.93400000000000005</v>
      </c>
      <c r="G260" s="14">
        <v>-0.112</v>
      </c>
      <c r="H260" s="15">
        <v>0</v>
      </c>
      <c r="I260" s="15">
        <v>0</v>
      </c>
      <c r="J260" s="14">
        <v>0.13700000000000001</v>
      </c>
      <c r="K260" s="12" t="s">
        <v>176</v>
      </c>
    </row>
    <row r="261" spans="2:11" ht="27.75" customHeight="1" x14ac:dyDescent="0.25">
      <c r="B261" s="11" t="s">
        <v>104</v>
      </c>
      <c r="C261" s="12">
        <v>179</v>
      </c>
      <c r="D261" s="12">
        <v>0</v>
      </c>
      <c r="E261" s="14">
        <v>-0.56200000000000006</v>
      </c>
      <c r="F261" s="14">
        <v>0</v>
      </c>
      <c r="G261" s="14">
        <v>0</v>
      </c>
      <c r="H261" s="15">
        <v>0</v>
      </c>
      <c r="I261" s="15">
        <v>0</v>
      </c>
      <c r="J261" s="14">
        <v>0.13</v>
      </c>
      <c r="K261" s="12" t="s">
        <v>176</v>
      </c>
    </row>
    <row r="262" spans="2:11" ht="27.75" customHeight="1" x14ac:dyDescent="0.25">
      <c r="B262" s="11" t="s">
        <v>105</v>
      </c>
      <c r="C262" s="12">
        <v>180</v>
      </c>
      <c r="D262" s="12">
        <v>0</v>
      </c>
      <c r="E262" s="14">
        <v>-2.41</v>
      </c>
      <c r="F262" s="14">
        <v>-0.81799999999999995</v>
      </c>
      <c r="G262" s="14">
        <v>-9.6000000000000002E-2</v>
      </c>
      <c r="H262" s="15">
        <v>0</v>
      </c>
      <c r="I262" s="15">
        <v>0</v>
      </c>
      <c r="J262" s="14">
        <v>0.13</v>
      </c>
      <c r="K262" s="12" t="s">
        <v>176</v>
      </c>
    </row>
    <row r="263" spans="2:11" ht="27.75" customHeight="1" x14ac:dyDescent="0.25">
      <c r="B263" s="11" t="s">
        <v>106</v>
      </c>
      <c r="C263" s="12">
        <v>181</v>
      </c>
      <c r="D263" s="12">
        <v>0</v>
      </c>
      <c r="E263" s="14">
        <v>-0.36699999999999999</v>
      </c>
      <c r="F263" s="14">
        <v>0</v>
      </c>
      <c r="G263" s="14">
        <v>0</v>
      </c>
      <c r="H263" s="15">
        <v>0</v>
      </c>
      <c r="I263" s="15">
        <v>0</v>
      </c>
      <c r="J263" s="14">
        <v>9.7000000000000003E-2</v>
      </c>
      <c r="K263" s="12" t="s">
        <v>176</v>
      </c>
    </row>
    <row r="264" spans="2:11" ht="27.75" customHeight="1" x14ac:dyDescent="0.25">
      <c r="B264" s="11" t="s">
        <v>107</v>
      </c>
      <c r="C264" s="12">
        <v>182</v>
      </c>
      <c r="D264" s="12">
        <v>0</v>
      </c>
      <c r="E264" s="14">
        <v>-1.5569999999999999</v>
      </c>
      <c r="F264" s="14">
        <v>-0.55200000000000005</v>
      </c>
      <c r="G264" s="14">
        <v>-5.7000000000000002E-2</v>
      </c>
      <c r="H264" s="15">
        <v>0</v>
      </c>
      <c r="I264" s="15">
        <v>0</v>
      </c>
      <c r="J264" s="14">
        <v>9.7000000000000003E-2</v>
      </c>
      <c r="K264" s="12" t="s">
        <v>176</v>
      </c>
    </row>
    <row r="265" spans="2:11" ht="27.75" customHeight="1" thickBot="1" x14ac:dyDescent="0.3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 x14ac:dyDescent="0.25"/>
    <row r="267" spans="2:11" ht="27.75" customHeight="1" x14ac:dyDescent="0.25"/>
    <row r="268" spans="2:11" ht="27.75" customHeight="1" thickBot="1" x14ac:dyDescent="0.3"/>
    <row r="269" spans="2:11" ht="27.75" customHeight="1" x14ac:dyDescent="0.25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 x14ac:dyDescent="0.4">
      <c r="B270" s="35" t="s">
        <v>111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 x14ac:dyDescent="0.25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 x14ac:dyDescent="0.25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 x14ac:dyDescent="0.25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 x14ac:dyDescent="0.25">
      <c r="B274" s="11" t="s">
        <v>48</v>
      </c>
      <c r="C274" s="12">
        <v>1</v>
      </c>
      <c r="D274" s="12">
        <v>1</v>
      </c>
      <c r="E274" s="14">
        <v>2.274</v>
      </c>
      <c r="F274" s="14">
        <v>0</v>
      </c>
      <c r="G274" s="14">
        <v>0</v>
      </c>
      <c r="H274" s="15">
        <v>2.86</v>
      </c>
      <c r="I274" s="15">
        <v>0</v>
      </c>
      <c r="J274" s="14">
        <v>0</v>
      </c>
      <c r="K274" s="12" t="s">
        <v>167</v>
      </c>
    </row>
    <row r="275" spans="2:11" ht="27.75" customHeight="1" x14ac:dyDescent="0.25">
      <c r="B275" s="11" t="s">
        <v>49</v>
      </c>
      <c r="C275" s="12">
        <v>2</v>
      </c>
      <c r="D275" s="12">
        <v>2</v>
      </c>
      <c r="E275" s="14">
        <v>2.7050000000000001</v>
      </c>
      <c r="F275" s="14">
        <v>0.17499999999999999</v>
      </c>
      <c r="G275" s="14">
        <v>0</v>
      </c>
      <c r="H275" s="15">
        <v>2.86</v>
      </c>
      <c r="I275" s="15">
        <v>0</v>
      </c>
      <c r="J275" s="14">
        <v>0</v>
      </c>
      <c r="K275" s="12" t="s">
        <v>168</v>
      </c>
    </row>
    <row r="276" spans="2:11" ht="27.75" customHeight="1" x14ac:dyDescent="0.25">
      <c r="B276" s="11" t="s">
        <v>50</v>
      </c>
      <c r="C276" s="12">
        <v>12</v>
      </c>
      <c r="D276" s="12">
        <v>2</v>
      </c>
      <c r="E276" s="14">
        <v>0.34200000000000003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">
        <v>169</v>
      </c>
    </row>
    <row r="277" spans="2:11" ht="27.75" customHeight="1" x14ac:dyDescent="0.25">
      <c r="B277" s="11" t="s">
        <v>51</v>
      </c>
      <c r="C277" s="12">
        <v>203</v>
      </c>
      <c r="D277" s="12">
        <v>3</v>
      </c>
      <c r="E277" s="14">
        <v>2.1909999999999998</v>
      </c>
      <c r="F277" s="14">
        <v>0</v>
      </c>
      <c r="G277" s="14">
        <v>0</v>
      </c>
      <c r="H277" s="15">
        <v>4.55</v>
      </c>
      <c r="I277" s="15">
        <v>0</v>
      </c>
      <c r="J277" s="14">
        <v>0</v>
      </c>
      <c r="K277" s="12" t="s">
        <v>170</v>
      </c>
    </row>
    <row r="278" spans="2:11" ht="27.75" customHeight="1" x14ac:dyDescent="0.25">
      <c r="B278" s="11" t="s">
        <v>52</v>
      </c>
      <c r="C278" s="12">
        <v>204</v>
      </c>
      <c r="D278" s="12">
        <v>4</v>
      </c>
      <c r="E278" s="14">
        <v>2.7130000000000001</v>
      </c>
      <c r="F278" s="14">
        <v>0.30299999999999999</v>
      </c>
      <c r="G278" s="14">
        <v>0</v>
      </c>
      <c r="H278" s="15">
        <v>4.55</v>
      </c>
      <c r="I278" s="15">
        <v>0</v>
      </c>
      <c r="J278" s="14">
        <v>0</v>
      </c>
      <c r="K278" s="12" t="s">
        <v>171</v>
      </c>
    </row>
    <row r="279" spans="2:11" ht="27.75" customHeight="1" x14ac:dyDescent="0.25">
      <c r="B279" s="11" t="s">
        <v>53</v>
      </c>
      <c r="C279" s="12">
        <v>205</v>
      </c>
      <c r="D279" s="12">
        <v>4</v>
      </c>
      <c r="E279" s="14">
        <v>0.39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>
        <v>225</v>
      </c>
    </row>
    <row r="280" spans="2:11" ht="27.75" customHeight="1" x14ac:dyDescent="0.25">
      <c r="B280" s="11" t="s">
        <v>54</v>
      </c>
      <c r="C280" s="12">
        <v>257</v>
      </c>
      <c r="D280" s="12" t="s">
        <v>55</v>
      </c>
      <c r="E280" s="14">
        <v>2.0470000000000002</v>
      </c>
      <c r="F280" s="14">
        <v>0.16500000000000001</v>
      </c>
      <c r="G280" s="14">
        <v>0</v>
      </c>
      <c r="H280" s="15">
        <v>27.42</v>
      </c>
      <c r="I280" s="15">
        <v>0</v>
      </c>
      <c r="J280" s="14">
        <v>0</v>
      </c>
      <c r="K280" s="12" t="s">
        <v>172</v>
      </c>
    </row>
    <row r="281" spans="2:11" ht="27.75" customHeight="1" x14ac:dyDescent="0.25">
      <c r="B281" s="11" t="s">
        <v>56</v>
      </c>
      <c r="C281" s="12">
        <v>265</v>
      </c>
      <c r="D281" s="12" t="s">
        <v>55</v>
      </c>
      <c r="E281" s="14">
        <v>1.7669999999999999</v>
      </c>
      <c r="F281" s="14">
        <v>0.158</v>
      </c>
      <c r="G281" s="14">
        <v>0</v>
      </c>
      <c r="H281" s="15">
        <v>62.73</v>
      </c>
      <c r="I281" s="15">
        <v>0</v>
      </c>
      <c r="J281" s="14">
        <v>0</v>
      </c>
      <c r="K281" s="12" t="s">
        <v>173</v>
      </c>
    </row>
    <row r="282" spans="2:11" ht="27.75" customHeight="1" x14ac:dyDescent="0.25">
      <c r="B282" s="11" t="s">
        <v>57</v>
      </c>
      <c r="C282" s="12">
        <v>304</v>
      </c>
      <c r="D282" s="12" t="s">
        <v>55</v>
      </c>
      <c r="E282" s="14">
        <v>1.4239999999999999</v>
      </c>
      <c r="F282" s="14">
        <v>0.08</v>
      </c>
      <c r="G282" s="14">
        <v>0</v>
      </c>
      <c r="H282" s="15">
        <v>208.37</v>
      </c>
      <c r="I282" s="15">
        <v>0</v>
      </c>
      <c r="J282" s="14">
        <v>0</v>
      </c>
      <c r="K282" s="12" t="s">
        <v>174</v>
      </c>
    </row>
    <row r="283" spans="2:11" ht="27.75" customHeight="1" x14ac:dyDescent="0.25">
      <c r="B283" s="11" t="s">
        <v>58</v>
      </c>
      <c r="C283" s="12">
        <v>251</v>
      </c>
      <c r="D283" s="12">
        <v>0</v>
      </c>
      <c r="E283" s="14">
        <v>7.8470000000000004</v>
      </c>
      <c r="F283" s="14">
        <v>1.0940000000000001</v>
      </c>
      <c r="G283" s="14">
        <v>0.112</v>
      </c>
      <c r="H283" s="15">
        <v>15.51</v>
      </c>
      <c r="I283" s="15">
        <v>1.48</v>
      </c>
      <c r="J283" s="14">
        <v>0.28799999999999998</v>
      </c>
      <c r="K283" s="12" t="s">
        <v>175</v>
      </c>
    </row>
    <row r="284" spans="2:11" ht="27.75" customHeight="1" x14ac:dyDescent="0.25">
      <c r="B284" s="11" t="s">
        <v>59</v>
      </c>
      <c r="C284" s="12">
        <v>293</v>
      </c>
      <c r="D284" s="12">
        <v>0</v>
      </c>
      <c r="E284" s="14">
        <v>7.0979999999999999</v>
      </c>
      <c r="F284" s="14">
        <v>0.86299999999999999</v>
      </c>
      <c r="G284" s="14">
        <v>7.6999999999999999E-2</v>
      </c>
      <c r="H284" s="15">
        <v>45.64</v>
      </c>
      <c r="I284" s="15">
        <v>2.1</v>
      </c>
      <c r="J284" s="14">
        <v>0.23499999999999999</v>
      </c>
      <c r="K284" s="12" t="s">
        <v>176</v>
      </c>
    </row>
    <row r="285" spans="2:11" ht="27.75" customHeight="1" x14ac:dyDescent="0.25">
      <c r="B285" s="11" t="s">
        <v>60</v>
      </c>
      <c r="C285" s="12">
        <v>301</v>
      </c>
      <c r="D285" s="12">
        <v>0</v>
      </c>
      <c r="E285" s="14">
        <v>5.758</v>
      </c>
      <c r="F285" s="14">
        <v>0.61499999999999999</v>
      </c>
      <c r="G285" s="14">
        <v>4.5999999999999999E-2</v>
      </c>
      <c r="H285" s="15">
        <v>115.26</v>
      </c>
      <c r="I285" s="15">
        <v>1.89</v>
      </c>
      <c r="J285" s="14">
        <v>0.17499999999999999</v>
      </c>
      <c r="K285" s="12" t="s">
        <v>177</v>
      </c>
    </row>
    <row r="286" spans="2:11" ht="27.75" customHeight="1" x14ac:dyDescent="0.25">
      <c r="B286" s="11" t="s">
        <v>61</v>
      </c>
      <c r="C286" s="12">
        <v>294</v>
      </c>
      <c r="D286" s="12">
        <v>0</v>
      </c>
      <c r="E286" s="14">
        <v>4.9480000000000004</v>
      </c>
      <c r="F286" s="14">
        <v>0.39200000000000002</v>
      </c>
      <c r="G286" s="14">
        <v>1.2999999999999999E-2</v>
      </c>
      <c r="H286" s="15">
        <v>223.06</v>
      </c>
      <c r="I286" s="15">
        <v>2.63</v>
      </c>
      <c r="J286" s="14">
        <v>0.14199999999999999</v>
      </c>
      <c r="K286" s="12" t="s">
        <v>176</v>
      </c>
    </row>
    <row r="287" spans="2:11" ht="27.75" customHeight="1" x14ac:dyDescent="0.25">
      <c r="B287" s="11" t="s">
        <v>62</v>
      </c>
      <c r="C287" s="12" t="s">
        <v>178</v>
      </c>
      <c r="D287" s="12" t="s">
        <v>63</v>
      </c>
      <c r="E287" s="14">
        <v>2.149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 t="s">
        <v>176</v>
      </c>
    </row>
    <row r="288" spans="2:11" ht="27.75" customHeight="1" x14ac:dyDescent="0.25">
      <c r="B288" s="11" t="s">
        <v>64</v>
      </c>
      <c r="C288" s="12" t="s">
        <v>179</v>
      </c>
      <c r="D288" s="12">
        <v>0</v>
      </c>
      <c r="E288" s="14">
        <v>18.791</v>
      </c>
      <c r="F288" s="14">
        <v>2.875</v>
      </c>
      <c r="G288" s="14">
        <v>0.316</v>
      </c>
      <c r="H288" s="15">
        <v>0</v>
      </c>
      <c r="I288" s="15">
        <v>0</v>
      </c>
      <c r="J288" s="14">
        <v>0</v>
      </c>
      <c r="K288" s="12" t="s">
        <v>176</v>
      </c>
    </row>
    <row r="289" spans="2:11" ht="27.75" customHeight="1" x14ac:dyDescent="0.25">
      <c r="B289" s="11" t="s">
        <v>65</v>
      </c>
      <c r="C289" s="12">
        <v>774</v>
      </c>
      <c r="D289" s="12">
        <v>8</v>
      </c>
      <c r="E289" s="14">
        <v>-0.64400000000000002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 t="s">
        <v>180</v>
      </c>
    </row>
    <row r="290" spans="2:11" ht="27.75" customHeight="1" x14ac:dyDescent="0.25">
      <c r="B290" s="11" t="s">
        <v>66</v>
      </c>
      <c r="C290" s="12">
        <v>776</v>
      </c>
      <c r="D290" s="12">
        <v>8</v>
      </c>
      <c r="E290" s="14">
        <v>-0.56100000000000005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 t="s">
        <v>176</v>
      </c>
    </row>
    <row r="291" spans="2:11" ht="27.75" customHeight="1" x14ac:dyDescent="0.25">
      <c r="B291" s="11" t="s">
        <v>67</v>
      </c>
      <c r="C291" s="12">
        <v>792</v>
      </c>
      <c r="D291" s="12">
        <v>0</v>
      </c>
      <c r="E291" s="14">
        <v>-0.64400000000000002</v>
      </c>
      <c r="F291" s="14">
        <v>0</v>
      </c>
      <c r="G291" s="14">
        <v>0</v>
      </c>
      <c r="H291" s="15">
        <v>0</v>
      </c>
      <c r="I291" s="15">
        <v>0</v>
      </c>
      <c r="J291" s="14">
        <v>0.13700000000000001</v>
      </c>
      <c r="K291" s="12" t="s">
        <v>181</v>
      </c>
    </row>
    <row r="292" spans="2:11" ht="27.75" customHeight="1" x14ac:dyDescent="0.25">
      <c r="B292" s="11" t="s">
        <v>68</v>
      </c>
      <c r="C292" s="12">
        <v>794</v>
      </c>
      <c r="D292" s="12">
        <v>0</v>
      </c>
      <c r="E292" s="14">
        <v>-2.77</v>
      </c>
      <c r="F292" s="14">
        <v>-0.93300000000000005</v>
      </c>
      <c r="G292" s="14">
        <v>-0.112</v>
      </c>
      <c r="H292" s="15">
        <v>0</v>
      </c>
      <c r="I292" s="15">
        <v>0</v>
      </c>
      <c r="J292" s="14">
        <v>0.13700000000000001</v>
      </c>
      <c r="K292" s="12" t="s">
        <v>182</v>
      </c>
    </row>
    <row r="293" spans="2:11" ht="27.75" customHeight="1" x14ac:dyDescent="0.25">
      <c r="B293" s="11" t="s">
        <v>69</v>
      </c>
      <c r="C293" s="12">
        <v>793</v>
      </c>
      <c r="D293" s="12">
        <v>0</v>
      </c>
      <c r="E293" s="14">
        <v>-0.56100000000000005</v>
      </c>
      <c r="F293" s="14">
        <v>0</v>
      </c>
      <c r="G293" s="14">
        <v>0</v>
      </c>
      <c r="H293" s="15">
        <v>0</v>
      </c>
      <c r="I293" s="15">
        <v>0</v>
      </c>
      <c r="J293" s="14">
        <v>0.13</v>
      </c>
      <c r="K293" s="12" t="s">
        <v>176</v>
      </c>
    </row>
    <row r="294" spans="2:11" ht="27.75" customHeight="1" x14ac:dyDescent="0.25">
      <c r="B294" s="11" t="s">
        <v>70</v>
      </c>
      <c r="C294" s="12">
        <v>795</v>
      </c>
      <c r="D294" s="12">
        <v>0</v>
      </c>
      <c r="E294" s="14">
        <v>-2.4089999999999998</v>
      </c>
      <c r="F294" s="14">
        <v>-0.81799999999999995</v>
      </c>
      <c r="G294" s="14">
        <v>-9.6000000000000002E-2</v>
      </c>
      <c r="H294" s="15">
        <v>0</v>
      </c>
      <c r="I294" s="15">
        <v>0</v>
      </c>
      <c r="J294" s="14">
        <v>0.13</v>
      </c>
      <c r="K294" s="12" t="s">
        <v>176</v>
      </c>
    </row>
    <row r="295" spans="2:11" ht="27.75" customHeight="1" x14ac:dyDescent="0.25">
      <c r="B295" s="11" t="s">
        <v>71</v>
      </c>
      <c r="C295" s="12">
        <v>796</v>
      </c>
      <c r="D295" s="12">
        <v>0</v>
      </c>
      <c r="E295" s="14">
        <v>-0.36699999999999999</v>
      </c>
      <c r="F295" s="14">
        <v>0</v>
      </c>
      <c r="G295" s="14">
        <v>0</v>
      </c>
      <c r="H295" s="15">
        <v>121.84</v>
      </c>
      <c r="I295" s="15">
        <v>0</v>
      </c>
      <c r="J295" s="14">
        <v>9.7000000000000003E-2</v>
      </c>
      <c r="K295" s="12" t="s">
        <v>183</v>
      </c>
    </row>
    <row r="296" spans="2:11" ht="27.75" customHeight="1" x14ac:dyDescent="0.25">
      <c r="B296" s="11" t="s">
        <v>72</v>
      </c>
      <c r="C296" s="12">
        <v>798</v>
      </c>
      <c r="D296" s="12">
        <v>0</v>
      </c>
      <c r="E296" s="14">
        <v>-1.5569999999999999</v>
      </c>
      <c r="F296" s="14">
        <v>-0.55200000000000005</v>
      </c>
      <c r="G296" s="14">
        <v>-5.7000000000000002E-2</v>
      </c>
      <c r="H296" s="15">
        <v>121.84</v>
      </c>
      <c r="I296" s="15">
        <v>0</v>
      </c>
      <c r="J296" s="14">
        <v>9.7000000000000003E-2</v>
      </c>
      <c r="K296" s="12" t="s">
        <v>184</v>
      </c>
    </row>
    <row r="297" spans="2:11" ht="27.75" customHeight="1" x14ac:dyDescent="0.25">
      <c r="B297" s="11" t="s">
        <v>73</v>
      </c>
      <c r="C297" s="12">
        <v>799</v>
      </c>
      <c r="D297" s="12">
        <v>0</v>
      </c>
      <c r="E297" s="14">
        <v>-1.3779999999999999</v>
      </c>
      <c r="F297" s="14">
        <v>-0.496</v>
      </c>
      <c r="G297" s="14">
        <v>-4.8000000000000001E-2</v>
      </c>
      <c r="H297" s="15">
        <v>121.84</v>
      </c>
      <c r="I297" s="15">
        <v>0</v>
      </c>
      <c r="J297" s="14">
        <v>6.5000000000000002E-2</v>
      </c>
      <c r="K297" s="12" t="s">
        <v>176</v>
      </c>
    </row>
    <row r="298" spans="2:11" ht="27.75" customHeight="1" x14ac:dyDescent="0.25">
      <c r="B298" s="11" t="s">
        <v>74</v>
      </c>
      <c r="C298" s="12">
        <v>797</v>
      </c>
      <c r="D298" s="12">
        <v>0</v>
      </c>
      <c r="E298" s="14">
        <v>-0.32600000000000001</v>
      </c>
      <c r="F298" s="14">
        <v>0</v>
      </c>
      <c r="G298" s="14">
        <v>0</v>
      </c>
      <c r="H298" s="15">
        <v>121.84</v>
      </c>
      <c r="I298" s="15">
        <v>0</v>
      </c>
      <c r="J298" s="14">
        <v>6.5000000000000002E-2</v>
      </c>
      <c r="K298" s="12" t="s">
        <v>176</v>
      </c>
    </row>
    <row r="299" spans="2:11" ht="27.75" customHeight="1" x14ac:dyDescent="0.25">
      <c r="B299" s="11" t="s">
        <v>75</v>
      </c>
      <c r="C299" s="12">
        <v>150</v>
      </c>
      <c r="D299" s="12">
        <v>1</v>
      </c>
      <c r="E299" s="14">
        <v>1.4810530174380157</v>
      </c>
      <c r="F299" s="14">
        <v>0</v>
      </c>
      <c r="G299" s="14">
        <v>0</v>
      </c>
      <c r="H299" s="15">
        <v>1.8627139973055078</v>
      </c>
      <c r="I299" s="15">
        <v>0</v>
      </c>
      <c r="J299" s="14">
        <v>0</v>
      </c>
      <c r="K299" s="12" t="s">
        <v>176</v>
      </c>
    </row>
    <row r="300" spans="2:11" ht="27.75" customHeight="1" x14ac:dyDescent="0.25">
      <c r="B300" s="11" t="s">
        <v>76</v>
      </c>
      <c r="C300" s="12">
        <v>151</v>
      </c>
      <c r="D300" s="12">
        <v>2</v>
      </c>
      <c r="E300" s="14">
        <v>1.7617627142347547</v>
      </c>
      <c r="F300" s="14">
        <v>0.11397725507988246</v>
      </c>
      <c r="G300" s="14">
        <v>0</v>
      </c>
      <c r="H300" s="15">
        <v>1.8627139973055078</v>
      </c>
      <c r="I300" s="15">
        <v>0</v>
      </c>
      <c r="J300" s="14">
        <v>0</v>
      </c>
      <c r="K300" s="12" t="s">
        <v>176</v>
      </c>
    </row>
    <row r="301" spans="2:11" ht="27.75" customHeight="1" x14ac:dyDescent="0.25">
      <c r="B301" s="11" t="s">
        <v>77</v>
      </c>
      <c r="C301" s="12">
        <v>152</v>
      </c>
      <c r="D301" s="12">
        <v>2</v>
      </c>
      <c r="E301" s="14">
        <v>0.22274412135611318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 t="s">
        <v>176</v>
      </c>
    </row>
    <row r="302" spans="2:11" ht="27.75" customHeight="1" x14ac:dyDescent="0.25">
      <c r="B302" s="11" t="s">
        <v>78</v>
      </c>
      <c r="C302" s="12">
        <v>153</v>
      </c>
      <c r="D302" s="12">
        <v>3</v>
      </c>
      <c r="E302" s="14">
        <v>1.4269952336001284</v>
      </c>
      <c r="F302" s="14">
        <v>0</v>
      </c>
      <c r="G302" s="14">
        <v>0</v>
      </c>
      <c r="H302" s="15">
        <v>2.9634086320769439</v>
      </c>
      <c r="I302" s="15">
        <v>0</v>
      </c>
      <c r="J302" s="14">
        <v>0</v>
      </c>
      <c r="K302" s="12" t="s">
        <v>176</v>
      </c>
    </row>
    <row r="303" spans="2:11" ht="27.75" customHeight="1" x14ac:dyDescent="0.25">
      <c r="B303" s="11" t="s">
        <v>79</v>
      </c>
      <c r="C303" s="12">
        <v>154</v>
      </c>
      <c r="D303" s="12">
        <v>4</v>
      </c>
      <c r="E303" s="14">
        <v>1.7669731030384066</v>
      </c>
      <c r="F303" s="14">
        <v>0.19734347593831078</v>
      </c>
      <c r="G303" s="14">
        <v>0</v>
      </c>
      <c r="H303" s="15">
        <v>2.9634086320769439</v>
      </c>
      <c r="I303" s="15">
        <v>0</v>
      </c>
      <c r="J303" s="14">
        <v>0</v>
      </c>
      <c r="K303" s="12" t="s">
        <v>176</v>
      </c>
    </row>
    <row r="304" spans="2:11" ht="27.75" customHeight="1" x14ac:dyDescent="0.25">
      <c r="B304" s="11" t="s">
        <v>80</v>
      </c>
      <c r="C304" s="12">
        <v>155</v>
      </c>
      <c r="D304" s="12">
        <v>4</v>
      </c>
      <c r="E304" s="14">
        <v>0.25400645417802381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 t="s">
        <v>176</v>
      </c>
    </row>
    <row r="305" spans="2:11" ht="27.75" customHeight="1" x14ac:dyDescent="0.25">
      <c r="B305" s="11" t="s">
        <v>81</v>
      </c>
      <c r="C305" s="12">
        <v>156</v>
      </c>
      <c r="D305" s="12" t="s">
        <v>55</v>
      </c>
      <c r="E305" s="14">
        <v>1.3332082351343968</v>
      </c>
      <c r="F305" s="14">
        <v>0.10746426907531777</v>
      </c>
      <c r="G305" s="14">
        <v>0</v>
      </c>
      <c r="H305" s="15">
        <v>17.858607624516441</v>
      </c>
      <c r="I305" s="15">
        <v>0</v>
      </c>
      <c r="J305" s="14">
        <v>0</v>
      </c>
      <c r="K305" s="12" t="s">
        <v>176</v>
      </c>
    </row>
    <row r="306" spans="2:11" ht="27.75" customHeight="1" x14ac:dyDescent="0.25">
      <c r="B306" s="11" t="s">
        <v>82</v>
      </c>
      <c r="C306" s="12">
        <v>157</v>
      </c>
      <c r="D306" s="12">
        <v>0</v>
      </c>
      <c r="E306" s="14">
        <v>5.1107401177819298</v>
      </c>
      <c r="F306" s="14">
        <v>0.71252066889937959</v>
      </c>
      <c r="G306" s="14">
        <v>7.2945443251124786E-2</v>
      </c>
      <c r="H306" s="15">
        <v>10.101641293079869</v>
      </c>
      <c r="I306" s="15">
        <v>0.96392192867557747</v>
      </c>
      <c r="J306" s="14">
        <v>0.1875739969314637</v>
      </c>
      <c r="K306" s="12" t="s">
        <v>176</v>
      </c>
    </row>
    <row r="307" spans="2:11" ht="27.75" customHeight="1" x14ac:dyDescent="0.25">
      <c r="B307" s="11" t="s">
        <v>83</v>
      </c>
      <c r="C307" s="12">
        <v>169</v>
      </c>
      <c r="D307" s="12" t="s">
        <v>63</v>
      </c>
      <c r="E307" s="14">
        <v>1.3996406923809568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 t="s">
        <v>176</v>
      </c>
    </row>
    <row r="308" spans="2:11" ht="27.75" customHeight="1" x14ac:dyDescent="0.25">
      <c r="B308" s="11" t="s">
        <v>84</v>
      </c>
      <c r="C308" s="12">
        <v>170</v>
      </c>
      <c r="D308" s="12">
        <v>0</v>
      </c>
      <c r="E308" s="14">
        <v>12.238552001177551</v>
      </c>
      <c r="F308" s="14">
        <v>1.8724834763123548</v>
      </c>
      <c r="G308" s="14">
        <v>0.20581035774424492</v>
      </c>
      <c r="H308" s="15">
        <v>0</v>
      </c>
      <c r="I308" s="15">
        <v>0</v>
      </c>
      <c r="J308" s="14">
        <v>0</v>
      </c>
      <c r="K308" s="12" t="s">
        <v>176</v>
      </c>
    </row>
    <row r="309" spans="2:11" ht="27.75" customHeight="1" x14ac:dyDescent="0.25">
      <c r="B309" s="11" t="s">
        <v>85</v>
      </c>
      <c r="C309" s="12">
        <v>172</v>
      </c>
      <c r="D309" s="12">
        <v>8</v>
      </c>
      <c r="E309" s="14">
        <v>-0.64400000000000002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 t="s">
        <v>176</v>
      </c>
    </row>
    <row r="310" spans="2:11" ht="27.75" customHeight="1" x14ac:dyDescent="0.25">
      <c r="B310" s="11" t="s">
        <v>86</v>
      </c>
      <c r="C310" s="12">
        <v>173</v>
      </c>
      <c r="D310" s="12">
        <v>0</v>
      </c>
      <c r="E310" s="14">
        <v>-0.64400000000000002</v>
      </c>
      <c r="F310" s="14">
        <v>0</v>
      </c>
      <c r="G310" s="14">
        <v>0</v>
      </c>
      <c r="H310" s="15">
        <v>0</v>
      </c>
      <c r="I310" s="15">
        <v>0</v>
      </c>
      <c r="J310" s="14">
        <v>0.13700000000000001</v>
      </c>
      <c r="K310" s="12" t="s">
        <v>176</v>
      </c>
    </row>
    <row r="311" spans="2:11" ht="27.75" customHeight="1" x14ac:dyDescent="0.25">
      <c r="B311" s="11" t="s">
        <v>87</v>
      </c>
      <c r="C311" s="12">
        <v>174</v>
      </c>
      <c r="D311" s="12">
        <v>0</v>
      </c>
      <c r="E311" s="14">
        <v>-2.77</v>
      </c>
      <c r="F311" s="14">
        <v>-0.93300000000000005</v>
      </c>
      <c r="G311" s="14">
        <v>-0.112</v>
      </c>
      <c r="H311" s="15">
        <v>0</v>
      </c>
      <c r="I311" s="15">
        <v>0</v>
      </c>
      <c r="J311" s="14">
        <v>0.13700000000000001</v>
      </c>
      <c r="K311" s="12" t="s">
        <v>176</v>
      </c>
    </row>
    <row r="312" spans="2:11" ht="27.75" customHeight="1" x14ac:dyDescent="0.25">
      <c r="B312" s="11" t="s">
        <v>88</v>
      </c>
      <c r="C312" s="12">
        <v>158</v>
      </c>
      <c r="D312" s="12">
        <v>1</v>
      </c>
      <c r="E312" s="14">
        <v>0.83704900617045663</v>
      </c>
      <c r="F312" s="14">
        <v>0</v>
      </c>
      <c r="G312" s="14">
        <v>0</v>
      </c>
      <c r="H312" s="15">
        <v>1.0527529277253764</v>
      </c>
      <c r="I312" s="15">
        <v>0</v>
      </c>
      <c r="J312" s="14">
        <v>0</v>
      </c>
      <c r="K312" s="12" t="s">
        <v>176</v>
      </c>
    </row>
    <row r="313" spans="2:11" ht="27.75" customHeight="1" x14ac:dyDescent="0.25">
      <c r="B313" s="11" t="s">
        <v>89</v>
      </c>
      <c r="C313" s="12">
        <v>159</v>
      </c>
      <c r="D313" s="12">
        <v>2</v>
      </c>
      <c r="E313" s="14">
        <v>0.99569813618781233</v>
      </c>
      <c r="F313" s="14">
        <v>6.4416700123056253E-2</v>
      </c>
      <c r="G313" s="14">
        <v>0</v>
      </c>
      <c r="H313" s="15">
        <v>1.0527529277253764</v>
      </c>
      <c r="I313" s="15">
        <v>0</v>
      </c>
      <c r="J313" s="14">
        <v>0</v>
      </c>
      <c r="K313" s="12" t="s">
        <v>176</v>
      </c>
    </row>
    <row r="314" spans="2:11" ht="27.75" customHeight="1" x14ac:dyDescent="0.25">
      <c r="B314" s="11" t="s">
        <v>90</v>
      </c>
      <c r="C314" s="12">
        <v>160</v>
      </c>
      <c r="D314" s="12">
        <v>2</v>
      </c>
      <c r="E314" s="14">
        <v>0.12588863681191564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 t="s">
        <v>176</v>
      </c>
    </row>
    <row r="315" spans="2:11" ht="27.75" customHeight="1" x14ac:dyDescent="0.25">
      <c r="B315" s="11" t="s">
        <v>91</v>
      </c>
      <c r="C315" s="12">
        <v>161</v>
      </c>
      <c r="D315" s="12">
        <v>3</v>
      </c>
      <c r="E315" s="14">
        <v>0.80649708554066424</v>
      </c>
      <c r="F315" s="14">
        <v>0</v>
      </c>
      <c r="G315" s="14">
        <v>0</v>
      </c>
      <c r="H315" s="15">
        <v>1.6748342031994625</v>
      </c>
      <c r="I315" s="15">
        <v>0</v>
      </c>
      <c r="J315" s="14">
        <v>0</v>
      </c>
      <c r="K315" s="12" t="s">
        <v>176</v>
      </c>
    </row>
    <row r="316" spans="2:11" ht="27.75" customHeight="1" x14ac:dyDescent="0.25">
      <c r="B316" s="11" t="s">
        <v>92</v>
      </c>
      <c r="C316" s="12">
        <v>162</v>
      </c>
      <c r="D316" s="12">
        <v>4</v>
      </c>
      <c r="E316" s="14">
        <v>0.99864289962200925</v>
      </c>
      <c r="F316" s="14">
        <v>0.11153291507020596</v>
      </c>
      <c r="G316" s="14">
        <v>0</v>
      </c>
      <c r="H316" s="15">
        <v>1.6748342031994625</v>
      </c>
      <c r="I316" s="15">
        <v>0</v>
      </c>
      <c r="J316" s="14">
        <v>0</v>
      </c>
      <c r="K316" s="12" t="s">
        <v>176</v>
      </c>
    </row>
    <row r="317" spans="2:11" ht="27.75" customHeight="1" x14ac:dyDescent="0.25">
      <c r="B317" s="11" t="s">
        <v>93</v>
      </c>
      <c r="C317" s="12">
        <v>163</v>
      </c>
      <c r="D317" s="12">
        <v>4</v>
      </c>
      <c r="E317" s="14">
        <v>0.14355721741709679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 t="s">
        <v>176</v>
      </c>
    </row>
    <row r="318" spans="2:11" ht="27.75" customHeight="1" x14ac:dyDescent="0.25">
      <c r="B318" s="11" t="s">
        <v>94</v>
      </c>
      <c r="C318" s="12">
        <v>164</v>
      </c>
      <c r="D318" s="12" t="s">
        <v>55</v>
      </c>
      <c r="E318" s="14">
        <v>0.75349134372512083</v>
      </c>
      <c r="F318" s="14">
        <v>6.0735745830310182E-2</v>
      </c>
      <c r="G318" s="14">
        <v>0</v>
      </c>
      <c r="H318" s="15">
        <v>10.093176670709729</v>
      </c>
      <c r="I318" s="15">
        <v>0</v>
      </c>
      <c r="J318" s="14">
        <v>0</v>
      </c>
      <c r="K318" s="12" t="s">
        <v>176</v>
      </c>
    </row>
    <row r="319" spans="2:11" ht="27.75" customHeight="1" x14ac:dyDescent="0.25">
      <c r="B319" s="11" t="s">
        <v>95</v>
      </c>
      <c r="C319" s="12">
        <v>165</v>
      </c>
      <c r="D319" s="12">
        <v>0</v>
      </c>
      <c r="E319" s="14">
        <v>2.8884448335178425</v>
      </c>
      <c r="F319" s="14">
        <v>0.40269639962642023</v>
      </c>
      <c r="G319" s="14">
        <v>4.1226688078755999E-2</v>
      </c>
      <c r="H319" s="15">
        <v>5.709160108049157</v>
      </c>
      <c r="I319" s="15">
        <v>0.54478123532641853</v>
      </c>
      <c r="J319" s="14">
        <v>0.10601148363108685</v>
      </c>
      <c r="K319" s="12" t="s">
        <v>176</v>
      </c>
    </row>
    <row r="320" spans="2:11" ht="27.75" customHeight="1" x14ac:dyDescent="0.25">
      <c r="B320" s="11" t="s">
        <v>96</v>
      </c>
      <c r="C320" s="12">
        <v>166</v>
      </c>
      <c r="D320" s="12">
        <v>0</v>
      </c>
      <c r="E320" s="14">
        <v>4.2280001432218404</v>
      </c>
      <c r="F320" s="14">
        <v>0.51405524423787663</v>
      </c>
      <c r="G320" s="14">
        <v>4.5865879265720159E-2</v>
      </c>
      <c r="H320" s="15">
        <v>27.185957528408679</v>
      </c>
      <c r="I320" s="15">
        <v>1.2508876163378226</v>
      </c>
      <c r="J320" s="14">
        <v>0.13998028087589917</v>
      </c>
      <c r="K320" s="12" t="s">
        <v>176</v>
      </c>
    </row>
    <row r="321" spans="2:11" ht="27.75" customHeight="1" x14ac:dyDescent="0.25">
      <c r="B321" s="11" t="s">
        <v>97</v>
      </c>
      <c r="C321" s="12">
        <v>167</v>
      </c>
      <c r="D321" s="12">
        <v>0</v>
      </c>
      <c r="E321" s="14">
        <v>4.1479244932980039</v>
      </c>
      <c r="F321" s="14">
        <v>0.44303118502575067</v>
      </c>
      <c r="G321" s="14">
        <v>3.3137291888104929E-2</v>
      </c>
      <c r="H321" s="15">
        <v>83.030527457021179</v>
      </c>
      <c r="I321" s="15">
        <v>1.3615104710547459</v>
      </c>
      <c r="J321" s="14">
        <v>0.12606578435692092</v>
      </c>
      <c r="K321" s="12" t="s">
        <v>176</v>
      </c>
    </row>
    <row r="322" spans="2:11" ht="27.75" customHeight="1" x14ac:dyDescent="0.25">
      <c r="B322" s="11" t="s">
        <v>98</v>
      </c>
      <c r="C322" s="12">
        <v>168</v>
      </c>
      <c r="D322" s="12" t="s">
        <v>63</v>
      </c>
      <c r="E322" s="14">
        <v>0.79103707751113073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 t="s">
        <v>176</v>
      </c>
    </row>
    <row r="323" spans="2:11" ht="27.75" customHeight="1" x14ac:dyDescent="0.25">
      <c r="B323" s="11" t="s">
        <v>99</v>
      </c>
      <c r="C323" s="12">
        <v>171</v>
      </c>
      <c r="D323" s="12">
        <v>0</v>
      </c>
      <c r="E323" s="14">
        <v>6.9168812114991427</v>
      </c>
      <c r="F323" s="14">
        <v>1.0582743591644956</v>
      </c>
      <c r="G323" s="14">
        <v>0.11631815565077586</v>
      </c>
      <c r="H323" s="15">
        <v>0</v>
      </c>
      <c r="I323" s="15">
        <v>0</v>
      </c>
      <c r="J323" s="14">
        <v>0</v>
      </c>
      <c r="K323" s="12" t="s">
        <v>176</v>
      </c>
    </row>
    <row r="324" spans="2:11" ht="27.75" customHeight="1" x14ac:dyDescent="0.25">
      <c r="B324" s="11" t="s">
        <v>100</v>
      </c>
      <c r="C324" s="12">
        <v>175</v>
      </c>
      <c r="D324" s="12">
        <v>8</v>
      </c>
      <c r="E324" s="14">
        <v>-0.64400000000000002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 t="s">
        <v>176</v>
      </c>
    </row>
    <row r="325" spans="2:11" ht="27.75" customHeight="1" x14ac:dyDescent="0.25">
      <c r="B325" s="11" t="s">
        <v>101</v>
      </c>
      <c r="C325" s="12">
        <v>176</v>
      </c>
      <c r="D325" s="12">
        <v>8</v>
      </c>
      <c r="E325" s="14">
        <v>-0.56100000000000005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 t="s">
        <v>176</v>
      </c>
    </row>
    <row r="326" spans="2:11" ht="27.75" customHeight="1" x14ac:dyDescent="0.25">
      <c r="B326" s="11" t="s">
        <v>102</v>
      </c>
      <c r="C326" s="12">
        <v>177</v>
      </c>
      <c r="D326" s="12">
        <v>0</v>
      </c>
      <c r="E326" s="14">
        <v>-0.64400000000000002</v>
      </c>
      <c r="F326" s="14">
        <v>0</v>
      </c>
      <c r="G326" s="14">
        <v>0</v>
      </c>
      <c r="H326" s="15">
        <v>0</v>
      </c>
      <c r="I326" s="15">
        <v>0</v>
      </c>
      <c r="J326" s="14">
        <v>0.13700000000000001</v>
      </c>
      <c r="K326" s="12" t="s">
        <v>176</v>
      </c>
    </row>
    <row r="327" spans="2:11" ht="27.75" customHeight="1" x14ac:dyDescent="0.25">
      <c r="B327" s="11" t="s">
        <v>103</v>
      </c>
      <c r="C327" s="12">
        <v>178</v>
      </c>
      <c r="D327" s="12">
        <v>0</v>
      </c>
      <c r="E327" s="14">
        <v>-2.77</v>
      </c>
      <c r="F327" s="14">
        <v>-0.93300000000000005</v>
      </c>
      <c r="G327" s="14">
        <v>-0.112</v>
      </c>
      <c r="H327" s="15">
        <v>0</v>
      </c>
      <c r="I327" s="15">
        <v>0</v>
      </c>
      <c r="J327" s="14">
        <v>0.13700000000000001</v>
      </c>
      <c r="K327" s="12" t="s">
        <v>176</v>
      </c>
    </row>
    <row r="328" spans="2:11" ht="27.75" customHeight="1" x14ac:dyDescent="0.25">
      <c r="B328" s="11" t="s">
        <v>104</v>
      </c>
      <c r="C328" s="12">
        <v>179</v>
      </c>
      <c r="D328" s="12">
        <v>0</v>
      </c>
      <c r="E328" s="14">
        <v>-0.56100000000000005</v>
      </c>
      <c r="F328" s="14">
        <v>0</v>
      </c>
      <c r="G328" s="14">
        <v>0</v>
      </c>
      <c r="H328" s="15">
        <v>0</v>
      </c>
      <c r="I328" s="15">
        <v>0</v>
      </c>
      <c r="J328" s="14">
        <v>0.13</v>
      </c>
      <c r="K328" s="12" t="s">
        <v>176</v>
      </c>
    </row>
    <row r="329" spans="2:11" ht="27.75" customHeight="1" x14ac:dyDescent="0.25">
      <c r="B329" s="11" t="s">
        <v>105</v>
      </c>
      <c r="C329" s="12">
        <v>180</v>
      </c>
      <c r="D329" s="12">
        <v>0</v>
      </c>
      <c r="E329" s="14">
        <v>-2.4089999999999998</v>
      </c>
      <c r="F329" s="14">
        <v>-0.81799999999999995</v>
      </c>
      <c r="G329" s="14">
        <v>-9.6000000000000002E-2</v>
      </c>
      <c r="H329" s="15">
        <v>0</v>
      </c>
      <c r="I329" s="15">
        <v>0</v>
      </c>
      <c r="J329" s="14">
        <v>0.13</v>
      </c>
      <c r="K329" s="12" t="s">
        <v>176</v>
      </c>
    </row>
    <row r="330" spans="2:11" ht="27.75" customHeight="1" x14ac:dyDescent="0.25">
      <c r="B330" s="11" t="s">
        <v>106</v>
      </c>
      <c r="C330" s="12">
        <v>181</v>
      </c>
      <c r="D330" s="12">
        <v>0</v>
      </c>
      <c r="E330" s="14">
        <v>-0.36699999999999999</v>
      </c>
      <c r="F330" s="14">
        <v>0</v>
      </c>
      <c r="G330" s="14">
        <v>0</v>
      </c>
      <c r="H330" s="15">
        <v>0</v>
      </c>
      <c r="I330" s="15">
        <v>0</v>
      </c>
      <c r="J330" s="14">
        <v>9.7000000000000003E-2</v>
      </c>
      <c r="K330" s="12" t="s">
        <v>176</v>
      </c>
    </row>
    <row r="331" spans="2:11" ht="27.75" customHeight="1" x14ac:dyDescent="0.25">
      <c r="B331" s="11" t="s">
        <v>107</v>
      </c>
      <c r="C331" s="12">
        <v>182</v>
      </c>
      <c r="D331" s="12">
        <v>0</v>
      </c>
      <c r="E331" s="14">
        <v>-1.5569999999999999</v>
      </c>
      <c r="F331" s="14">
        <v>-0.55200000000000005</v>
      </c>
      <c r="G331" s="14">
        <v>-5.7000000000000002E-2</v>
      </c>
      <c r="H331" s="15">
        <v>0</v>
      </c>
      <c r="I331" s="15">
        <v>0</v>
      </c>
      <c r="J331" s="14">
        <v>9.7000000000000003E-2</v>
      </c>
      <c r="K331" s="12" t="s">
        <v>176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G86"/>
  <sheetViews>
    <sheetView showGridLines="0" topLeftCell="A56" zoomScale="50" zoomScaleNormal="50" workbookViewId="0">
      <selection activeCell="C4" sqref="C4:G86"/>
    </sheetView>
  </sheetViews>
  <sheetFormatPr defaultRowHeight="15" x14ac:dyDescent="0.25"/>
  <cols>
    <col min="2" max="2" width="88" customWidth="1"/>
    <col min="3" max="7" width="20.7109375" customWidth="1"/>
  </cols>
  <sheetData>
    <row r="2" spans="2:7" ht="20.25" x14ac:dyDescent="0.3">
      <c r="B2" s="20"/>
      <c r="C2" s="21" t="s">
        <v>139</v>
      </c>
      <c r="D2" s="21" t="s">
        <v>140</v>
      </c>
      <c r="E2" s="21" t="s">
        <v>141</v>
      </c>
      <c r="F2" s="21" t="s">
        <v>142</v>
      </c>
      <c r="G2" s="21" t="s">
        <v>143</v>
      </c>
    </row>
    <row r="3" spans="2:7" ht="105.75" customHeight="1" x14ac:dyDescent="0.25">
      <c r="B3" s="22" t="s">
        <v>112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 x14ac:dyDescent="0.3">
      <c r="B4" s="24" t="s">
        <v>113</v>
      </c>
      <c r="C4" s="25"/>
      <c r="D4" s="25"/>
      <c r="E4" s="25"/>
      <c r="F4" s="25"/>
      <c r="G4" s="25"/>
    </row>
    <row r="5" spans="2:7" ht="30" customHeight="1" x14ac:dyDescent="0.3">
      <c r="B5" s="26" t="s">
        <v>48</v>
      </c>
      <c r="C5" s="27">
        <v>90.356181254641697</v>
      </c>
      <c r="D5" s="27">
        <v>93.166830947105495</v>
      </c>
      <c r="E5" s="27">
        <v>93.24374968063033</v>
      </c>
      <c r="F5" s="27">
        <v>90.347581254641696</v>
      </c>
      <c r="G5" s="27">
        <v>90.469599988166536</v>
      </c>
    </row>
    <row r="6" spans="2:7" ht="30" customHeight="1" x14ac:dyDescent="0.3">
      <c r="B6" s="26" t="s">
        <v>75</v>
      </c>
      <c r="C6" s="27">
        <v>55.581676444206742</v>
      </c>
      <c r="D6" s="27">
        <v>57.49260085781755</v>
      </c>
      <c r="E6" s="27">
        <v>57.547002503589852</v>
      </c>
      <c r="F6" s="27">
        <v>55.576075276242811</v>
      </c>
      <c r="G6" s="27">
        <v>55.659850488895721</v>
      </c>
    </row>
    <row r="7" spans="2:7" ht="30" customHeight="1" x14ac:dyDescent="0.3">
      <c r="B7" s="26" t="s">
        <v>88</v>
      </c>
      <c r="C7" s="27">
        <v>25.757663143000773</v>
      </c>
      <c r="D7" s="27">
        <v>26.976753704249639</v>
      </c>
      <c r="E7" s="27">
        <v>27.014951241494341</v>
      </c>
      <c r="F7" s="27">
        <v>25.754497522309009</v>
      </c>
      <c r="G7" s="27">
        <v>25.809296163414</v>
      </c>
    </row>
    <row r="8" spans="2:7" ht="30" customHeight="1" x14ac:dyDescent="0.3">
      <c r="B8" s="24" t="s">
        <v>114</v>
      </c>
      <c r="C8" s="27"/>
      <c r="D8" s="27"/>
      <c r="E8" s="27"/>
      <c r="F8" s="27"/>
      <c r="G8" s="27"/>
    </row>
    <row r="9" spans="2:7" ht="30" customHeight="1" x14ac:dyDescent="0.3">
      <c r="B9" s="26" t="s">
        <v>49</v>
      </c>
      <c r="C9" s="27">
        <v>97.857292896624884</v>
      </c>
      <c r="D9" s="27">
        <v>100.54349357962427</v>
      </c>
      <c r="E9" s="27">
        <v>100.63469656551072</v>
      </c>
      <c r="F9" s="27">
        <v>97.848692896624897</v>
      </c>
      <c r="G9" s="27">
        <v>97.984995882511342</v>
      </c>
    </row>
    <row r="10" spans="2:7" ht="30" customHeight="1" x14ac:dyDescent="0.3">
      <c r="B10" s="26" t="s">
        <v>76</v>
      </c>
      <c r="C10" s="27" t="s">
        <v>116</v>
      </c>
      <c r="D10" s="27" t="s">
        <v>116</v>
      </c>
      <c r="E10" s="27" t="s">
        <v>116</v>
      </c>
      <c r="F10" s="27" t="s">
        <v>116</v>
      </c>
      <c r="G10" s="27" t="s">
        <v>116</v>
      </c>
    </row>
    <row r="11" spans="2:7" ht="30" customHeight="1" x14ac:dyDescent="0.3">
      <c r="B11" s="26" t="s">
        <v>89</v>
      </c>
      <c r="C11" s="27">
        <v>19.746504787705597</v>
      </c>
      <c r="D11" s="27">
        <v>21.113888098656513</v>
      </c>
      <c r="E11" s="27">
        <v>21.164914768175851</v>
      </c>
      <c r="F11" s="27">
        <v>19.743339167013836</v>
      </c>
      <c r="G11" s="27">
        <v>19.81096694039346</v>
      </c>
    </row>
    <row r="12" spans="2:7" ht="30" customHeight="1" x14ac:dyDescent="0.3">
      <c r="B12" s="24" t="s">
        <v>115</v>
      </c>
      <c r="C12" s="27"/>
      <c r="D12" s="27"/>
      <c r="E12" s="27"/>
      <c r="F12" s="27"/>
      <c r="G12" s="27"/>
    </row>
    <row r="13" spans="2:7" ht="30" customHeight="1" x14ac:dyDescent="0.3">
      <c r="B13" s="26" t="s">
        <v>50</v>
      </c>
      <c r="C13" s="27">
        <v>18.546925889370446</v>
      </c>
      <c r="D13" s="27">
        <v>17.898053846593637</v>
      </c>
      <c r="E13" s="27">
        <v>17.843981176362234</v>
      </c>
      <c r="F13" s="27">
        <v>18.546925889370446</v>
      </c>
      <c r="G13" s="27">
        <v>18.492853219139043</v>
      </c>
    </row>
    <row r="14" spans="2:7" ht="30" customHeight="1" x14ac:dyDescent="0.3">
      <c r="B14" s="26" t="s">
        <v>77</v>
      </c>
      <c r="C14" s="27" t="s">
        <v>116</v>
      </c>
      <c r="D14" s="27" t="s">
        <v>116</v>
      </c>
      <c r="E14" s="27" t="s">
        <v>116</v>
      </c>
      <c r="F14" s="27" t="s">
        <v>116</v>
      </c>
      <c r="G14" s="27" t="s">
        <v>116</v>
      </c>
    </row>
    <row r="15" spans="2:7" ht="30" customHeight="1" x14ac:dyDescent="0.3">
      <c r="B15" s="26" t="s">
        <v>90</v>
      </c>
      <c r="C15" s="27" t="s">
        <v>116</v>
      </c>
      <c r="D15" s="27" t="s">
        <v>116</v>
      </c>
      <c r="E15" s="27" t="s">
        <v>116</v>
      </c>
      <c r="F15" s="27" t="s">
        <v>116</v>
      </c>
      <c r="G15" s="27" t="s">
        <v>116</v>
      </c>
    </row>
    <row r="16" spans="2:7" ht="30" customHeight="1" x14ac:dyDescent="0.3">
      <c r="B16" s="24" t="s">
        <v>117</v>
      </c>
      <c r="C16" s="27"/>
      <c r="D16" s="27"/>
      <c r="E16" s="27"/>
      <c r="F16" s="27"/>
      <c r="G16" s="27"/>
    </row>
    <row r="17" spans="2:7" ht="30" customHeight="1" x14ac:dyDescent="0.3">
      <c r="B17" s="26" t="s">
        <v>51</v>
      </c>
      <c r="C17" s="27">
        <v>289.24702693379288</v>
      </c>
      <c r="D17" s="27">
        <v>279.99333391585361</v>
      </c>
      <c r="E17" s="27">
        <v>279.92693598792857</v>
      </c>
      <c r="F17" s="27">
        <v>289.21822693379283</v>
      </c>
      <c r="G17" s="27">
        <v>289.27518004190523</v>
      </c>
    </row>
    <row r="18" spans="2:7" ht="30" customHeight="1" x14ac:dyDescent="0.3">
      <c r="B18" s="26" t="s">
        <v>78</v>
      </c>
      <c r="C18" s="27">
        <v>87.483242738705997</v>
      </c>
      <c r="D18" s="27">
        <v>83.985797514543634</v>
      </c>
      <c r="E18" s="27">
        <v>84.034533440193769</v>
      </c>
      <c r="F18" s="27">
        <v>87.464485339012853</v>
      </c>
      <c r="G18" s="27">
        <v>87.639550023389475</v>
      </c>
    </row>
    <row r="19" spans="2:7" ht="30" customHeight="1" x14ac:dyDescent="0.3">
      <c r="B19" s="26" t="s">
        <v>91</v>
      </c>
      <c r="C19" s="27">
        <v>121.60875316201798</v>
      </c>
      <c r="D19" s="27">
        <v>117.82301996709066</v>
      </c>
      <c r="E19" s="27">
        <v>117.78477951726765</v>
      </c>
      <c r="F19" s="27">
        <v>121.59815201365485</v>
      </c>
      <c r="G19" s="27">
        <v>121.5984166783733</v>
      </c>
    </row>
    <row r="20" spans="2:7" ht="30" customHeight="1" x14ac:dyDescent="0.3">
      <c r="B20" s="24" t="s">
        <v>118</v>
      </c>
      <c r="C20" s="27"/>
      <c r="D20" s="27"/>
      <c r="E20" s="27"/>
      <c r="F20" s="27"/>
      <c r="G20" s="27"/>
    </row>
    <row r="21" spans="2:7" ht="30" customHeight="1" x14ac:dyDescent="0.3">
      <c r="B21" s="26" t="s">
        <v>52</v>
      </c>
      <c r="C21" s="27">
        <v>414.81749846468296</v>
      </c>
      <c r="D21" s="27">
        <v>402.13861202695182</v>
      </c>
      <c r="E21" s="27">
        <v>401.82347311497767</v>
      </c>
      <c r="F21" s="27">
        <v>414.78869846468297</v>
      </c>
      <c r="G21" s="27">
        <v>414.58433502682266</v>
      </c>
    </row>
    <row r="22" spans="2:7" ht="30" customHeight="1" x14ac:dyDescent="0.3">
      <c r="B22" s="26" t="s">
        <v>79</v>
      </c>
      <c r="C22" s="27" t="s">
        <v>116</v>
      </c>
      <c r="D22" s="27" t="s">
        <v>116</v>
      </c>
      <c r="E22" s="27" t="s">
        <v>116</v>
      </c>
      <c r="F22" s="27" t="s">
        <v>116</v>
      </c>
      <c r="G22" s="27" t="s">
        <v>116</v>
      </c>
    </row>
    <row r="23" spans="2:7" ht="30" customHeight="1" x14ac:dyDescent="0.3">
      <c r="B23" s="26" t="s">
        <v>92</v>
      </c>
      <c r="C23" s="27">
        <v>187.6885601187974</v>
      </c>
      <c r="D23" s="27">
        <v>182.05323212889843</v>
      </c>
      <c r="E23" s="27">
        <v>181.88048705790627</v>
      </c>
      <c r="F23" s="27">
        <v>187.67795897043428</v>
      </c>
      <c r="G23" s="27">
        <v>187.53615826837085</v>
      </c>
    </row>
    <row r="24" spans="2:7" ht="30" customHeight="1" x14ac:dyDescent="0.3">
      <c r="B24" s="24" t="s">
        <v>119</v>
      </c>
      <c r="C24" s="27"/>
      <c r="D24" s="27"/>
      <c r="E24" s="27"/>
      <c r="F24" s="27"/>
      <c r="G24" s="27"/>
    </row>
    <row r="25" spans="2:7" ht="30" customHeight="1" x14ac:dyDescent="0.3">
      <c r="B25" s="26" t="s">
        <v>53</v>
      </c>
      <c r="C25" s="27">
        <v>50.657150498037716</v>
      </c>
      <c r="D25" s="27">
        <v>49.102455342087701</v>
      </c>
      <c r="E25" s="27">
        <v>48.972897412425205</v>
      </c>
      <c r="F25" s="27">
        <v>50.527592568375219</v>
      </c>
      <c r="G25" s="27">
        <v>50.527592568375219</v>
      </c>
    </row>
    <row r="26" spans="2:7" ht="30" customHeight="1" x14ac:dyDescent="0.3">
      <c r="B26" s="26" t="s">
        <v>80</v>
      </c>
      <c r="C26" s="27" t="s">
        <v>116</v>
      </c>
      <c r="D26" s="27" t="s">
        <v>116</v>
      </c>
      <c r="E26" s="27" t="s">
        <v>116</v>
      </c>
      <c r="F26" s="27" t="s">
        <v>116</v>
      </c>
      <c r="G26" s="27" t="s">
        <v>116</v>
      </c>
    </row>
    <row r="27" spans="2:7" ht="30" customHeight="1" x14ac:dyDescent="0.3">
      <c r="B27" s="26" t="s">
        <v>93</v>
      </c>
      <c r="C27" s="27" t="s">
        <v>116</v>
      </c>
      <c r="D27" s="27" t="s">
        <v>116</v>
      </c>
      <c r="E27" s="27" t="s">
        <v>116</v>
      </c>
      <c r="F27" s="27" t="s">
        <v>116</v>
      </c>
      <c r="G27" s="27" t="s">
        <v>116</v>
      </c>
    </row>
    <row r="28" spans="2:7" ht="30" customHeight="1" x14ac:dyDescent="0.3">
      <c r="B28" s="24" t="s">
        <v>120</v>
      </c>
      <c r="C28" s="27"/>
      <c r="D28" s="27"/>
      <c r="E28" s="27"/>
      <c r="F28" s="27"/>
      <c r="G28" s="27"/>
    </row>
    <row r="29" spans="2:7" ht="30" customHeight="1" x14ac:dyDescent="0.3">
      <c r="B29" s="26" t="s">
        <v>54</v>
      </c>
      <c r="C29" s="27">
        <v>1511.9058609418544</v>
      </c>
      <c r="D29" s="27">
        <v>1457.6153148101134</v>
      </c>
      <c r="E29" s="27">
        <v>1456.0055398786928</v>
      </c>
      <c r="F29" s="27">
        <v>1511.7732609418542</v>
      </c>
      <c r="G29" s="27">
        <v>1511.3910860104338</v>
      </c>
    </row>
    <row r="30" spans="2:7" ht="30" customHeight="1" x14ac:dyDescent="0.3">
      <c r="B30" s="26" t="s">
        <v>81</v>
      </c>
      <c r="C30" s="27" t="s">
        <v>116</v>
      </c>
      <c r="D30" s="27" t="s">
        <v>116</v>
      </c>
      <c r="E30" s="27" t="s">
        <v>116</v>
      </c>
      <c r="F30" s="27" t="s">
        <v>116</v>
      </c>
      <c r="G30" s="27" t="s">
        <v>116</v>
      </c>
    </row>
    <row r="31" spans="2:7" ht="30" customHeight="1" x14ac:dyDescent="0.3">
      <c r="B31" s="26" t="s">
        <v>94</v>
      </c>
      <c r="C31" s="27" t="s">
        <v>116</v>
      </c>
      <c r="D31" s="27" t="s">
        <v>116</v>
      </c>
      <c r="E31" s="27" t="s">
        <v>116</v>
      </c>
      <c r="F31" s="27" t="s">
        <v>116</v>
      </c>
      <c r="G31" s="27" t="s">
        <v>116</v>
      </c>
    </row>
    <row r="32" spans="2:7" ht="30" customHeight="1" x14ac:dyDescent="0.3">
      <c r="B32" s="24" t="s">
        <v>121</v>
      </c>
      <c r="C32" s="27"/>
      <c r="D32" s="27"/>
      <c r="E32" s="27"/>
      <c r="F32" s="27"/>
      <c r="G32" s="27"/>
    </row>
    <row r="33" spans="2:7" ht="30" customHeight="1" x14ac:dyDescent="0.3">
      <c r="B33" s="26" t="s">
        <v>56</v>
      </c>
      <c r="C33" s="27">
        <v>2368.2477791373722</v>
      </c>
      <c r="D33" s="27">
        <v>2291.5591894364211</v>
      </c>
      <c r="E33" s="27">
        <v>2292.6399859648054</v>
      </c>
      <c r="F33" s="27">
        <v>2367.9827791373718</v>
      </c>
      <c r="G33" s="27">
        <v>2370.9345756657563</v>
      </c>
    </row>
    <row r="34" spans="2:7" ht="30" customHeight="1" x14ac:dyDescent="0.3">
      <c r="B34" s="24" t="s">
        <v>122</v>
      </c>
      <c r="C34" s="27"/>
      <c r="D34" s="27"/>
      <c r="E34" s="27"/>
      <c r="F34" s="27"/>
      <c r="G34" s="27"/>
    </row>
    <row r="35" spans="2:7" ht="30" customHeight="1" x14ac:dyDescent="0.3">
      <c r="B35" s="26" t="s">
        <v>57</v>
      </c>
      <c r="C35" s="27">
        <v>3215.777638087472</v>
      </c>
      <c r="D35" s="27">
        <v>3097.5700534049706</v>
      </c>
      <c r="E35" s="27">
        <v>3091.8896089410086</v>
      </c>
      <c r="F35" s="27">
        <v>3217.805987774369</v>
      </c>
      <c r="G35" s="27">
        <v>3208.6949988464462</v>
      </c>
    </row>
    <row r="36" spans="2:7" ht="30" customHeight="1" x14ac:dyDescent="0.3">
      <c r="B36" s="24" t="s">
        <v>123</v>
      </c>
      <c r="C36" s="27"/>
      <c r="D36" s="27"/>
      <c r="E36" s="27"/>
      <c r="F36" s="27"/>
      <c r="G36" s="27"/>
    </row>
    <row r="37" spans="2:7" ht="30" customHeight="1" x14ac:dyDescent="0.3">
      <c r="B37" s="26" t="s">
        <v>58</v>
      </c>
      <c r="C37" s="27">
        <v>9520.6240998987905</v>
      </c>
      <c r="D37" s="27">
        <v>9207.1022635568152</v>
      </c>
      <c r="E37" s="27">
        <v>9200.6354730749845</v>
      </c>
      <c r="F37" s="27">
        <v>9525.928161017513</v>
      </c>
      <c r="G37" s="27">
        <v>9504.6214129455711</v>
      </c>
    </row>
    <row r="38" spans="2:7" ht="30" customHeight="1" x14ac:dyDescent="0.3">
      <c r="B38" s="26" t="s">
        <v>82</v>
      </c>
      <c r="C38" s="27" t="s">
        <v>116</v>
      </c>
      <c r="D38" s="27" t="s">
        <v>116</v>
      </c>
      <c r="E38" s="27" t="s">
        <v>116</v>
      </c>
      <c r="F38" s="27" t="s">
        <v>116</v>
      </c>
      <c r="G38" s="27" t="s">
        <v>116</v>
      </c>
    </row>
    <row r="39" spans="2:7" ht="30" customHeight="1" x14ac:dyDescent="0.3">
      <c r="B39" s="26" t="s">
        <v>95</v>
      </c>
      <c r="C39" s="27">
        <v>16960.300610850489</v>
      </c>
      <c r="D39" s="27">
        <v>16611.703011393078</v>
      </c>
      <c r="E39" s="27">
        <v>16597.148122359926</v>
      </c>
      <c r="F39" s="27">
        <v>16964.402011434642</v>
      </c>
      <c r="G39" s="27">
        <v>16943.243575792698</v>
      </c>
    </row>
    <row r="40" spans="2:7" ht="30" customHeight="1" x14ac:dyDescent="0.3">
      <c r="B40" s="24" t="s">
        <v>124</v>
      </c>
      <c r="C40" s="27"/>
      <c r="D40" s="27"/>
      <c r="E40" s="27"/>
      <c r="F40" s="27"/>
      <c r="G40" s="27"/>
    </row>
    <row r="41" spans="2:7" ht="30" customHeight="1" x14ac:dyDescent="0.3">
      <c r="B41" s="26" t="s">
        <v>59</v>
      </c>
      <c r="C41" s="27">
        <v>18222.978341056983</v>
      </c>
      <c r="D41" s="27">
        <v>17674.836283758566</v>
      </c>
      <c r="E41" s="27">
        <v>17645.370409151532</v>
      </c>
      <c r="F41" s="27">
        <v>18242.01989326601</v>
      </c>
      <c r="G41" s="27">
        <v>18193.444413144367</v>
      </c>
    </row>
    <row r="42" spans="2:7" ht="30" customHeight="1" x14ac:dyDescent="0.3">
      <c r="B42" s="26" t="s">
        <v>96</v>
      </c>
      <c r="C42" s="27" t="s">
        <v>116</v>
      </c>
      <c r="D42" s="27" t="s">
        <v>116</v>
      </c>
      <c r="E42" s="27" t="s">
        <v>116</v>
      </c>
      <c r="F42" s="27" t="s">
        <v>116</v>
      </c>
      <c r="G42" s="27" t="s">
        <v>116</v>
      </c>
    </row>
    <row r="43" spans="2:7" ht="30" customHeight="1" x14ac:dyDescent="0.3">
      <c r="B43" s="24" t="s">
        <v>125</v>
      </c>
      <c r="C43" s="27"/>
      <c r="D43" s="27"/>
      <c r="E43" s="27"/>
      <c r="F43" s="27"/>
      <c r="G43" s="27"/>
    </row>
    <row r="44" spans="2:7" ht="30" customHeight="1" x14ac:dyDescent="0.3">
      <c r="B44" s="26" t="s">
        <v>60</v>
      </c>
      <c r="C44" s="27">
        <v>47413.93812302492</v>
      </c>
      <c r="D44" s="27">
        <v>46236.630783135632</v>
      </c>
      <c r="E44" s="27">
        <v>46159.180690771442</v>
      </c>
      <c r="F44" s="27">
        <v>47412.58488046343</v>
      </c>
      <c r="G44" s="27">
        <v>47335.685030660716</v>
      </c>
    </row>
    <row r="45" spans="2:7" ht="30" customHeight="1" x14ac:dyDescent="0.3">
      <c r="B45" s="26" t="s">
        <v>97</v>
      </c>
      <c r="C45" s="27" t="s">
        <v>116</v>
      </c>
      <c r="D45" s="27" t="s">
        <v>116</v>
      </c>
      <c r="E45" s="27" t="s">
        <v>116</v>
      </c>
      <c r="F45" s="27" t="s">
        <v>116</v>
      </c>
      <c r="G45" s="27" t="s">
        <v>116</v>
      </c>
    </row>
    <row r="46" spans="2:7" ht="30" customHeight="1" x14ac:dyDescent="0.3">
      <c r="B46" s="24" t="s">
        <v>126</v>
      </c>
      <c r="C46" s="27"/>
      <c r="D46" s="27"/>
      <c r="E46" s="27"/>
      <c r="F46" s="27"/>
      <c r="G46" s="27"/>
    </row>
    <row r="47" spans="2:7" ht="30" customHeight="1" x14ac:dyDescent="0.3">
      <c r="B47" s="26" t="s">
        <v>61</v>
      </c>
      <c r="C47" s="27">
        <v>26920.769374109939</v>
      </c>
      <c r="D47" s="27">
        <v>26324.515142635519</v>
      </c>
      <c r="E47" s="27">
        <v>26274.322234537005</v>
      </c>
      <c r="F47" s="27">
        <v>26972.213003858873</v>
      </c>
      <c r="G47" s="27">
        <v>26910.997652559225</v>
      </c>
    </row>
    <row r="48" spans="2:7" ht="30" customHeight="1" x14ac:dyDescent="0.3">
      <c r="B48" s="24" t="s">
        <v>127</v>
      </c>
      <c r="C48" s="27"/>
      <c r="D48" s="27"/>
      <c r="E48" s="27"/>
      <c r="F48" s="27"/>
      <c r="G48" s="27"/>
    </row>
    <row r="49" spans="2:7" ht="30" customHeight="1" x14ac:dyDescent="0.3">
      <c r="B49" s="26" t="s">
        <v>62</v>
      </c>
      <c r="C49" s="27">
        <v>4252.314710323908</v>
      </c>
      <c r="D49" s="27">
        <v>4129.803784654725</v>
      </c>
      <c r="E49" s="27">
        <v>4125.8518193105574</v>
      </c>
      <c r="F49" s="27">
        <v>4252.314710323908</v>
      </c>
      <c r="G49" s="27">
        <v>4246.3867623076576</v>
      </c>
    </row>
    <row r="50" spans="2:7" ht="30" customHeight="1" x14ac:dyDescent="0.3">
      <c r="B50" s="26" t="s">
        <v>83</v>
      </c>
      <c r="C50" s="27">
        <v>56.575094443114764</v>
      </c>
      <c r="D50" s="27">
        <v>54.945142837411645</v>
      </c>
      <c r="E50" s="27">
        <v>54.892563753356711</v>
      </c>
      <c r="F50" s="27">
        <v>56.575094443114764</v>
      </c>
      <c r="G50" s="27">
        <v>56.496225817032354</v>
      </c>
    </row>
    <row r="51" spans="2:7" ht="30" customHeight="1" x14ac:dyDescent="0.3">
      <c r="B51" s="26" t="s">
        <v>98</v>
      </c>
      <c r="C51" s="27">
        <v>238.69318785432395</v>
      </c>
      <c r="D51" s="27">
        <v>231.81633950536104</v>
      </c>
      <c r="E51" s="27">
        <v>231.5945056876526</v>
      </c>
      <c r="F51" s="27">
        <v>238.69318785432395</v>
      </c>
      <c r="G51" s="27">
        <v>238.3604371277612</v>
      </c>
    </row>
    <row r="52" spans="2:7" ht="30" customHeight="1" x14ac:dyDescent="0.3">
      <c r="B52" s="24" t="s">
        <v>128</v>
      </c>
      <c r="C52" s="27"/>
      <c r="D52" s="27"/>
      <c r="E52" s="27"/>
      <c r="F52" s="27"/>
      <c r="G52" s="27"/>
    </row>
    <row r="53" spans="2:7" ht="30" customHeight="1" x14ac:dyDescent="0.3">
      <c r="B53" s="26" t="s">
        <v>64</v>
      </c>
      <c r="C53" s="27">
        <v>46456.233467012418</v>
      </c>
      <c r="D53" s="27">
        <v>45120.535381050875</v>
      </c>
      <c r="E53" s="27">
        <v>45071.679064233293</v>
      </c>
      <c r="F53" s="27">
        <v>46463.715689344957</v>
      </c>
      <c r="G53" s="27">
        <v>46380.074765550511</v>
      </c>
    </row>
    <row r="54" spans="2:7" ht="30" customHeight="1" x14ac:dyDescent="0.3">
      <c r="B54" s="26" t="s">
        <v>84</v>
      </c>
      <c r="C54" s="27" t="s">
        <v>116</v>
      </c>
      <c r="D54" s="27" t="s">
        <v>116</v>
      </c>
      <c r="E54" s="27" t="s">
        <v>116</v>
      </c>
      <c r="F54" s="27" t="s">
        <v>116</v>
      </c>
      <c r="G54" s="27" t="s">
        <v>116</v>
      </c>
    </row>
    <row r="55" spans="2:7" ht="30" customHeight="1" x14ac:dyDescent="0.3">
      <c r="B55" s="26" t="s">
        <v>99</v>
      </c>
      <c r="C55" s="27" t="s">
        <v>116</v>
      </c>
      <c r="D55" s="27" t="s">
        <v>116</v>
      </c>
      <c r="E55" s="27" t="s">
        <v>116</v>
      </c>
      <c r="F55" s="27" t="s">
        <v>116</v>
      </c>
      <c r="G55" s="27" t="s">
        <v>116</v>
      </c>
    </row>
    <row r="56" spans="2:7" ht="30" customHeight="1" x14ac:dyDescent="0.3">
      <c r="B56" s="24" t="s">
        <v>129</v>
      </c>
      <c r="C56" s="27"/>
      <c r="D56" s="27"/>
      <c r="E56" s="27"/>
      <c r="F56" s="27"/>
      <c r="G56" s="27"/>
    </row>
    <row r="57" spans="2:7" ht="30" customHeight="1" x14ac:dyDescent="0.3">
      <c r="B57" s="26" t="s">
        <v>65</v>
      </c>
      <c r="C57" s="27">
        <v>-57.785760597014928</v>
      </c>
      <c r="D57" s="27">
        <v>-55.281114626865673</v>
      </c>
      <c r="E57" s="27">
        <v>-55.191662985074629</v>
      </c>
      <c r="F57" s="27">
        <v>-57.696308955223884</v>
      </c>
      <c r="G57" s="27">
        <v>-57.60685731343284</v>
      </c>
    </row>
    <row r="58" spans="2:7" ht="30" customHeight="1" x14ac:dyDescent="0.3">
      <c r="B58" s="26" t="s">
        <v>85</v>
      </c>
      <c r="C58" s="27" t="s">
        <v>116</v>
      </c>
      <c r="D58" s="27" t="s">
        <v>116</v>
      </c>
      <c r="E58" s="27" t="s">
        <v>116</v>
      </c>
      <c r="F58" s="27" t="s">
        <v>116</v>
      </c>
      <c r="G58" s="27" t="s">
        <v>116</v>
      </c>
    </row>
    <row r="59" spans="2:7" ht="30" customHeight="1" x14ac:dyDescent="0.3">
      <c r="B59" s="26" t="s">
        <v>100</v>
      </c>
      <c r="C59" s="27" t="s">
        <v>116</v>
      </c>
      <c r="D59" s="27" t="s">
        <v>116</v>
      </c>
      <c r="E59" s="27" t="s">
        <v>116</v>
      </c>
      <c r="F59" s="27" t="s">
        <v>116</v>
      </c>
      <c r="G59" s="27" t="s">
        <v>116</v>
      </c>
    </row>
    <row r="60" spans="2:7" ht="30" customHeight="1" x14ac:dyDescent="0.3">
      <c r="B60" s="24" t="s">
        <v>130</v>
      </c>
      <c r="C60" s="27"/>
      <c r="D60" s="27"/>
      <c r="E60" s="27"/>
      <c r="F60" s="27"/>
      <c r="G60" s="27"/>
    </row>
    <row r="61" spans="2:7" ht="30" customHeight="1" x14ac:dyDescent="0.3">
      <c r="B61" s="26" t="s">
        <v>66</v>
      </c>
      <c r="C61" s="27" t="s">
        <v>116</v>
      </c>
      <c r="D61" s="27" t="s">
        <v>116</v>
      </c>
      <c r="E61" s="27" t="s">
        <v>116</v>
      </c>
      <c r="F61" s="27" t="s">
        <v>116</v>
      </c>
      <c r="G61" s="27" t="s">
        <v>116</v>
      </c>
    </row>
    <row r="62" spans="2:7" ht="30" customHeight="1" x14ac:dyDescent="0.3">
      <c r="B62" s="26" t="s">
        <v>101</v>
      </c>
      <c r="C62" s="27" t="s">
        <v>116</v>
      </c>
      <c r="D62" s="27" t="s">
        <v>116</v>
      </c>
      <c r="E62" s="27" t="s">
        <v>116</v>
      </c>
      <c r="F62" s="27" t="s">
        <v>116</v>
      </c>
      <c r="G62" s="27" t="s">
        <v>116</v>
      </c>
    </row>
    <row r="63" spans="2:7" ht="30" customHeight="1" x14ac:dyDescent="0.3">
      <c r="B63" s="24" t="s">
        <v>131</v>
      </c>
      <c r="C63" s="27"/>
      <c r="D63" s="27"/>
      <c r="E63" s="27"/>
      <c r="F63" s="27"/>
      <c r="G63" s="27"/>
    </row>
    <row r="64" spans="2:7" ht="30" customHeight="1" x14ac:dyDescent="0.3">
      <c r="B64" s="26" t="s">
        <v>67</v>
      </c>
      <c r="C64" s="27">
        <v>-15161.415720444442</v>
      </c>
      <c r="D64" s="27">
        <v>-14504.264574666666</v>
      </c>
      <c r="E64" s="27">
        <v>-14480.794890888887</v>
      </c>
      <c r="F64" s="27">
        <v>-15137.946036666664</v>
      </c>
      <c r="G64" s="27">
        <v>-15114.476352888887</v>
      </c>
    </row>
    <row r="65" spans="2:7" ht="30" customHeight="1" x14ac:dyDescent="0.3">
      <c r="B65" s="26" t="s">
        <v>86</v>
      </c>
      <c r="C65" s="27" t="s">
        <v>116</v>
      </c>
      <c r="D65" s="27" t="s">
        <v>116</v>
      </c>
      <c r="E65" s="27" t="s">
        <v>116</v>
      </c>
      <c r="F65" s="27" t="s">
        <v>116</v>
      </c>
      <c r="G65" s="27" t="s">
        <v>116</v>
      </c>
    </row>
    <row r="66" spans="2:7" ht="30" customHeight="1" x14ac:dyDescent="0.3">
      <c r="B66" s="26" t="s">
        <v>102</v>
      </c>
      <c r="C66" s="27" t="s">
        <v>116</v>
      </c>
      <c r="D66" s="27" t="s">
        <v>116</v>
      </c>
      <c r="E66" s="27" t="s">
        <v>116</v>
      </c>
      <c r="F66" s="27" t="s">
        <v>116</v>
      </c>
      <c r="G66" s="27" t="s">
        <v>116</v>
      </c>
    </row>
    <row r="67" spans="2:7" ht="30" customHeight="1" x14ac:dyDescent="0.3">
      <c r="B67" s="24" t="s">
        <v>132</v>
      </c>
      <c r="C67" s="27"/>
      <c r="D67" s="27"/>
      <c r="E67" s="27"/>
      <c r="F67" s="27"/>
      <c r="G67" s="27"/>
    </row>
    <row r="68" spans="2:7" ht="30" customHeight="1" x14ac:dyDescent="0.3">
      <c r="B68" s="26" t="s">
        <v>68</v>
      </c>
      <c r="C68" s="27">
        <v>-18804.972750222223</v>
      </c>
      <c r="D68" s="27">
        <v>-17978.044189333334</v>
      </c>
      <c r="E68" s="27">
        <v>-17944.73886311111</v>
      </c>
      <c r="F68" s="27">
        <v>-18755.053438222221</v>
      </c>
      <c r="G68" s="27">
        <v>-18739.934756444447</v>
      </c>
    </row>
    <row r="69" spans="2:7" ht="30" customHeight="1" x14ac:dyDescent="0.3">
      <c r="B69" s="26" t="s">
        <v>87</v>
      </c>
      <c r="C69" s="27" t="s">
        <v>116</v>
      </c>
      <c r="D69" s="27" t="s">
        <v>116</v>
      </c>
      <c r="E69" s="27" t="s">
        <v>116</v>
      </c>
      <c r="F69" s="27" t="s">
        <v>116</v>
      </c>
      <c r="G69" s="27" t="s">
        <v>116</v>
      </c>
    </row>
    <row r="70" spans="2:7" ht="30" customHeight="1" x14ac:dyDescent="0.3">
      <c r="B70" s="26" t="s">
        <v>103</v>
      </c>
      <c r="C70" s="27" t="s">
        <v>116</v>
      </c>
      <c r="D70" s="27" t="s">
        <v>116</v>
      </c>
      <c r="E70" s="27" t="s">
        <v>116</v>
      </c>
      <c r="F70" s="27" t="s">
        <v>116</v>
      </c>
      <c r="G70" s="27" t="s">
        <v>116</v>
      </c>
    </row>
    <row r="71" spans="2:7" ht="30" customHeight="1" x14ac:dyDescent="0.3">
      <c r="B71" s="24" t="s">
        <v>133</v>
      </c>
      <c r="C71" s="27"/>
      <c r="D71" s="27"/>
      <c r="E71" s="27"/>
      <c r="F71" s="27"/>
      <c r="G71" s="27"/>
    </row>
    <row r="72" spans="2:7" ht="30" customHeight="1" x14ac:dyDescent="0.3">
      <c r="B72" s="26" t="s">
        <v>69</v>
      </c>
      <c r="C72" s="27" t="s">
        <v>116</v>
      </c>
      <c r="D72" s="27" t="s">
        <v>116</v>
      </c>
      <c r="E72" s="27" t="s">
        <v>116</v>
      </c>
      <c r="F72" s="27" t="s">
        <v>116</v>
      </c>
      <c r="G72" s="27" t="s">
        <v>116</v>
      </c>
    </row>
    <row r="73" spans="2:7" ht="30" customHeight="1" x14ac:dyDescent="0.3">
      <c r="B73" s="26" t="s">
        <v>104</v>
      </c>
      <c r="C73" s="27" t="s">
        <v>116</v>
      </c>
      <c r="D73" s="27" t="s">
        <v>116</v>
      </c>
      <c r="E73" s="27" t="s">
        <v>116</v>
      </c>
      <c r="F73" s="27" t="s">
        <v>116</v>
      </c>
      <c r="G73" s="27" t="s">
        <v>116</v>
      </c>
    </row>
    <row r="74" spans="2:7" ht="30" customHeight="1" x14ac:dyDescent="0.3">
      <c r="B74" s="24" t="s">
        <v>134</v>
      </c>
      <c r="C74" s="27"/>
      <c r="D74" s="27"/>
      <c r="E74" s="27"/>
      <c r="F74" s="27"/>
      <c r="G74" s="27"/>
    </row>
    <row r="75" spans="2:7" ht="30" customHeight="1" x14ac:dyDescent="0.3">
      <c r="B75" s="26" t="s">
        <v>70</v>
      </c>
      <c r="C75" s="27" t="s">
        <v>116</v>
      </c>
      <c r="D75" s="27" t="s">
        <v>116</v>
      </c>
      <c r="E75" s="27" t="s">
        <v>116</v>
      </c>
      <c r="F75" s="27" t="s">
        <v>116</v>
      </c>
      <c r="G75" s="27" t="s">
        <v>116</v>
      </c>
    </row>
    <row r="76" spans="2:7" ht="30" customHeight="1" x14ac:dyDescent="0.3">
      <c r="B76" s="26" t="s">
        <v>105</v>
      </c>
      <c r="C76" s="27" t="s">
        <v>116</v>
      </c>
      <c r="D76" s="27" t="s">
        <v>116</v>
      </c>
      <c r="E76" s="27" t="s">
        <v>116</v>
      </c>
      <c r="F76" s="27" t="s">
        <v>116</v>
      </c>
      <c r="G76" s="27" t="s">
        <v>116</v>
      </c>
    </row>
    <row r="77" spans="2:7" ht="30" customHeight="1" x14ac:dyDescent="0.3">
      <c r="B77" s="24" t="s">
        <v>135</v>
      </c>
      <c r="C77" s="27"/>
      <c r="D77" s="27"/>
      <c r="E77" s="27"/>
      <c r="F77" s="27"/>
      <c r="G77" s="27"/>
    </row>
    <row r="78" spans="2:7" ht="30" customHeight="1" x14ac:dyDescent="0.3">
      <c r="B78" s="26" t="s">
        <v>71</v>
      </c>
      <c r="C78" s="27">
        <v>-22116.319311200001</v>
      </c>
      <c r="D78" s="27">
        <v>-21386.349925999995</v>
      </c>
      <c r="E78" s="27">
        <v>-21389.421097999999</v>
      </c>
      <c r="F78" s="27">
        <v>-22053.770874799997</v>
      </c>
      <c r="G78" s="27">
        <v>-22058.942074800001</v>
      </c>
    </row>
    <row r="79" spans="2:7" ht="30" customHeight="1" x14ac:dyDescent="0.3">
      <c r="B79" s="26" t="s">
        <v>106</v>
      </c>
      <c r="C79" s="27" t="s">
        <v>116</v>
      </c>
      <c r="D79" s="27" t="s">
        <v>116</v>
      </c>
      <c r="E79" s="27" t="s">
        <v>116</v>
      </c>
      <c r="F79" s="27" t="s">
        <v>116</v>
      </c>
      <c r="G79" s="27" t="s">
        <v>116</v>
      </c>
    </row>
    <row r="80" spans="2:7" ht="30" customHeight="1" x14ac:dyDescent="0.3">
      <c r="B80" s="24" t="s">
        <v>136</v>
      </c>
      <c r="C80" s="27"/>
      <c r="D80" s="27"/>
      <c r="E80" s="27"/>
      <c r="F80" s="27"/>
      <c r="G80" s="27"/>
    </row>
    <row r="81" spans="2:7" ht="30" customHeight="1" x14ac:dyDescent="0.3">
      <c r="B81" s="26" t="s">
        <v>72</v>
      </c>
      <c r="C81" s="27">
        <v>-30115.279046249998</v>
      </c>
      <c r="D81" s="27">
        <v>-29180.928795437496</v>
      </c>
      <c r="E81" s="27">
        <v>-29140.749722374996</v>
      </c>
      <c r="F81" s="27">
        <v>-30070.797374437494</v>
      </c>
      <c r="G81" s="27">
        <v>-30075.968574437495</v>
      </c>
    </row>
    <row r="82" spans="2:7" ht="30" customHeight="1" x14ac:dyDescent="0.3">
      <c r="B82" s="26" t="s">
        <v>107</v>
      </c>
      <c r="C82" s="27" t="s">
        <v>116</v>
      </c>
      <c r="D82" s="27" t="s">
        <v>116</v>
      </c>
      <c r="E82" s="27" t="s">
        <v>116</v>
      </c>
      <c r="F82" s="27" t="s">
        <v>116</v>
      </c>
      <c r="G82" s="27" t="s">
        <v>116</v>
      </c>
    </row>
    <row r="83" spans="2:7" ht="30" customHeight="1" x14ac:dyDescent="0.3">
      <c r="B83" s="24" t="s">
        <v>137</v>
      </c>
      <c r="C83" s="27"/>
      <c r="D83" s="27"/>
      <c r="E83" s="27"/>
      <c r="F83" s="27"/>
      <c r="G83" s="27"/>
    </row>
    <row r="84" spans="2:7" ht="30" customHeight="1" x14ac:dyDescent="0.3">
      <c r="B84" s="26" t="s">
        <v>73</v>
      </c>
      <c r="C84" s="27">
        <v>-2881.6348180000005</v>
      </c>
      <c r="D84" s="27">
        <v>-2841.6661399999998</v>
      </c>
      <c r="E84" s="27">
        <v>-2839.366642</v>
      </c>
      <c r="F84" s="27">
        <v>-2870.5183000000006</v>
      </c>
      <c r="G84" s="27">
        <v>-2875.6895000000009</v>
      </c>
    </row>
    <row r="85" spans="2:7" ht="30" customHeight="1" x14ac:dyDescent="0.3">
      <c r="B85" s="24" t="s">
        <v>138</v>
      </c>
      <c r="C85" s="27"/>
      <c r="D85" s="27"/>
      <c r="E85" s="27"/>
      <c r="F85" s="27"/>
      <c r="G85" s="27"/>
    </row>
    <row r="86" spans="2:7" ht="30" customHeight="1" x14ac:dyDescent="0.3">
      <c r="B86" s="26" t="s">
        <v>74</v>
      </c>
      <c r="C86" s="27">
        <v>-30162.925570000003</v>
      </c>
      <c r="D86" s="27">
        <v>-29200.33454</v>
      </c>
      <c r="E86" s="27">
        <v>-29203.400539999999</v>
      </c>
      <c r="F86" s="27">
        <v>-30068.079159999998</v>
      </c>
      <c r="G86" s="27">
        <v>-30073.250359999998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2:Q155"/>
  <sheetViews>
    <sheetView showGridLines="0" zoomScale="60" zoomScaleNormal="60" workbookViewId="0"/>
  </sheetViews>
  <sheetFormatPr defaultRowHeight="15" x14ac:dyDescent="0.2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 x14ac:dyDescent="0.5">
      <c r="B2" s="70" t="s">
        <v>158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 x14ac:dyDescent="0.25">
      <c r="J4" s="38"/>
    </row>
    <row r="5" spans="2:17" ht="26.25" x14ac:dyDescent="0.4">
      <c r="B5" s="35" t="s">
        <v>152</v>
      </c>
      <c r="C5" s="35"/>
      <c r="D5" s="35"/>
      <c r="E5" s="35"/>
      <c r="F5" s="8"/>
      <c r="G5" s="8"/>
      <c r="H5" s="8"/>
      <c r="J5" s="38"/>
      <c r="K5" s="35" t="s">
        <v>156</v>
      </c>
    </row>
    <row r="6" spans="2:17" x14ac:dyDescent="0.25">
      <c r="B6" s="9"/>
      <c r="C6" s="8"/>
      <c r="D6" s="8"/>
      <c r="E6" s="8"/>
      <c r="F6" s="8"/>
      <c r="G6" s="8"/>
      <c r="H6" s="8"/>
      <c r="J6" s="38"/>
    </row>
    <row r="7" spans="2:17" x14ac:dyDescent="0.25">
      <c r="B7" s="9"/>
      <c r="C7" s="8"/>
      <c r="D7" s="8"/>
      <c r="E7" s="8"/>
      <c r="F7" s="8"/>
      <c r="G7" s="8"/>
      <c r="H7" s="8"/>
      <c r="J7" s="38"/>
    </row>
    <row r="8" spans="2:17" ht="51" x14ac:dyDescent="0.25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 x14ac:dyDescent="0.25">
      <c r="B9" s="11" t="s">
        <v>48</v>
      </c>
      <c r="C9" s="36">
        <f>('HV SM - tariffs'!E73-'HV SM - tariffs'!E6)/'HV SM - tariffs'!E6</f>
        <v>-4.5065344749882377E-4</v>
      </c>
      <c r="D9" s="36"/>
      <c r="E9" s="36"/>
      <c r="F9" s="37">
        <f>('HV SM - tariffs'!H73-'HV SM - tariffs'!H6)/'HV SM - tariffs'!H6</f>
        <v>0</v>
      </c>
      <c r="G9" s="37"/>
      <c r="H9" s="36"/>
      <c r="J9" s="38"/>
      <c r="K9" s="11" t="s">
        <v>48</v>
      </c>
      <c r="L9" s="36">
        <f>('HV SM - tariffs'!E207-'HV SM - tariffs'!E6)/'HV SM - tariffs'!E6</f>
        <v>-4.5065344749882377E-4</v>
      </c>
      <c r="M9" s="36"/>
      <c r="N9" s="36"/>
      <c r="O9" s="37">
        <f>('HV SM - tariffs'!H207-'HV SM - tariffs'!H6)/'HV SM - tariffs'!H6</f>
        <v>-2.3980815347721313E-3</v>
      </c>
      <c r="P9" s="37"/>
      <c r="Q9" s="36"/>
    </row>
    <row r="10" spans="2:17" ht="27.75" customHeight="1" x14ac:dyDescent="0.25">
      <c r="B10" s="11" t="s">
        <v>49</v>
      </c>
      <c r="C10" s="36">
        <f>('HV SM - tariffs'!E74-'HV SM - tariffs'!E7)/'HV SM - tariffs'!E7</f>
        <v>0</v>
      </c>
      <c r="D10" s="36">
        <f>('HV SM - tariffs'!F74-'HV SM - tariffs'!F7)/'HV SM - tariffs'!F7</f>
        <v>0</v>
      </c>
      <c r="E10" s="36"/>
      <c r="F10" s="37">
        <f>('HV SM - tariffs'!H74-'HV SM - tariffs'!H7)/'HV SM - tariffs'!H7</f>
        <v>0</v>
      </c>
      <c r="G10" s="37"/>
      <c r="H10" s="36"/>
      <c r="J10" s="38"/>
      <c r="K10" s="11" t="s">
        <v>49</v>
      </c>
      <c r="L10" s="36">
        <f>('HV SM - tariffs'!E208-'HV SM - tariffs'!E7)/'HV SM - tariffs'!E7</f>
        <v>0</v>
      </c>
      <c r="M10" s="36">
        <f>('HV SM - tariffs'!F208-'HV SM - tariffs'!F7)/'HV SM - tariffs'!F7</f>
        <v>-5.9880239520958131E-3</v>
      </c>
      <c r="N10" s="36"/>
      <c r="O10" s="37">
        <f>('HV SM - tariffs'!H208-'HV SM - tariffs'!H7)/'HV SM - tariffs'!H7</f>
        <v>-2.3980815347721313E-3</v>
      </c>
      <c r="P10" s="37"/>
      <c r="Q10" s="36"/>
    </row>
    <row r="11" spans="2:17" ht="27.75" customHeight="1" x14ac:dyDescent="0.25">
      <c r="B11" s="11" t="s">
        <v>50</v>
      </c>
      <c r="C11" s="36">
        <f>('HV SM - tariffs'!E75-'HV SM - tariffs'!E8)/'HV SM - tariffs'!E8</f>
        <v>0</v>
      </c>
      <c r="D11" s="36"/>
      <c r="E11" s="36"/>
      <c r="F11" s="37"/>
      <c r="G11" s="37"/>
      <c r="H11" s="36"/>
      <c r="J11" s="38"/>
      <c r="K11" s="11" t="s">
        <v>50</v>
      </c>
      <c r="L11" s="36">
        <f>('HV SM - tariffs'!E209-'HV SM - tariffs'!E8)/'HV SM - tariffs'!E8</f>
        <v>0</v>
      </c>
      <c r="M11" s="36"/>
      <c r="N11" s="36"/>
      <c r="O11" s="37"/>
      <c r="P11" s="37"/>
      <c r="Q11" s="36"/>
    </row>
    <row r="12" spans="2:17" ht="27.75" customHeight="1" x14ac:dyDescent="0.25">
      <c r="B12" s="11" t="s">
        <v>51</v>
      </c>
      <c r="C12" s="36">
        <f>('HV SM - tariffs'!E76-'HV SM - tariffs'!E9)/'HV SM - tariffs'!E9</f>
        <v>0</v>
      </c>
      <c r="D12" s="36"/>
      <c r="E12" s="36"/>
      <c r="F12" s="37">
        <f>('HV SM - tariffs'!H76-'HV SM - tariffs'!H9)/'HV SM - tariffs'!H9</f>
        <v>0</v>
      </c>
      <c r="G12" s="37"/>
      <c r="H12" s="36"/>
      <c r="J12" s="38"/>
      <c r="K12" s="11" t="s">
        <v>51</v>
      </c>
      <c r="L12" s="36">
        <f>('HV SM - tariffs'!E210-'HV SM - tariffs'!E9)/'HV SM - tariffs'!E9</f>
        <v>0</v>
      </c>
      <c r="M12" s="36"/>
      <c r="N12" s="36"/>
      <c r="O12" s="37">
        <f>('HV SM - tariffs'!H210-'HV SM - tariffs'!H9)/'HV SM - tariffs'!H9</f>
        <v>-2.6109660574413136E-3</v>
      </c>
      <c r="P12" s="37"/>
      <c r="Q12" s="36"/>
    </row>
    <row r="13" spans="2:17" ht="27.75" customHeight="1" x14ac:dyDescent="0.25">
      <c r="B13" s="11" t="s">
        <v>52</v>
      </c>
      <c r="C13" s="36">
        <f>('HV SM - tariffs'!E77-'HV SM - tariffs'!E10)/'HV SM - tariffs'!E10</f>
        <v>0</v>
      </c>
      <c r="D13" s="36">
        <f>('HV SM - tariffs'!F77-'HV SM - tariffs'!F10)/'HV SM - tariffs'!F10</f>
        <v>0</v>
      </c>
      <c r="E13" s="36"/>
      <c r="F13" s="37">
        <f>('HV SM - tariffs'!H77-'HV SM - tariffs'!H10)/'HV SM - tariffs'!H10</f>
        <v>0</v>
      </c>
      <c r="G13" s="37"/>
      <c r="H13" s="36"/>
      <c r="J13" s="38"/>
      <c r="K13" s="11" t="s">
        <v>52</v>
      </c>
      <c r="L13" s="36">
        <f>('HV SM - tariffs'!E211-'HV SM - tariffs'!E10)/'HV SM - tariffs'!E10</f>
        <v>-3.7792894935747916E-4</v>
      </c>
      <c r="M13" s="36">
        <f>('HV SM - tariffs'!F211-'HV SM - tariffs'!F10)/'HV SM - tariffs'!F10</f>
        <v>0</v>
      </c>
      <c r="N13" s="36"/>
      <c r="O13" s="37">
        <f>('HV SM - tariffs'!H211-'HV SM - tariffs'!H10)/'HV SM - tariffs'!H10</f>
        <v>-2.6109660574413136E-3</v>
      </c>
      <c r="P13" s="37"/>
      <c r="Q13" s="36"/>
    </row>
    <row r="14" spans="2:17" ht="27.75" customHeight="1" x14ac:dyDescent="0.25">
      <c r="B14" s="11" t="s">
        <v>53</v>
      </c>
      <c r="C14" s="36">
        <f>('HV SM - tariffs'!E78-'HV SM - tariffs'!E11)/'HV SM - tariffs'!E11</f>
        <v>0</v>
      </c>
      <c r="D14" s="36"/>
      <c r="E14" s="36"/>
      <c r="F14" s="37"/>
      <c r="G14" s="37"/>
      <c r="H14" s="36"/>
      <c r="J14" s="38"/>
      <c r="K14" s="11" t="s">
        <v>53</v>
      </c>
      <c r="L14" s="36">
        <f>('HV SM - tariffs'!E212-'HV SM - tariffs'!E11)/'HV SM - tariffs'!E11</f>
        <v>0</v>
      </c>
      <c r="M14" s="36"/>
      <c r="N14" s="36"/>
      <c r="O14" s="37"/>
      <c r="P14" s="37"/>
      <c r="Q14" s="36"/>
    </row>
    <row r="15" spans="2:17" ht="27.75" customHeight="1" x14ac:dyDescent="0.25">
      <c r="B15" s="11" t="s">
        <v>54</v>
      </c>
      <c r="C15" s="36">
        <f>('HV SM - tariffs'!E79-'HV SM - tariffs'!E12)/'HV SM - tariffs'!E12</f>
        <v>-5.0075112669009105E-4</v>
      </c>
      <c r="D15" s="36">
        <f>('HV SM - tariffs'!F79-'HV SM - tariffs'!F12)/'HV SM - tariffs'!F12</f>
        <v>0</v>
      </c>
      <c r="E15" s="36"/>
      <c r="F15" s="37">
        <f>('HV SM - tariffs'!H79-'HV SM - tariffs'!H12)/'HV SM - tariffs'!H12</f>
        <v>-9.0950432014550136E-4</v>
      </c>
      <c r="G15" s="37"/>
      <c r="H15" s="36"/>
      <c r="J15" s="38"/>
      <c r="K15" s="11" t="s">
        <v>54</v>
      </c>
      <c r="L15" s="36">
        <f>('HV SM - tariffs'!E213-'HV SM - tariffs'!E12)/'HV SM - tariffs'!E12</f>
        <v>-5.0075112669009105E-4</v>
      </c>
      <c r="M15" s="36">
        <f>('HV SM - tariffs'!F213-'HV SM - tariffs'!F12)/'HV SM - tariffs'!F12</f>
        <v>0</v>
      </c>
      <c r="N15" s="36"/>
      <c r="O15" s="37">
        <f>('HV SM - tariffs'!H213-'HV SM - tariffs'!H12)/'HV SM - tariffs'!H12</f>
        <v>-2.728512960436504E-3</v>
      </c>
      <c r="P15" s="37"/>
      <c r="Q15" s="36"/>
    </row>
    <row r="16" spans="2:17" ht="27.75" customHeight="1" x14ac:dyDescent="0.25">
      <c r="B16" s="11" t="s">
        <v>56</v>
      </c>
      <c r="C16" s="36">
        <f>('HV SM - tariffs'!E80-'HV SM - tariffs'!E13)/'HV SM - tariffs'!E13</f>
        <v>0</v>
      </c>
      <c r="D16" s="36">
        <f>('HV SM - tariffs'!F80-'HV SM - tariffs'!F13)/'HV SM - tariffs'!F13</f>
        <v>0</v>
      </c>
      <c r="E16" s="36"/>
      <c r="F16" s="37">
        <f>('HV SM - tariffs'!H80-'HV SM - tariffs'!H13)/'HV SM - tariffs'!H13</f>
        <v>-7.393715341959177E-4</v>
      </c>
      <c r="G16" s="37"/>
      <c r="H16" s="36"/>
      <c r="J16" s="38"/>
      <c r="K16" s="11" t="s">
        <v>56</v>
      </c>
      <c r="L16" s="36">
        <f>('HV SM - tariffs'!E214-'HV SM - tariffs'!E13)/'HV SM - tariffs'!E13</f>
        <v>0</v>
      </c>
      <c r="M16" s="36">
        <f>('HV SM - tariffs'!F214-'HV SM - tariffs'!F13)/'HV SM - tariffs'!F13</f>
        <v>-6.5789473684210583E-3</v>
      </c>
      <c r="N16" s="36"/>
      <c r="O16" s="37">
        <f>('HV SM - tariffs'!H214-'HV SM - tariffs'!H13)/'HV SM - tariffs'!H13</f>
        <v>-2.0332717190388065E-3</v>
      </c>
      <c r="P16" s="37"/>
      <c r="Q16" s="36"/>
    </row>
    <row r="17" spans="2:17" ht="27.75" customHeight="1" x14ac:dyDescent="0.25">
      <c r="B17" s="11" t="s">
        <v>57</v>
      </c>
      <c r="C17" s="36">
        <f>('HV SM - tariffs'!E81-'HV SM - tariffs'!E14)/'HV SM - tariffs'!E14</f>
        <v>0</v>
      </c>
      <c r="D17" s="36">
        <f>('HV SM - tariffs'!F81-'HV SM - tariffs'!F14)/'HV SM - tariffs'!F14</f>
        <v>0</v>
      </c>
      <c r="E17" s="36"/>
      <c r="F17" s="37">
        <f>('HV SM - tariffs'!H81-'HV SM - tariffs'!H14)/'HV SM - tariffs'!H14</f>
        <v>4.4648068168553788E-2</v>
      </c>
      <c r="G17" s="37"/>
      <c r="H17" s="36"/>
      <c r="J17" s="38"/>
      <c r="K17" s="11" t="s">
        <v>57</v>
      </c>
      <c r="L17" s="36">
        <f>('HV SM - tariffs'!E215-'HV SM - tariffs'!E14)/'HV SM - tariffs'!E14</f>
        <v>7.1123755334289611E-4</v>
      </c>
      <c r="M17" s="36">
        <f>('HV SM - tariffs'!F215-'HV SM - tariffs'!F14)/'HV SM - tariffs'!F14</f>
        <v>0</v>
      </c>
      <c r="N17" s="36"/>
      <c r="O17" s="37">
        <f>('HV SM - tariffs'!H215-'HV SM - tariffs'!H14)/'HV SM - tariffs'!H14</f>
        <v>-4.9025329753706283E-3</v>
      </c>
      <c r="P17" s="37"/>
      <c r="Q17" s="36"/>
    </row>
    <row r="18" spans="2:17" ht="27.75" customHeight="1" x14ac:dyDescent="0.25">
      <c r="B18" s="11" t="s">
        <v>58</v>
      </c>
      <c r="C18" s="36">
        <f>('HV SM - tariffs'!E82-'HV SM - tariffs'!E15)/'HV SM - tariffs'!E15</f>
        <v>0</v>
      </c>
      <c r="D18" s="36">
        <f>('HV SM - tariffs'!F82-'HV SM - tariffs'!F15)/'HV SM - tariffs'!F15</f>
        <v>0</v>
      </c>
      <c r="E18" s="36">
        <f>('HV SM - tariffs'!G82-'HV SM - tariffs'!G15)/'HV SM - tariffs'!G15</f>
        <v>0</v>
      </c>
      <c r="F18" s="37">
        <f>('HV SM - tariffs'!H82-'HV SM - tariffs'!H15)/'HV SM - tariffs'!H15</f>
        <v>-8.6580086580100111E-4</v>
      </c>
      <c r="G18" s="37">
        <f>('HV SM - tariffs'!I82-'HV SM - tariffs'!I15)/'HV SM - tariffs'!I15</f>
        <v>0</v>
      </c>
      <c r="H18" s="36">
        <f>('HV SM - tariffs'!J82-'HV SM - tariffs'!J15)/'HV SM - tariffs'!J15</f>
        <v>0</v>
      </c>
      <c r="J18" s="38"/>
      <c r="K18" s="11" t="s">
        <v>58</v>
      </c>
      <c r="L18" s="36">
        <f>('HV SM - tariffs'!E216-'HV SM - tariffs'!E15)/'HV SM - tariffs'!E15</f>
        <v>7.7449335226542247E-4</v>
      </c>
      <c r="M18" s="36">
        <f>('HV SM - tariffs'!F216-'HV SM - tariffs'!F15)/'HV SM - tariffs'!F15</f>
        <v>-1.8921475875118277E-3</v>
      </c>
      <c r="N18" s="36">
        <f>('HV SM - tariffs'!G216-'HV SM - tariffs'!G15)/'HV SM - tariffs'!G15</f>
        <v>0</v>
      </c>
      <c r="O18" s="37">
        <f>('HV SM - tariffs'!H216-'HV SM - tariffs'!H15)/'HV SM - tariffs'!H15</f>
        <v>-8.6580086580100111E-4</v>
      </c>
      <c r="P18" s="37">
        <f>('HV SM - tariffs'!I216-'HV SM - tariffs'!I15)/'HV SM - tariffs'!I15</f>
        <v>-7.462686567164185E-3</v>
      </c>
      <c r="Q18" s="36">
        <f>('HV SM - tariffs'!J216-'HV SM - tariffs'!J15)/'HV SM - tariffs'!J15</f>
        <v>0</v>
      </c>
    </row>
    <row r="19" spans="2:17" ht="27.75" customHeight="1" x14ac:dyDescent="0.25">
      <c r="B19" s="11" t="s">
        <v>59</v>
      </c>
      <c r="C19" s="36">
        <f>('HV SM - tariffs'!E83-'HV SM - tariffs'!E16)/'HV SM - tariffs'!E16</f>
        <v>-1.4206563432297853E-4</v>
      </c>
      <c r="D19" s="36">
        <f>('HV SM - tariffs'!F83-'HV SM - tariffs'!F16)/'HV SM - tariffs'!F16</f>
        <v>0</v>
      </c>
      <c r="E19" s="36">
        <f>('HV SM - tariffs'!G83-'HV SM - tariffs'!G16)/'HV SM - tariffs'!G16</f>
        <v>0</v>
      </c>
      <c r="F19" s="37">
        <f>('HV SM - tariffs'!H83-'HV SM - tariffs'!H16)/'HV SM - tariffs'!H16</f>
        <v>-1.0357327809424948E-3</v>
      </c>
      <c r="G19" s="37">
        <f>('HV SM - tariffs'!I83-'HV SM - tariffs'!I16)/'HV SM - tariffs'!I16</f>
        <v>0</v>
      </c>
      <c r="H19" s="36">
        <f>('HV SM - tariffs'!J83-'HV SM - tariffs'!J16)/'HV SM - tariffs'!J16</f>
        <v>0</v>
      </c>
      <c r="J19" s="38"/>
      <c r="K19" s="11" t="s">
        <v>59</v>
      </c>
      <c r="L19" s="36">
        <f>('HV SM - tariffs'!E217-'HV SM - tariffs'!E16)/'HV SM - tariffs'!E16</f>
        <v>9.9445944026148054E-4</v>
      </c>
      <c r="M19" s="36">
        <f>('HV SM - tariffs'!F217-'HV SM - tariffs'!F16)/'HV SM - tariffs'!F16</f>
        <v>-1.1933174224343687E-3</v>
      </c>
      <c r="N19" s="36">
        <f>('HV SM - tariffs'!G217-'HV SM - tariffs'!G16)/'HV SM - tariffs'!G16</f>
        <v>0</v>
      </c>
      <c r="O19" s="37">
        <f>('HV SM - tariffs'!H217-'HV SM - tariffs'!H16)/'HV SM - tariffs'!H16</f>
        <v>-1.2946659761780726E-3</v>
      </c>
      <c r="P19" s="37">
        <f>('HV SM - tariffs'!I217-'HV SM - tariffs'!I16)/'HV SM - tariffs'!I16</f>
        <v>0</v>
      </c>
      <c r="Q19" s="36">
        <f>('HV SM - tariffs'!J217-'HV SM - tariffs'!J16)/'HV SM - tariffs'!J16</f>
        <v>0</v>
      </c>
    </row>
    <row r="20" spans="2:17" ht="27.75" customHeight="1" x14ac:dyDescent="0.25">
      <c r="B20" s="11" t="s">
        <v>60</v>
      </c>
      <c r="C20" s="36">
        <f>('HV SM - tariffs'!E84-'HV SM - tariffs'!E17)/'HV SM - tariffs'!E17</f>
        <v>-1.7479461632587554E-4</v>
      </c>
      <c r="D20" s="36">
        <f>('HV SM - tariffs'!F84-'HV SM - tariffs'!F17)/'HV SM - tariffs'!F17</f>
        <v>0</v>
      </c>
      <c r="E20" s="36">
        <f>('HV SM - tariffs'!G84-'HV SM - tariffs'!G17)/'HV SM - tariffs'!G17</f>
        <v>0</v>
      </c>
      <c r="F20" s="37">
        <f>('HV SM - tariffs'!H84-'HV SM - tariffs'!H17)/'HV SM - tariffs'!H17</f>
        <v>9.1059798697454078E-2</v>
      </c>
      <c r="G20" s="37">
        <f>('HV SM - tariffs'!I84-'HV SM - tariffs'!I17)/'HV SM - tariffs'!I17</f>
        <v>0</v>
      </c>
      <c r="H20" s="36">
        <f>('HV SM - tariffs'!J84-'HV SM - tariffs'!J17)/'HV SM - tariffs'!J17</f>
        <v>0</v>
      </c>
      <c r="J20" s="38"/>
      <c r="K20" s="11" t="s">
        <v>60</v>
      </c>
      <c r="L20" s="36">
        <f>('HV SM - tariffs'!E218-'HV SM - tariffs'!E17)/'HV SM - tariffs'!E17</f>
        <v>1.223562314280663E-3</v>
      </c>
      <c r="M20" s="36">
        <f>('HV SM - tariffs'!F218-'HV SM - tariffs'!F17)/'HV SM - tariffs'!F17</f>
        <v>-1.6722408026755868E-3</v>
      </c>
      <c r="N20" s="36">
        <f>('HV SM - tariffs'!G218-'HV SM - tariffs'!G17)/'HV SM - tariffs'!G17</f>
        <v>-2.2222222222222244E-2</v>
      </c>
      <c r="O20" s="37">
        <f>('HV SM - tariffs'!H218-'HV SM - tariffs'!H17)/'HV SM - tariffs'!H17</f>
        <v>-4.9733570159858102E-3</v>
      </c>
      <c r="P20" s="37">
        <f>('HV SM - tariffs'!I218-'HV SM - tariffs'!I17)/'HV SM - tariffs'!I17</f>
        <v>0</v>
      </c>
      <c r="Q20" s="36">
        <f>('HV SM - tariffs'!J218-'HV SM - tariffs'!J17)/'HV SM - tariffs'!J17</f>
        <v>0</v>
      </c>
    </row>
    <row r="21" spans="2:17" ht="27.75" customHeight="1" x14ac:dyDescent="0.25">
      <c r="B21" s="11" t="s">
        <v>61</v>
      </c>
      <c r="C21" s="36">
        <f>('HV SM - tariffs'!E85-'HV SM - tariffs'!E18)/'HV SM - tariffs'!E18</f>
        <v>0</v>
      </c>
      <c r="D21" s="36">
        <f>('HV SM - tariffs'!F85-'HV SM - tariffs'!F18)/'HV SM - tariffs'!F18</f>
        <v>0</v>
      </c>
      <c r="E21" s="36">
        <f>('HV SM - tariffs'!G85-'HV SM - tariffs'!G18)/'HV SM - tariffs'!G18</f>
        <v>0</v>
      </c>
      <c r="F21" s="37">
        <f>('HV SM - tariffs'!H85-'HV SM - tariffs'!H18)/'HV SM - tariffs'!H18</f>
        <v>0.49865803599621078</v>
      </c>
      <c r="G21" s="37">
        <f>('HV SM - tariffs'!I85-'HV SM - tariffs'!I18)/'HV SM - tariffs'!I18</f>
        <v>-3.9525691699603908E-3</v>
      </c>
      <c r="H21" s="36">
        <f>('HV SM - tariffs'!J85-'HV SM - tariffs'!J18)/'HV SM - tariffs'!J18</f>
        <v>0</v>
      </c>
      <c r="J21" s="38"/>
      <c r="K21" s="11" t="s">
        <v>61</v>
      </c>
      <c r="L21" s="36">
        <f>('HV SM - tariffs'!E219-'HV SM - tariffs'!E18)/'HV SM - tariffs'!E18</f>
        <v>1.6207455429497583E-3</v>
      </c>
      <c r="M21" s="36">
        <f>('HV SM - tariffs'!F219-'HV SM - tariffs'!F18)/'HV SM - tariffs'!F18</f>
        <v>0</v>
      </c>
      <c r="N21" s="36">
        <f>('HV SM - tariffs'!G219-'HV SM - tariffs'!G18)/'HV SM - tariffs'!G18</f>
        <v>0</v>
      </c>
      <c r="O21" s="37">
        <f>('HV SM - tariffs'!H219-'HV SM - tariffs'!H18)/'HV SM - tariffs'!H18</f>
        <v>-5.0520997789706389E-3</v>
      </c>
      <c r="P21" s="37">
        <f>('HV SM - tariffs'!I219-'HV SM - tariffs'!I18)/'HV SM - tariffs'!I18</f>
        <v>-3.9525691699603908E-3</v>
      </c>
      <c r="Q21" s="36">
        <f>('HV SM - tariffs'!J219-'HV SM - tariffs'!J18)/'HV SM - tariffs'!J18</f>
        <v>0</v>
      </c>
    </row>
    <row r="22" spans="2:17" ht="27.75" customHeight="1" x14ac:dyDescent="0.25">
      <c r="B22" s="11" t="s">
        <v>62</v>
      </c>
      <c r="C22" s="36">
        <f>('HV SM - tariffs'!E86-'HV SM - tariffs'!E19)/'HV SM - tariffs'!E19</f>
        <v>0</v>
      </c>
      <c r="D22" s="36"/>
      <c r="E22" s="36"/>
      <c r="F22" s="37"/>
      <c r="G22" s="37"/>
      <c r="H22" s="36"/>
      <c r="J22" s="38"/>
      <c r="K22" s="11" t="s">
        <v>62</v>
      </c>
      <c r="L22" s="36">
        <f>('HV SM - tariffs'!E220-'HV SM - tariffs'!E19)/'HV SM - tariffs'!E19</f>
        <v>-4.7892720306508133E-4</v>
      </c>
      <c r="M22" s="36"/>
      <c r="N22" s="36"/>
      <c r="O22" s="37"/>
      <c r="P22" s="37"/>
      <c r="Q22" s="36"/>
    </row>
    <row r="23" spans="2:17" ht="27.75" customHeight="1" x14ac:dyDescent="0.25">
      <c r="B23" s="11" t="s">
        <v>64</v>
      </c>
      <c r="C23" s="36">
        <f>('HV SM - tariffs'!E87-'HV SM - tariffs'!E20)/'HV SM - tariffs'!E20</f>
        <v>-1.0850694444438432E-4</v>
      </c>
      <c r="D23" s="36">
        <f>('HV SM - tariffs'!F87-'HV SM - tariffs'!F20)/'HV SM - tariffs'!F20</f>
        <v>0</v>
      </c>
      <c r="E23" s="36">
        <f>('HV SM - tariffs'!G87-'HV SM - tariffs'!G20)/'HV SM - tariffs'!G20</f>
        <v>0</v>
      </c>
      <c r="F23" s="37"/>
      <c r="G23" s="37"/>
      <c r="H23" s="36"/>
      <c r="J23" s="38"/>
      <c r="K23" s="11" t="s">
        <v>64</v>
      </c>
      <c r="L23" s="36">
        <f>('HV SM - tariffs'!E221-'HV SM - tariffs'!E20)/'HV SM - tariffs'!E20</f>
        <v>5.4253472222230703E-4</v>
      </c>
      <c r="M23" s="36">
        <f>('HV SM - tariffs'!F221-'HV SM - tariffs'!F20)/'HV SM - tariffs'!F20</f>
        <v>-1.8181818181817794E-3</v>
      </c>
      <c r="N23" s="36">
        <f>('HV SM - tariffs'!G221-'HV SM - tariffs'!G20)/'HV SM - tariffs'!G20</f>
        <v>-3.3333333333333366E-3</v>
      </c>
      <c r="O23" s="37"/>
      <c r="P23" s="37"/>
      <c r="Q23" s="36"/>
    </row>
    <row r="24" spans="2:17" x14ac:dyDescent="0.25">
      <c r="J24" s="38"/>
    </row>
    <row r="25" spans="2:17" ht="26.25" x14ac:dyDescent="0.4">
      <c r="B25" s="35" t="s">
        <v>153</v>
      </c>
      <c r="J25" s="38"/>
      <c r="K25" s="35" t="s">
        <v>157</v>
      </c>
    </row>
    <row r="26" spans="2:17" x14ac:dyDescent="0.25">
      <c r="J26" s="38"/>
    </row>
    <row r="27" spans="2:17" ht="51" x14ac:dyDescent="0.25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 x14ac:dyDescent="0.25">
      <c r="B28" s="11" t="s">
        <v>48</v>
      </c>
      <c r="C28" s="36">
        <f>('HV SM - tariffs'!E140-'HV SM - tariffs'!E6)/'HV SM - tariffs'!E6</f>
        <v>-4.5065344749882377E-4</v>
      </c>
      <c r="D28" s="36"/>
      <c r="E28" s="36"/>
      <c r="F28" s="37">
        <f>('HV SM - tariffs'!H140-'HV SM - tariffs'!H6)/'HV SM - tariffs'!H6</f>
        <v>-2.3980815347721313E-3</v>
      </c>
      <c r="G28" s="37"/>
      <c r="H28" s="36"/>
      <c r="J28" s="38"/>
      <c r="K28" s="11" t="s">
        <v>48</v>
      </c>
      <c r="L28" s="36">
        <f>('HV SM - tariffs'!E274-'HV SM - tariffs'!E6)/'HV SM - tariffs'!E6</f>
        <v>0</v>
      </c>
      <c r="M28" s="36"/>
      <c r="N28" s="36"/>
      <c r="O28" s="37">
        <f>('HV SM - tariffs'!H274-'HV SM - tariffs'!H6)/'HV SM - tariffs'!H6</f>
        <v>0</v>
      </c>
      <c r="P28" s="37"/>
      <c r="Q28" s="36"/>
    </row>
    <row r="29" spans="2:17" ht="27" customHeight="1" x14ac:dyDescent="0.25">
      <c r="B29" s="11" t="s">
        <v>49</v>
      </c>
      <c r="C29" s="36">
        <f>('HV SM - tariffs'!E141-'HV SM - tariffs'!E7)/'HV SM - tariffs'!E7</f>
        <v>0</v>
      </c>
      <c r="D29" s="36">
        <f>('HV SM - tariffs'!F141-'HV SM - tariffs'!F7)/'HV SM - tariffs'!F7</f>
        <v>0</v>
      </c>
      <c r="E29" s="36"/>
      <c r="F29" s="37">
        <f>('HV SM - tariffs'!H141-'HV SM - tariffs'!H7)/'HV SM - tariffs'!H7</f>
        <v>-2.3980815347721313E-3</v>
      </c>
      <c r="G29" s="37"/>
      <c r="H29" s="36"/>
      <c r="J29" s="38"/>
      <c r="K29" s="11" t="s">
        <v>49</v>
      </c>
      <c r="L29" s="36">
        <f>('HV SM - tariffs'!E275-'HV SM - tariffs'!E7)/'HV SM - tariffs'!E7</f>
        <v>0</v>
      </c>
      <c r="M29" s="36">
        <f>('HV SM - tariffs'!F275-'HV SM - tariffs'!F7)/'HV SM - tariffs'!F7</f>
        <v>0</v>
      </c>
      <c r="N29" s="36"/>
      <c r="O29" s="37">
        <f>('HV SM - tariffs'!H275-'HV SM - tariffs'!H7)/'HV SM - tariffs'!H7</f>
        <v>0</v>
      </c>
      <c r="P29" s="37"/>
      <c r="Q29" s="36"/>
    </row>
    <row r="30" spans="2:17" ht="27" customHeight="1" x14ac:dyDescent="0.25">
      <c r="B30" s="11" t="s">
        <v>50</v>
      </c>
      <c r="C30" s="36">
        <f>('HV SM - tariffs'!E142-'HV SM - tariffs'!E8)/'HV SM - tariffs'!E8</f>
        <v>0</v>
      </c>
      <c r="D30" s="36"/>
      <c r="E30" s="36"/>
      <c r="F30" s="37"/>
      <c r="G30" s="37"/>
      <c r="H30" s="36"/>
      <c r="J30" s="38"/>
      <c r="K30" s="11" t="s">
        <v>50</v>
      </c>
      <c r="L30" s="36">
        <f>('HV SM - tariffs'!E276-'HV SM - tariffs'!E8)/'HV SM - tariffs'!E8</f>
        <v>0</v>
      </c>
      <c r="M30" s="36"/>
      <c r="N30" s="36"/>
      <c r="O30" s="37"/>
      <c r="P30" s="37"/>
      <c r="Q30" s="36"/>
    </row>
    <row r="31" spans="2:17" ht="27" customHeight="1" x14ac:dyDescent="0.25">
      <c r="B31" s="11" t="s">
        <v>51</v>
      </c>
      <c r="C31" s="36">
        <f>('HV SM - tariffs'!E143-'HV SM - tariffs'!E9)/'HV SM - tariffs'!E9</f>
        <v>0</v>
      </c>
      <c r="D31" s="36"/>
      <c r="E31" s="36"/>
      <c r="F31" s="37">
        <f>('HV SM - tariffs'!H143-'HV SM - tariffs'!H9)/'HV SM - tariffs'!H9</f>
        <v>0</v>
      </c>
      <c r="G31" s="37"/>
      <c r="H31" s="36"/>
      <c r="J31" s="38"/>
      <c r="K31" s="11" t="s">
        <v>51</v>
      </c>
      <c r="L31" s="36">
        <f>('HV SM - tariffs'!E277-'HV SM - tariffs'!E9)/'HV SM - tariffs'!E9</f>
        <v>0</v>
      </c>
      <c r="M31" s="36"/>
      <c r="N31" s="36"/>
      <c r="O31" s="37">
        <f>('HV SM - tariffs'!H277-'HV SM - tariffs'!H9)/'HV SM - tariffs'!H9</f>
        <v>0</v>
      </c>
      <c r="P31" s="37"/>
      <c r="Q31" s="36"/>
    </row>
    <row r="32" spans="2:17" ht="27" customHeight="1" x14ac:dyDescent="0.25">
      <c r="B32" s="11" t="s">
        <v>52</v>
      </c>
      <c r="C32" s="36">
        <f>('HV SM - tariffs'!E144-'HV SM - tariffs'!E10)/'HV SM - tariffs'!E10</f>
        <v>0</v>
      </c>
      <c r="D32" s="36">
        <f>('HV SM - tariffs'!F144-'HV SM - tariffs'!F10)/'HV SM - tariffs'!F10</f>
        <v>0</v>
      </c>
      <c r="E32" s="36"/>
      <c r="F32" s="37">
        <f>('HV SM - tariffs'!H144-'HV SM - tariffs'!H10)/'HV SM - tariffs'!H10</f>
        <v>0</v>
      </c>
      <c r="G32" s="37"/>
      <c r="H32" s="36"/>
      <c r="J32" s="38"/>
      <c r="K32" s="11" t="s">
        <v>52</v>
      </c>
      <c r="L32" s="36">
        <f>('HV SM - tariffs'!E278-'HV SM - tariffs'!E10)/'HV SM - tariffs'!E10</f>
        <v>0</v>
      </c>
      <c r="M32" s="36">
        <f>('HV SM - tariffs'!F278-'HV SM - tariffs'!F10)/'HV SM - tariffs'!F10</f>
        <v>0</v>
      </c>
      <c r="N32" s="36"/>
      <c r="O32" s="37">
        <f>('HV SM - tariffs'!H278-'HV SM - tariffs'!H10)/'HV SM - tariffs'!H10</f>
        <v>0</v>
      </c>
      <c r="P32" s="37"/>
      <c r="Q32" s="36"/>
    </row>
    <row r="33" spans="2:17" ht="27" customHeight="1" x14ac:dyDescent="0.25">
      <c r="B33" s="11" t="s">
        <v>53</v>
      </c>
      <c r="C33" s="36">
        <f>('HV SM - tariffs'!E145-'HV SM - tariffs'!E11)/'HV SM - tariffs'!E11</f>
        <v>0</v>
      </c>
      <c r="D33" s="36"/>
      <c r="E33" s="36"/>
      <c r="F33" s="37"/>
      <c r="G33" s="37"/>
      <c r="H33" s="36"/>
      <c r="J33" s="38"/>
      <c r="K33" s="11" t="s">
        <v>53</v>
      </c>
      <c r="L33" s="36">
        <f>('HV SM - tariffs'!E279-'HV SM - tariffs'!E11)/'HV SM - tariffs'!E11</f>
        <v>0</v>
      </c>
      <c r="M33" s="36"/>
      <c r="N33" s="36"/>
      <c r="O33" s="37"/>
      <c r="P33" s="37"/>
      <c r="Q33" s="36"/>
    </row>
    <row r="34" spans="2:17" ht="27" customHeight="1" x14ac:dyDescent="0.25">
      <c r="B34" s="11" t="s">
        <v>54</v>
      </c>
      <c r="C34" s="36">
        <f>('HV SM - tariffs'!E146-'HV SM - tariffs'!E12)/'HV SM - tariffs'!E12</f>
        <v>-5.0075112669009105E-4</v>
      </c>
      <c r="D34" s="36">
        <f>('HV SM - tariffs'!F146-'HV SM - tariffs'!F12)/'HV SM - tariffs'!F12</f>
        <v>0</v>
      </c>
      <c r="E34" s="36"/>
      <c r="F34" s="37">
        <f>('HV SM - tariffs'!H146-'HV SM - tariffs'!H12)/'HV SM - tariffs'!H12</f>
        <v>-9.0950432014550136E-4</v>
      </c>
      <c r="G34" s="37"/>
      <c r="H34" s="36"/>
      <c r="J34" s="38"/>
      <c r="K34" s="11" t="s">
        <v>54</v>
      </c>
      <c r="L34" s="36">
        <f>('HV SM - tariffs'!E280-'HV SM - tariffs'!E12)/'HV SM - tariffs'!E12</f>
        <v>0</v>
      </c>
      <c r="M34" s="36">
        <f>('HV SM - tariffs'!F280-'HV SM - tariffs'!F12)/'HV SM - tariffs'!F12</f>
        <v>0</v>
      </c>
      <c r="N34" s="36"/>
      <c r="O34" s="37">
        <f>('HV SM - tariffs'!H280-'HV SM - tariffs'!H12)/'HV SM - tariffs'!H12</f>
        <v>0</v>
      </c>
      <c r="P34" s="37"/>
      <c r="Q34" s="36"/>
    </row>
    <row r="35" spans="2:17" ht="27" customHeight="1" x14ac:dyDescent="0.25">
      <c r="B35" s="11" t="s">
        <v>56</v>
      </c>
      <c r="C35" s="36">
        <f>('HV SM - tariffs'!E147-'HV SM - tariffs'!E13)/'HV SM - tariffs'!E13</f>
        <v>0</v>
      </c>
      <c r="D35" s="36">
        <f>('HV SM - tariffs'!F147-'HV SM - tariffs'!F13)/'HV SM - tariffs'!F13</f>
        <v>0</v>
      </c>
      <c r="E35" s="36"/>
      <c r="F35" s="37">
        <f>('HV SM - tariffs'!H147-'HV SM - tariffs'!H13)/'HV SM - tariffs'!H13</f>
        <v>-9.2421441774499563E-4</v>
      </c>
      <c r="G35" s="37"/>
      <c r="H35" s="36"/>
      <c r="J35" s="38"/>
      <c r="K35" s="11" t="s">
        <v>56</v>
      </c>
      <c r="L35" s="36">
        <f>('HV SM - tariffs'!E281-'HV SM - tariffs'!E13)/'HV SM - tariffs'!E13</f>
        <v>0</v>
      </c>
      <c r="M35" s="36">
        <f>('HV SM - tariffs'!F281-'HV SM - tariffs'!F13)/'HV SM - tariffs'!F13</f>
        <v>0</v>
      </c>
      <c r="N35" s="36"/>
      <c r="O35" s="37">
        <f>('HV SM - tariffs'!H281-'HV SM - tariffs'!H13)/'HV SM - tariffs'!H13</f>
        <v>-1.8484288354894657E-4</v>
      </c>
      <c r="P35" s="37"/>
      <c r="Q35" s="36"/>
    </row>
    <row r="36" spans="2:17" ht="27" customHeight="1" x14ac:dyDescent="0.25">
      <c r="B36" s="11" t="s">
        <v>57</v>
      </c>
      <c r="C36" s="36">
        <f>('HV SM - tariffs'!E148-'HV SM - tariffs'!E14)/'HV SM - tariffs'!E14</f>
        <v>0</v>
      </c>
      <c r="D36" s="36">
        <f>('HV SM - tariffs'!F148-'HV SM - tariffs'!F14)/'HV SM - tariffs'!F14</f>
        <v>0</v>
      </c>
      <c r="E36" s="36"/>
      <c r="F36" s="37">
        <f>('HV SM - tariffs'!H148-'HV SM - tariffs'!H14)/'HV SM - tariffs'!H14</f>
        <v>7.9315979922960217E-2</v>
      </c>
      <c r="G36" s="37"/>
      <c r="H36" s="36"/>
      <c r="J36" s="38"/>
      <c r="K36" s="11" t="s">
        <v>57</v>
      </c>
      <c r="L36" s="36">
        <f>('HV SM - tariffs'!E282-'HV SM - tariffs'!E14)/'HV SM - tariffs'!E14</f>
        <v>0</v>
      </c>
      <c r="M36" s="36">
        <f>('HV SM - tariffs'!F282-'HV SM - tariffs'!F14)/'HV SM - tariffs'!F14</f>
        <v>0</v>
      </c>
      <c r="N36" s="36"/>
      <c r="O36" s="37">
        <f>('HV SM - tariffs'!H282-'HV SM - tariffs'!H14)/'HV SM - tariffs'!H14</f>
        <v>2.0952492120929166E-2</v>
      </c>
      <c r="P36" s="37"/>
      <c r="Q36" s="36"/>
    </row>
    <row r="37" spans="2:17" ht="27" customHeight="1" x14ac:dyDescent="0.25">
      <c r="B37" s="11" t="s">
        <v>58</v>
      </c>
      <c r="C37" s="36">
        <f>('HV SM - tariffs'!E149-'HV SM - tariffs'!E15)/'HV SM - tariffs'!E15</f>
        <v>0</v>
      </c>
      <c r="D37" s="36">
        <f>('HV SM - tariffs'!F149-'HV SM - tariffs'!F15)/'HV SM - tariffs'!F15</f>
        <v>0</v>
      </c>
      <c r="E37" s="36">
        <f>('HV SM - tariffs'!G149-'HV SM - tariffs'!G15)/'HV SM - tariffs'!G15</f>
        <v>0</v>
      </c>
      <c r="F37" s="37">
        <f>('HV SM - tariffs'!H149-'HV SM - tariffs'!H15)/'HV SM - tariffs'!H15</f>
        <v>-8.6580086580100111E-4</v>
      </c>
      <c r="G37" s="37">
        <f>('HV SM - tariffs'!I149-'HV SM - tariffs'!I15)/'HV SM - tariffs'!I15</f>
        <v>0</v>
      </c>
      <c r="H37" s="36">
        <f>('HV SM - tariffs'!J149-'HV SM - tariffs'!J15)/'HV SM - tariffs'!J15</f>
        <v>0</v>
      </c>
      <c r="J37" s="38"/>
      <c r="K37" s="11" t="s">
        <v>58</v>
      </c>
      <c r="L37" s="36">
        <f>('HV SM - tariffs'!E283-'HV SM - tariffs'!E15)/'HV SM - tariffs'!E15</f>
        <v>0</v>
      </c>
      <c r="M37" s="36">
        <f>('HV SM - tariffs'!F283-'HV SM - tariffs'!F15)/'HV SM - tariffs'!F15</f>
        <v>0</v>
      </c>
      <c r="N37" s="36">
        <f>('HV SM - tariffs'!G283-'HV SM - tariffs'!G15)/'HV SM - tariffs'!G15</f>
        <v>0</v>
      </c>
      <c r="O37" s="37">
        <f>('HV SM - tariffs'!H283-'HV SM - tariffs'!H15)/'HV SM - tariffs'!H15</f>
        <v>0</v>
      </c>
      <c r="P37" s="37">
        <f>('HV SM - tariffs'!I283-'HV SM - tariffs'!I15)/'HV SM - tariffs'!I15</f>
        <v>0</v>
      </c>
      <c r="Q37" s="36">
        <f>('HV SM - tariffs'!J283-'HV SM - tariffs'!J15)/'HV SM - tariffs'!J15</f>
        <v>0</v>
      </c>
    </row>
    <row r="38" spans="2:17" ht="27" customHeight="1" x14ac:dyDescent="0.25">
      <c r="B38" s="11" t="s">
        <v>59</v>
      </c>
      <c r="C38" s="36">
        <f>('HV SM - tariffs'!E150-'HV SM - tariffs'!E16)/'HV SM - tariffs'!E16</f>
        <v>-1.4206563432297853E-4</v>
      </c>
      <c r="D38" s="36">
        <f>('HV SM - tariffs'!F150-'HV SM - tariffs'!F16)/'HV SM - tariffs'!F16</f>
        <v>0</v>
      </c>
      <c r="E38" s="36">
        <f>('HV SM - tariffs'!G150-'HV SM - tariffs'!G16)/'HV SM - tariffs'!G16</f>
        <v>0</v>
      </c>
      <c r="F38" s="37">
        <f>('HV SM - tariffs'!H150-'HV SM - tariffs'!H16)/'HV SM - tariffs'!H16</f>
        <v>-1.2946659761780726E-3</v>
      </c>
      <c r="G38" s="37">
        <f>('HV SM - tariffs'!I150-'HV SM - tariffs'!I16)/'HV SM - tariffs'!I16</f>
        <v>0</v>
      </c>
      <c r="H38" s="36">
        <f>('HV SM - tariffs'!J150-'HV SM - tariffs'!J16)/'HV SM - tariffs'!J16</f>
        <v>0</v>
      </c>
      <c r="J38" s="38"/>
      <c r="K38" s="11" t="s">
        <v>59</v>
      </c>
      <c r="L38" s="36">
        <f>('HV SM - tariffs'!E284-'HV SM - tariffs'!E16)/'HV SM - tariffs'!E16</f>
        <v>0</v>
      </c>
      <c r="M38" s="36">
        <f>('HV SM - tariffs'!F284-'HV SM - tariffs'!F16)/'HV SM - tariffs'!F16</f>
        <v>0</v>
      </c>
      <c r="N38" s="36">
        <f>('HV SM - tariffs'!G284-'HV SM - tariffs'!G16)/'HV SM - tariffs'!G16</f>
        <v>0</v>
      </c>
      <c r="O38" s="37">
        <f>('HV SM - tariffs'!H284-'HV SM - tariffs'!H16)/'HV SM - tariffs'!H16</f>
        <v>-2.5893319523557769E-4</v>
      </c>
      <c r="P38" s="37">
        <f>('HV SM - tariffs'!I284-'HV SM - tariffs'!I16)/'HV SM - tariffs'!I16</f>
        <v>0</v>
      </c>
      <c r="Q38" s="36">
        <f>('HV SM - tariffs'!J284-'HV SM - tariffs'!J16)/'HV SM - tariffs'!J16</f>
        <v>0</v>
      </c>
    </row>
    <row r="39" spans="2:17" ht="27" customHeight="1" x14ac:dyDescent="0.25">
      <c r="B39" s="11" t="s">
        <v>60</v>
      </c>
      <c r="C39" s="36">
        <f>('HV SM - tariffs'!E151-'HV SM - tariffs'!E17)/'HV SM - tariffs'!E17</f>
        <v>-1.7479461632587554E-4</v>
      </c>
      <c r="D39" s="36">
        <f>('HV SM - tariffs'!F151-'HV SM - tariffs'!F17)/'HV SM - tariffs'!F17</f>
        <v>0</v>
      </c>
      <c r="E39" s="36">
        <f>('HV SM - tariffs'!G151-'HV SM - tariffs'!G17)/'HV SM - tariffs'!G17</f>
        <v>0</v>
      </c>
      <c r="F39" s="37">
        <f>('HV SM - tariffs'!H151-'HV SM - tariffs'!H17)/'HV SM - tariffs'!H17</f>
        <v>0.16139727649496738</v>
      </c>
      <c r="G39" s="37">
        <f>('HV SM - tariffs'!I151-'HV SM - tariffs'!I17)/'HV SM - tariffs'!I17</f>
        <v>0</v>
      </c>
      <c r="H39" s="36">
        <f>('HV SM - tariffs'!J151-'HV SM - tariffs'!J17)/'HV SM - tariffs'!J17</f>
        <v>0</v>
      </c>
      <c r="J39" s="38"/>
      <c r="K39" s="11" t="s">
        <v>60</v>
      </c>
      <c r="L39" s="36">
        <f>('HV SM - tariffs'!E285-'HV SM - tariffs'!E17)/'HV SM - tariffs'!E17</f>
        <v>0</v>
      </c>
      <c r="M39" s="36">
        <f>('HV SM - tariffs'!F285-'HV SM - tariffs'!F17)/'HV SM - tariffs'!F17</f>
        <v>0</v>
      </c>
      <c r="N39" s="36">
        <f>('HV SM - tariffs'!G285-'HV SM - tariffs'!G17)/'HV SM - tariffs'!G17</f>
        <v>0</v>
      </c>
      <c r="O39" s="37">
        <f>('HV SM - tariffs'!H285-'HV SM - tariffs'!H17)/'HV SM - tariffs'!H17</f>
        <v>4.2628774422735279E-2</v>
      </c>
      <c r="P39" s="37">
        <f>('HV SM - tariffs'!I285-'HV SM - tariffs'!I17)/'HV SM - tariffs'!I17</f>
        <v>0</v>
      </c>
      <c r="Q39" s="36">
        <f>('HV SM - tariffs'!J285-'HV SM - tariffs'!J17)/'HV SM - tariffs'!J17</f>
        <v>0</v>
      </c>
    </row>
    <row r="40" spans="2:17" ht="27" customHeight="1" x14ac:dyDescent="0.25">
      <c r="B40" s="11" t="s">
        <v>61</v>
      </c>
      <c r="C40" s="36">
        <f>('HV SM - tariffs'!E152-'HV SM - tariffs'!E18)/'HV SM - tariffs'!E18</f>
        <v>0</v>
      </c>
      <c r="D40" s="36">
        <f>('HV SM - tariffs'!F152-'HV SM - tariffs'!F18)/'HV SM - tariffs'!F18</f>
        <v>0</v>
      </c>
      <c r="E40" s="36">
        <f>('HV SM - tariffs'!G152-'HV SM - tariffs'!G18)/'HV SM - tariffs'!G18</f>
        <v>0</v>
      </c>
      <c r="F40" s="37">
        <f>('HV SM - tariffs'!H152-'HV SM - tariffs'!H18)/'HV SM - tariffs'!H18</f>
        <v>0.49834227976002521</v>
      </c>
      <c r="G40" s="37">
        <f>('HV SM - tariffs'!I152-'HV SM - tariffs'!I18)/'HV SM - tariffs'!I18</f>
        <v>-3.9525691699603908E-3</v>
      </c>
      <c r="H40" s="36">
        <f>('HV SM - tariffs'!J152-'HV SM - tariffs'!J18)/'HV SM - tariffs'!J18</f>
        <v>0</v>
      </c>
      <c r="J40" s="38"/>
      <c r="K40" s="11" t="s">
        <v>61</v>
      </c>
      <c r="L40" s="36">
        <f>('HV SM - tariffs'!E286-'HV SM - tariffs'!E18)/'HV SM - tariffs'!E18</f>
        <v>0</v>
      </c>
      <c r="M40" s="36">
        <f>('HV SM - tariffs'!F286-'HV SM - tariffs'!F18)/'HV SM - tariffs'!F18</f>
        <v>0</v>
      </c>
      <c r="N40" s="36">
        <f>('HV SM - tariffs'!G286-'HV SM - tariffs'!G18)/'HV SM - tariffs'!G18</f>
        <v>0</v>
      </c>
      <c r="O40" s="37">
        <f>('HV SM - tariffs'!H286-'HV SM - tariffs'!H18)/'HV SM - tariffs'!H18</f>
        <v>4.262709188506477E-2</v>
      </c>
      <c r="P40" s="37">
        <f>('HV SM - tariffs'!I286-'HV SM - tariffs'!I18)/'HV SM - tariffs'!I18</f>
        <v>0</v>
      </c>
      <c r="Q40" s="36">
        <f>('HV SM - tariffs'!J286-'HV SM - tariffs'!J18)/'HV SM - tariffs'!J18</f>
        <v>0</v>
      </c>
    </row>
    <row r="41" spans="2:17" ht="27" customHeight="1" x14ac:dyDescent="0.25">
      <c r="B41" s="11" t="s">
        <v>62</v>
      </c>
      <c r="C41" s="36">
        <f>('HV SM - tariffs'!E153-'HV SM - tariffs'!E19)/'HV SM - tariffs'!E19</f>
        <v>0</v>
      </c>
      <c r="D41" s="36"/>
      <c r="E41" s="36"/>
      <c r="F41" s="37"/>
      <c r="G41" s="37"/>
      <c r="H41" s="36"/>
      <c r="J41" s="38"/>
      <c r="K41" s="11" t="s">
        <v>62</v>
      </c>
      <c r="L41" s="36">
        <f>('HV SM - tariffs'!E287-'HV SM - tariffs'!E19)/'HV SM - tariffs'!E19</f>
        <v>0</v>
      </c>
      <c r="M41" s="36"/>
      <c r="N41" s="36"/>
      <c r="O41" s="37"/>
      <c r="P41" s="37"/>
      <c r="Q41" s="36"/>
    </row>
    <row r="42" spans="2:17" ht="27" customHeight="1" x14ac:dyDescent="0.25">
      <c r="B42" s="11" t="s">
        <v>64</v>
      </c>
      <c r="C42" s="36">
        <f>('HV SM - tariffs'!E154-'HV SM - tariffs'!E20)/'HV SM - tariffs'!E20</f>
        <v>-1.0850694444438432E-4</v>
      </c>
      <c r="D42" s="36">
        <f>('HV SM - tariffs'!F154-'HV SM - tariffs'!F20)/'HV SM - tariffs'!F20</f>
        <v>-3.6363636363632361E-4</v>
      </c>
      <c r="E42" s="36">
        <f>('HV SM - tariffs'!G154-'HV SM - tariffs'!G20)/'HV SM - tariffs'!G20</f>
        <v>0</v>
      </c>
      <c r="F42" s="37"/>
      <c r="G42" s="37"/>
      <c r="H42" s="36"/>
      <c r="J42" s="38"/>
      <c r="K42" s="11" t="s">
        <v>64</v>
      </c>
      <c r="L42" s="36">
        <f>('HV SM - tariffs'!E288-'HV SM - tariffs'!E20)/'HV SM - tariffs'!E20</f>
        <v>0</v>
      </c>
      <c r="M42" s="36">
        <f>('HV SM - tariffs'!F288-'HV SM - tariffs'!F20)/'HV SM - tariffs'!F20</f>
        <v>0</v>
      </c>
      <c r="N42" s="36">
        <f>('HV SM - tariffs'!G288-'HV SM - tariffs'!G20)/'HV SM - tariffs'!G20</f>
        <v>0</v>
      </c>
      <c r="O42" s="37"/>
      <c r="P42" s="37"/>
      <c r="Q42" s="36"/>
    </row>
    <row r="43" spans="2:17" x14ac:dyDescent="0.25">
      <c r="J43" s="38"/>
    </row>
    <row r="44" spans="2:17" ht="26.25" x14ac:dyDescent="0.4">
      <c r="B44" s="35" t="s">
        <v>155</v>
      </c>
      <c r="J44" s="38"/>
      <c r="K44" s="35" t="s">
        <v>154</v>
      </c>
    </row>
    <row r="45" spans="2:17" x14ac:dyDescent="0.25">
      <c r="J45" s="38"/>
    </row>
    <row r="46" spans="2:17" ht="51" x14ac:dyDescent="0.25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 x14ac:dyDescent="0.25">
      <c r="B47" s="11" t="s">
        <v>48</v>
      </c>
      <c r="C47" s="36">
        <f>('HV SM - tariffs'!E140-'HV SM - tariffs'!E73)/'HV SM - tariffs'!E73</f>
        <v>0</v>
      </c>
      <c r="D47" s="36"/>
      <c r="E47" s="36"/>
      <c r="F47" s="37">
        <f>('HV SM - tariffs'!H140-'HV SM - tariffs'!H73)/'HV SM - tariffs'!H73</f>
        <v>-2.3980815347721313E-3</v>
      </c>
      <c r="G47" s="37"/>
      <c r="H47" s="36"/>
      <c r="J47" s="38"/>
      <c r="K47" s="11" t="s">
        <v>48</v>
      </c>
      <c r="L47" s="36">
        <f>('HV SM - tariffs'!E274-'HV SM - tariffs'!E207)/'HV SM - tariffs'!E207</f>
        <v>4.5085662759237598E-4</v>
      </c>
      <c r="M47" s="36"/>
      <c r="N47" s="36"/>
      <c r="O47" s="37">
        <f>('HV SM - tariffs'!H274-'HV SM - tariffs'!H207)/'HV SM - tariffs'!H207</f>
        <v>2.4038461538461024E-3</v>
      </c>
      <c r="P47" s="37"/>
      <c r="Q47" s="36"/>
    </row>
    <row r="48" spans="2:17" ht="27" customHeight="1" x14ac:dyDescent="0.25">
      <c r="B48" s="11" t="s">
        <v>49</v>
      </c>
      <c r="C48" s="36">
        <f>('HV SM - tariffs'!E141-'HV SM - tariffs'!E74)/'HV SM - tariffs'!E74</f>
        <v>0</v>
      </c>
      <c r="D48" s="36">
        <f>('HV SM - tariffs'!F141-'HV SM - tariffs'!F74)/'HV SM - tariffs'!F74</f>
        <v>0</v>
      </c>
      <c r="E48" s="36"/>
      <c r="F48" s="37">
        <f>('HV SM - tariffs'!H141-'HV SM - tariffs'!H74)/'HV SM - tariffs'!H74</f>
        <v>-2.3980815347721313E-3</v>
      </c>
      <c r="G48" s="37"/>
      <c r="H48" s="36"/>
      <c r="J48" s="38"/>
      <c r="K48" s="11" t="s">
        <v>49</v>
      </c>
      <c r="L48" s="36">
        <f>('HV SM - tariffs'!E275-'HV SM - tariffs'!E208)/'HV SM - tariffs'!E208</f>
        <v>0</v>
      </c>
      <c r="M48" s="36">
        <f>('HV SM - tariffs'!F275-'HV SM - tariffs'!F208)/'HV SM - tariffs'!F208</f>
        <v>6.0240963855421733E-3</v>
      </c>
      <c r="N48" s="36"/>
      <c r="O48" s="37">
        <f>('HV SM - tariffs'!H275-'HV SM - tariffs'!H208)/'HV SM - tariffs'!H208</f>
        <v>2.4038461538461024E-3</v>
      </c>
      <c r="P48" s="37"/>
      <c r="Q48" s="36"/>
    </row>
    <row r="49" spans="2:17" ht="27" customHeight="1" x14ac:dyDescent="0.25">
      <c r="B49" s="11" t="s">
        <v>50</v>
      </c>
      <c r="C49" s="36">
        <f>('HV SM - tariffs'!E142-'HV SM - tariffs'!E75)/'HV SM - tariffs'!E75</f>
        <v>0</v>
      </c>
      <c r="D49" s="36"/>
      <c r="E49" s="36"/>
      <c r="F49" s="37"/>
      <c r="G49" s="37"/>
      <c r="H49" s="36"/>
      <c r="J49" s="38"/>
      <c r="K49" s="11" t="s">
        <v>50</v>
      </c>
      <c r="L49" s="36">
        <f>('HV SM - tariffs'!E276-'HV SM - tariffs'!E209)/'HV SM - tariffs'!E209</f>
        <v>0</v>
      </c>
      <c r="M49" s="36"/>
      <c r="N49" s="36"/>
      <c r="O49" s="37"/>
      <c r="P49" s="37"/>
      <c r="Q49" s="36"/>
    </row>
    <row r="50" spans="2:17" ht="27" customHeight="1" x14ac:dyDescent="0.25">
      <c r="B50" s="11" t="s">
        <v>51</v>
      </c>
      <c r="C50" s="36">
        <f>('HV SM - tariffs'!E143-'HV SM - tariffs'!E76)/'HV SM - tariffs'!E76</f>
        <v>0</v>
      </c>
      <c r="D50" s="36"/>
      <c r="E50" s="36"/>
      <c r="F50" s="37">
        <f>('HV SM - tariffs'!H143-'HV SM - tariffs'!H76)/'HV SM - tariffs'!H76</f>
        <v>0</v>
      </c>
      <c r="G50" s="37"/>
      <c r="H50" s="36"/>
      <c r="J50" s="38"/>
      <c r="K50" s="11" t="s">
        <v>51</v>
      </c>
      <c r="L50" s="36">
        <f>('HV SM - tariffs'!E277-'HV SM - tariffs'!E210)/'HV SM - tariffs'!E210</f>
        <v>0</v>
      </c>
      <c r="M50" s="36"/>
      <c r="N50" s="36"/>
      <c r="O50" s="37">
        <f>('HV SM - tariffs'!H277-'HV SM - tariffs'!H210)/'HV SM - tariffs'!H210</f>
        <v>2.6178010471204793E-3</v>
      </c>
      <c r="P50" s="37"/>
      <c r="Q50" s="36"/>
    </row>
    <row r="51" spans="2:17" ht="27" customHeight="1" x14ac:dyDescent="0.25">
      <c r="B51" s="11" t="s">
        <v>52</v>
      </c>
      <c r="C51" s="36">
        <f>('HV SM - tariffs'!E144-'HV SM - tariffs'!E77)/'HV SM - tariffs'!E77</f>
        <v>0</v>
      </c>
      <c r="D51" s="36">
        <f>('HV SM - tariffs'!F144-'HV SM - tariffs'!F77)/'HV SM - tariffs'!F77</f>
        <v>0</v>
      </c>
      <c r="E51" s="36"/>
      <c r="F51" s="37">
        <f>('HV SM - tariffs'!H144-'HV SM - tariffs'!H77)/'HV SM - tariffs'!H77</f>
        <v>0</v>
      </c>
      <c r="G51" s="37"/>
      <c r="H51" s="36"/>
      <c r="J51" s="38"/>
      <c r="K51" s="11" t="s">
        <v>52</v>
      </c>
      <c r="L51" s="36">
        <f>('HV SM - tariffs'!E278-'HV SM - tariffs'!E211)/'HV SM - tariffs'!E211</f>
        <v>3.7807183364835153E-4</v>
      </c>
      <c r="M51" s="36">
        <f>('HV SM - tariffs'!F278-'HV SM - tariffs'!F211)/'HV SM - tariffs'!F211</f>
        <v>0</v>
      </c>
      <c r="N51" s="36"/>
      <c r="O51" s="37">
        <f>('HV SM - tariffs'!H278-'HV SM - tariffs'!H211)/'HV SM - tariffs'!H211</f>
        <v>2.6178010471204793E-3</v>
      </c>
      <c r="P51" s="37"/>
      <c r="Q51" s="36"/>
    </row>
    <row r="52" spans="2:17" ht="27" customHeight="1" x14ac:dyDescent="0.25">
      <c r="B52" s="11" t="s">
        <v>53</v>
      </c>
      <c r="C52" s="36">
        <f>('HV SM - tariffs'!E145-'HV SM - tariffs'!E78)/'HV SM - tariffs'!E78</f>
        <v>0</v>
      </c>
      <c r="D52" s="36"/>
      <c r="E52" s="36"/>
      <c r="F52" s="37"/>
      <c r="G52" s="37"/>
      <c r="H52" s="36"/>
      <c r="J52" s="38"/>
      <c r="K52" s="11" t="s">
        <v>53</v>
      </c>
      <c r="L52" s="36">
        <f>('HV SM - tariffs'!E279-'HV SM - tariffs'!E212)/'HV SM - tariffs'!E212</f>
        <v>0</v>
      </c>
      <c r="M52" s="36"/>
      <c r="N52" s="36"/>
      <c r="O52" s="37"/>
      <c r="P52" s="37"/>
      <c r="Q52" s="36"/>
    </row>
    <row r="53" spans="2:17" ht="27" customHeight="1" x14ac:dyDescent="0.25">
      <c r="B53" s="11" t="s">
        <v>54</v>
      </c>
      <c r="C53" s="36">
        <f>('HV SM - tariffs'!E146-'HV SM - tariffs'!E79)/'HV SM - tariffs'!E79</f>
        <v>0</v>
      </c>
      <c r="D53" s="36">
        <f>('HV SM - tariffs'!F146-'HV SM - tariffs'!F79)/'HV SM - tariffs'!F79</f>
        <v>0</v>
      </c>
      <c r="E53" s="36"/>
      <c r="F53" s="37">
        <f>('HV SM - tariffs'!H146-'HV SM - tariffs'!H79)/'HV SM - tariffs'!H79</f>
        <v>0</v>
      </c>
      <c r="G53" s="37"/>
      <c r="H53" s="36"/>
      <c r="J53" s="38"/>
      <c r="K53" s="11" t="s">
        <v>54</v>
      </c>
      <c r="L53" s="36">
        <f>('HV SM - tariffs'!E280-'HV SM - tariffs'!E213)/'HV SM - tariffs'!E213</f>
        <v>5.0100200400807215E-4</v>
      </c>
      <c r="M53" s="36">
        <f>('HV SM - tariffs'!F280-'HV SM - tariffs'!F213)/'HV SM - tariffs'!F213</f>
        <v>0</v>
      </c>
      <c r="N53" s="36"/>
      <c r="O53" s="37">
        <f>('HV SM - tariffs'!H280-'HV SM - tariffs'!H213)/'HV SM - tariffs'!H213</f>
        <v>2.7359781121750444E-3</v>
      </c>
      <c r="P53" s="37"/>
      <c r="Q53" s="36"/>
    </row>
    <row r="54" spans="2:17" ht="27" customHeight="1" x14ac:dyDescent="0.25">
      <c r="B54" s="11" t="s">
        <v>56</v>
      </c>
      <c r="C54" s="36">
        <f>('HV SM - tariffs'!E147-'HV SM - tariffs'!E80)/'HV SM - tariffs'!E80</f>
        <v>0</v>
      </c>
      <c r="D54" s="36">
        <f>('HV SM - tariffs'!F147-'HV SM - tariffs'!F80)/'HV SM - tariffs'!F80</f>
        <v>0</v>
      </c>
      <c r="E54" s="36"/>
      <c r="F54" s="37">
        <f>('HV SM - tariffs'!H147-'HV SM - tariffs'!H80)/'HV SM - tariffs'!H80</f>
        <v>-1.8497965223834842E-4</v>
      </c>
      <c r="G54" s="37"/>
      <c r="H54" s="36"/>
      <c r="J54" s="38"/>
      <c r="K54" s="11" t="s">
        <v>56</v>
      </c>
      <c r="L54" s="36">
        <f>('HV SM - tariffs'!E281-'HV SM - tariffs'!E214)/'HV SM - tariffs'!E214</f>
        <v>0</v>
      </c>
      <c r="M54" s="36">
        <f>('HV SM - tariffs'!F281-'HV SM - tariffs'!F214)/'HV SM - tariffs'!F214</f>
        <v>6.6225165562913968E-3</v>
      </c>
      <c r="N54" s="36"/>
      <c r="O54" s="37">
        <f>('HV SM - tariffs'!H281-'HV SM - tariffs'!H214)/'HV SM - tariffs'!H214</f>
        <v>1.8521948508983407E-3</v>
      </c>
      <c r="P54" s="37"/>
      <c r="Q54" s="36"/>
    </row>
    <row r="55" spans="2:17" ht="27" customHeight="1" x14ac:dyDescent="0.25">
      <c r="B55" s="11" t="s">
        <v>57</v>
      </c>
      <c r="C55" s="36">
        <f>('HV SM - tariffs'!E148-'HV SM - tariffs'!E81)/'HV SM - tariffs'!E81</f>
        <v>0</v>
      </c>
      <c r="D55" s="36">
        <f>('HV SM - tariffs'!F148-'HV SM - tariffs'!F81)/'HV SM - tariffs'!F81</f>
        <v>0</v>
      </c>
      <c r="E55" s="36"/>
      <c r="F55" s="37">
        <f>('HV SM - tariffs'!H148-'HV SM - tariffs'!H81)/'HV SM - tariffs'!H81</f>
        <v>3.3186211520196643E-2</v>
      </c>
      <c r="G55" s="37"/>
      <c r="H55" s="36"/>
      <c r="J55" s="38"/>
      <c r="K55" s="11" t="s">
        <v>57</v>
      </c>
      <c r="L55" s="36">
        <f>('HV SM - tariffs'!E282-'HV SM - tariffs'!E215)/'HV SM - tariffs'!E215</f>
        <v>-7.1073205401571567E-4</v>
      </c>
      <c r="M55" s="36">
        <f>('HV SM - tariffs'!F282-'HV SM - tariffs'!F215)/'HV SM - tariffs'!F215</f>
        <v>0</v>
      </c>
      <c r="N55" s="36"/>
      <c r="O55" s="37">
        <f>('HV SM - tariffs'!H282-'HV SM - tariffs'!H215)/'HV SM - tariffs'!H215</f>
        <v>2.5982404692082153E-2</v>
      </c>
      <c r="P55" s="37"/>
      <c r="Q55" s="36"/>
    </row>
    <row r="56" spans="2:17" ht="27" customHeight="1" x14ac:dyDescent="0.25">
      <c r="B56" s="11" t="s">
        <v>58</v>
      </c>
      <c r="C56" s="36">
        <f>('HV SM - tariffs'!E149-'HV SM - tariffs'!E82)/'HV SM - tariffs'!E82</f>
        <v>0</v>
      </c>
      <c r="D56" s="36">
        <f>('HV SM - tariffs'!F149-'HV SM - tariffs'!F82)/'HV SM - tariffs'!F82</f>
        <v>0</v>
      </c>
      <c r="E56" s="36">
        <f>('HV SM - tariffs'!G149-'HV SM - tariffs'!G82)/'HV SM - tariffs'!G82</f>
        <v>0</v>
      </c>
      <c r="F56" s="37">
        <f>('HV SM - tariffs'!H149-'HV SM - tariffs'!H82)/'HV SM - tariffs'!H82</f>
        <v>0</v>
      </c>
      <c r="G56" s="37">
        <f>('HV SM - tariffs'!I149-'HV SM - tariffs'!I82)/'HV SM - tariffs'!I82</f>
        <v>0</v>
      </c>
      <c r="H56" s="36">
        <f>('HV SM - tariffs'!J149-'HV SM - tariffs'!J82)/'HV SM - tariffs'!J82</f>
        <v>0</v>
      </c>
      <c r="J56" s="38"/>
      <c r="K56" s="11" t="s">
        <v>58</v>
      </c>
      <c r="L56" s="36">
        <f>('HV SM - tariffs'!E283-'HV SM - tariffs'!E216)/'HV SM - tariffs'!E216</f>
        <v>-7.7389397652524532E-4</v>
      </c>
      <c r="M56" s="36">
        <f>('HV SM - tariffs'!F283-'HV SM - tariffs'!F216)/'HV SM - tariffs'!F216</f>
        <v>1.8957345971563999E-3</v>
      </c>
      <c r="N56" s="36">
        <f>('HV SM - tariffs'!G283-'HV SM - tariffs'!G216)/'HV SM - tariffs'!G216</f>
        <v>0</v>
      </c>
      <c r="O56" s="37">
        <f>('HV SM - tariffs'!H283-'HV SM - tariffs'!H216)/'HV SM - tariffs'!H216</f>
        <v>8.6655112651659995E-4</v>
      </c>
      <c r="P56" s="37">
        <f>('HV SM - tariffs'!I283-'HV SM - tariffs'!I216)/'HV SM - tariffs'!I216</f>
        <v>7.5187969924812095E-3</v>
      </c>
      <c r="Q56" s="36">
        <f>('HV SM - tariffs'!J283-'HV SM - tariffs'!J216)/'HV SM - tariffs'!J216</f>
        <v>0</v>
      </c>
    </row>
    <row r="57" spans="2:17" ht="27" customHeight="1" x14ac:dyDescent="0.25">
      <c r="B57" s="11" t="s">
        <v>59</v>
      </c>
      <c r="C57" s="36">
        <f>('HV SM - tariffs'!E150-'HV SM - tariffs'!E83)/'HV SM - tariffs'!E83</f>
        <v>0</v>
      </c>
      <c r="D57" s="36">
        <f>('HV SM - tariffs'!F150-'HV SM - tariffs'!F83)/'HV SM - tariffs'!F83</f>
        <v>0</v>
      </c>
      <c r="E57" s="36">
        <f>('HV SM - tariffs'!G150-'HV SM - tariffs'!G83)/'HV SM - tariffs'!G83</f>
        <v>0</v>
      </c>
      <c r="F57" s="37">
        <f>('HV SM - tariffs'!H150-'HV SM - tariffs'!H83)/'HV SM - tariffs'!H83</f>
        <v>-2.5920165889056535E-4</v>
      </c>
      <c r="G57" s="37">
        <f>('HV SM - tariffs'!I150-'HV SM - tariffs'!I83)/'HV SM - tariffs'!I83</f>
        <v>0</v>
      </c>
      <c r="H57" s="36">
        <f>('HV SM - tariffs'!J150-'HV SM - tariffs'!J83)/'HV SM - tariffs'!J83</f>
        <v>0</v>
      </c>
      <c r="J57" s="38"/>
      <c r="K57" s="11" t="s">
        <v>59</v>
      </c>
      <c r="L57" s="36">
        <f>('HV SM - tariffs'!E284-'HV SM - tariffs'!E217)/'HV SM - tariffs'!E217</f>
        <v>-9.9347147317634978E-4</v>
      </c>
      <c r="M57" s="36">
        <f>('HV SM - tariffs'!F284-'HV SM - tariffs'!F217)/'HV SM - tariffs'!F217</f>
        <v>1.1947431302270022E-3</v>
      </c>
      <c r="N57" s="36">
        <f>('HV SM - tariffs'!G284-'HV SM - tariffs'!G217)/'HV SM - tariffs'!G217</f>
        <v>0</v>
      </c>
      <c r="O57" s="37">
        <f>('HV SM - tariffs'!H284-'HV SM - tariffs'!H217)/'HV SM - tariffs'!H217</f>
        <v>1.0370754472387644E-3</v>
      </c>
      <c r="P57" s="37">
        <f>('HV SM - tariffs'!I284-'HV SM - tariffs'!I217)/'HV SM - tariffs'!I217</f>
        <v>0</v>
      </c>
      <c r="Q57" s="36">
        <f>('HV SM - tariffs'!J284-'HV SM - tariffs'!J217)/'HV SM - tariffs'!J217</f>
        <v>0</v>
      </c>
    </row>
    <row r="58" spans="2:17" ht="27" customHeight="1" x14ac:dyDescent="0.25">
      <c r="B58" s="11" t="s">
        <v>60</v>
      </c>
      <c r="C58" s="36">
        <f>('HV SM - tariffs'!E151-'HV SM - tariffs'!E84)/'HV SM - tariffs'!E84</f>
        <v>0</v>
      </c>
      <c r="D58" s="36">
        <f>('HV SM - tariffs'!F151-'HV SM - tariffs'!F84)/'HV SM - tariffs'!F84</f>
        <v>0</v>
      </c>
      <c r="E58" s="36">
        <f>('HV SM - tariffs'!G151-'HV SM - tariffs'!G84)/'HV SM - tariffs'!G84</f>
        <v>0</v>
      </c>
      <c r="F58" s="37">
        <f>('HV SM - tariffs'!H151-'HV SM - tariffs'!H84)/'HV SM - tariffs'!H84</f>
        <v>6.4467115259387864E-2</v>
      </c>
      <c r="G58" s="37">
        <f>('HV SM - tariffs'!I151-'HV SM - tariffs'!I84)/'HV SM - tariffs'!I84</f>
        <v>0</v>
      </c>
      <c r="H58" s="36">
        <f>('HV SM - tariffs'!J151-'HV SM - tariffs'!J84)/'HV SM - tariffs'!J84</f>
        <v>0</v>
      </c>
      <c r="J58" s="38"/>
      <c r="K58" s="11" t="s">
        <v>60</v>
      </c>
      <c r="L58" s="36">
        <f>('HV SM - tariffs'!E285-'HV SM - tariffs'!E218)/'HV SM - tariffs'!E218</f>
        <v>-1.2220670391060882E-3</v>
      </c>
      <c r="M58" s="36">
        <f>('HV SM - tariffs'!F285-'HV SM - tariffs'!F218)/'HV SM - tariffs'!F218</f>
        <v>1.6750418760469027E-3</v>
      </c>
      <c r="N58" s="36">
        <f>('HV SM - tariffs'!G285-'HV SM - tariffs'!G218)/'HV SM - tariffs'!G218</f>
        <v>2.2727272727272749E-2</v>
      </c>
      <c r="O58" s="37">
        <f>('HV SM - tariffs'!H285-'HV SM - tariffs'!H218)/'HV SM - tariffs'!H218</f>
        <v>4.7840057122456217E-2</v>
      </c>
      <c r="P58" s="37">
        <f>('HV SM - tariffs'!I285-'HV SM - tariffs'!I218)/'HV SM - tariffs'!I218</f>
        <v>0</v>
      </c>
      <c r="Q58" s="36">
        <f>('HV SM - tariffs'!J285-'HV SM - tariffs'!J218)/'HV SM - tariffs'!J218</f>
        <v>0</v>
      </c>
    </row>
    <row r="59" spans="2:17" ht="27" customHeight="1" x14ac:dyDescent="0.25">
      <c r="B59" s="11" t="s">
        <v>61</v>
      </c>
      <c r="C59" s="36">
        <f>('HV SM - tariffs'!E152-'HV SM - tariffs'!E85)/'HV SM - tariffs'!E85</f>
        <v>0</v>
      </c>
      <c r="D59" s="36">
        <f>('HV SM - tariffs'!F152-'HV SM - tariffs'!F85)/'HV SM - tariffs'!F85</f>
        <v>0</v>
      </c>
      <c r="E59" s="36">
        <f>('HV SM - tariffs'!G152-'HV SM - tariffs'!G85)/'HV SM - tariffs'!G85</f>
        <v>0</v>
      </c>
      <c r="F59" s="37">
        <f>('HV SM - tariffs'!H152-'HV SM - tariffs'!H85)/'HV SM - tariffs'!H85</f>
        <v>-2.1069265209371633E-4</v>
      </c>
      <c r="G59" s="37">
        <f>('HV SM - tariffs'!I152-'HV SM - tariffs'!I85)/'HV SM - tariffs'!I85</f>
        <v>0</v>
      </c>
      <c r="H59" s="36">
        <f>('HV SM - tariffs'!J152-'HV SM - tariffs'!J85)/'HV SM - tariffs'!J85</f>
        <v>0</v>
      </c>
      <c r="J59" s="38"/>
      <c r="K59" s="11" t="s">
        <v>61</v>
      </c>
      <c r="L59" s="36">
        <f>('HV SM - tariffs'!E286-'HV SM - tariffs'!E219)/'HV SM - tariffs'!E219</f>
        <v>-1.6181229773462797E-3</v>
      </c>
      <c r="M59" s="36">
        <f>('HV SM - tariffs'!F286-'HV SM - tariffs'!F219)/'HV SM - tariffs'!F219</f>
        <v>0</v>
      </c>
      <c r="N59" s="36">
        <f>('HV SM - tariffs'!G286-'HV SM - tariffs'!G219)/'HV SM - tariffs'!G219</f>
        <v>0</v>
      </c>
      <c r="O59" s="37">
        <f>('HV SM - tariffs'!H286-'HV SM - tariffs'!H219)/'HV SM - tariffs'!H219</f>
        <v>4.7921294827039079E-2</v>
      </c>
      <c r="P59" s="37">
        <f>('HV SM - tariffs'!I286-'HV SM - tariffs'!I219)/'HV SM - tariffs'!I219</f>
        <v>3.9682539682538839E-3</v>
      </c>
      <c r="Q59" s="36">
        <f>('HV SM - tariffs'!J286-'HV SM - tariffs'!J219)/'HV SM - tariffs'!J219</f>
        <v>0</v>
      </c>
    </row>
    <row r="60" spans="2:17" ht="27" customHeight="1" x14ac:dyDescent="0.25">
      <c r="B60" s="11" t="s">
        <v>62</v>
      </c>
      <c r="C60" s="36">
        <f>('HV SM - tariffs'!E153-'HV SM - tariffs'!E86)/'HV SM - tariffs'!E86</f>
        <v>0</v>
      </c>
      <c r="D60" s="36"/>
      <c r="E60" s="36"/>
      <c r="F60" s="37"/>
      <c r="G60" s="37"/>
      <c r="H60" s="36"/>
      <c r="J60" s="38"/>
      <c r="K60" s="11" t="s">
        <v>62</v>
      </c>
      <c r="L60" s="36">
        <f>('HV SM - tariffs'!E287-'HV SM - tariffs'!E220)/'HV SM - tariffs'!E220</f>
        <v>4.7915668423569225E-4</v>
      </c>
      <c r="M60" s="36"/>
      <c r="N60" s="36"/>
      <c r="O60" s="37"/>
      <c r="P60" s="37"/>
      <c r="Q60" s="36"/>
    </row>
    <row r="61" spans="2:17" ht="27" customHeight="1" x14ac:dyDescent="0.25">
      <c r="B61" s="11" t="s">
        <v>64</v>
      </c>
      <c r="C61" s="36">
        <f>('HV SM - tariffs'!E154-'HV SM - tariffs'!E87)/'HV SM - tariffs'!E87</f>
        <v>0</v>
      </c>
      <c r="D61" s="36">
        <f>('HV SM - tariffs'!F154-'HV SM - tariffs'!F87)/'HV SM - tariffs'!F87</f>
        <v>-3.6363636363632361E-4</v>
      </c>
      <c r="E61" s="36">
        <f>('HV SM - tariffs'!G154-'HV SM - tariffs'!G87)/'HV SM - tariffs'!G87</f>
        <v>0</v>
      </c>
      <c r="F61" s="37"/>
      <c r="G61" s="37"/>
      <c r="H61" s="36"/>
      <c r="J61" s="38"/>
      <c r="K61" s="11" t="s">
        <v>64</v>
      </c>
      <c r="L61" s="36">
        <f>('HV SM - tariffs'!E288-'HV SM - tariffs'!E221)/'HV SM - tariffs'!E221</f>
        <v>-5.4224053790269833E-4</v>
      </c>
      <c r="M61" s="36">
        <f>('HV SM - tariffs'!F288-'HV SM - tariffs'!F221)/'HV SM - tariffs'!F221</f>
        <v>1.8214936247722745E-3</v>
      </c>
      <c r="N61" s="36">
        <f>('HV SM - tariffs'!G288-'HV SM - tariffs'!G221)/'HV SM - tariffs'!G221</f>
        <v>3.3444816053511735E-3</v>
      </c>
      <c r="O61" s="37"/>
      <c r="P61" s="37"/>
      <c r="Q61" s="36"/>
    </row>
    <row r="63" spans="2:17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 x14ac:dyDescent="0.5">
      <c r="B65" s="70" t="s">
        <v>159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 x14ac:dyDescent="0.3">
      <c r="B68" s="9"/>
      <c r="C68" s="8"/>
      <c r="D68" s="8"/>
      <c r="E68" s="8"/>
    </row>
    <row r="69" spans="2:17" x14ac:dyDescent="0.25">
      <c r="B69" s="9"/>
      <c r="C69" s="71" t="s">
        <v>165</v>
      </c>
      <c r="D69" s="72"/>
      <c r="E69" s="73"/>
      <c r="F69" s="71" t="s">
        <v>166</v>
      </c>
      <c r="G69" s="72"/>
      <c r="H69" s="73"/>
      <c r="J69" s="38"/>
      <c r="L69" s="71" t="s">
        <v>165</v>
      </c>
      <c r="M69" s="72"/>
      <c r="N69" s="73"/>
      <c r="O69" s="71" t="s">
        <v>166</v>
      </c>
      <c r="P69" s="72"/>
      <c r="Q69" s="73"/>
    </row>
    <row r="70" spans="2:17" ht="25.5" x14ac:dyDescent="0.25">
      <c r="B70" s="56" t="s">
        <v>112</v>
      </c>
      <c r="C70" s="49" t="s">
        <v>152</v>
      </c>
      <c r="D70" s="42" t="s">
        <v>153</v>
      </c>
      <c r="E70" s="50" t="s">
        <v>155</v>
      </c>
      <c r="F70" s="49" t="s">
        <v>152</v>
      </c>
      <c r="G70" s="42" t="s">
        <v>153</v>
      </c>
      <c r="H70" s="50" t="s">
        <v>155</v>
      </c>
      <c r="I70" s="43"/>
      <c r="J70" s="44"/>
      <c r="K70" s="56" t="s">
        <v>112</v>
      </c>
      <c r="L70" s="49" t="s">
        <v>156</v>
      </c>
      <c r="M70" s="42" t="s">
        <v>157</v>
      </c>
      <c r="N70" s="50" t="s">
        <v>154</v>
      </c>
      <c r="O70" s="49" t="s">
        <v>156</v>
      </c>
      <c r="P70" s="42" t="s">
        <v>157</v>
      </c>
      <c r="Q70" s="50" t="s">
        <v>154</v>
      </c>
    </row>
    <row r="71" spans="2:17" ht="27.75" customHeight="1" x14ac:dyDescent="0.25">
      <c r="B71" s="57" t="s">
        <v>113</v>
      </c>
      <c r="C71" s="59" t="str">
        <f>IF('HV SM - typical bill'!C4,(('HV SM - typical bill'!D4-'HV SM - typical bill'!C4)/'HV SM - typical bill'!C4),"")</f>
        <v/>
      </c>
      <c r="D71" s="45" t="str">
        <f>IF('HV SM - typical bill'!C4,(('HV SM - typical bill'!E4-'HV SM - typical bill'!C4)/'HV SM - typical bill'!C4),"")</f>
        <v/>
      </c>
      <c r="E71" s="60" t="str">
        <f>IF('HV SM - typical bill'!C4,(('HV SM - typical bill'!E4-'HV SM - typical bill'!D4)/'HV SM - typical bill'!D4),"")</f>
        <v/>
      </c>
      <c r="F71" s="51" t="str">
        <f>IF('HV SM - typical bill'!C4,('HV SM - typical bill'!D4-'HV SM - typical bill'!C4),"")</f>
        <v/>
      </c>
      <c r="G71" s="48" t="str">
        <f>IF('HV SM - typical bill'!C4,(('HV SM - typical bill'!E4-'HV SM - typical bill'!C4)),"")</f>
        <v/>
      </c>
      <c r="H71" s="52" t="str">
        <f>IF('HV SM - typical bill'!C4,(('HV SM - typical bill'!E4-'HV SM - typical bill'!D4)),"")</f>
        <v/>
      </c>
      <c r="I71" s="40"/>
      <c r="J71" s="41"/>
      <c r="K71" s="57" t="s">
        <v>113</v>
      </c>
      <c r="L71" s="59" t="str">
        <f>IF('HV SM - typical bill'!C4,(('HV SM - typical bill'!F4-'HV SM - typical bill'!C4)/'HV SM - typical bill'!C4),"")</f>
        <v/>
      </c>
      <c r="M71" s="45" t="str">
        <f>IF('HV SM - typical bill'!C4,(('HV SM - typical bill'!G4-'HV SM - typical bill'!C4)/'HV SM - typical bill'!C4),"")</f>
        <v/>
      </c>
      <c r="N71" s="60" t="str">
        <f>IF('HV SM - typical bill'!C4,(('HV SM - typical bill'!G4-'HV SM - typical bill'!F4)/'HV SM - typical bill'!F4),"")</f>
        <v/>
      </c>
      <c r="O71" s="51" t="str">
        <f>IF('HV SM - typical bill'!C4,(('HV SM - typical bill'!F4-'HV SM - typical bill'!C4)),"")</f>
        <v/>
      </c>
      <c r="P71" s="48" t="str">
        <f>IF('HV SM - typical bill'!C4,(('HV SM - typical bill'!G4-'HV SM - typical bill'!C4)),"")</f>
        <v/>
      </c>
      <c r="Q71" s="52" t="str">
        <f>IF('HV SM - typical bill'!C4,(('HV SM - typical bill'!G4-'HV SM - typical bill'!F4)),"")</f>
        <v/>
      </c>
    </row>
    <row r="72" spans="2:17" ht="27.75" customHeight="1" x14ac:dyDescent="0.25">
      <c r="B72" s="58" t="s">
        <v>48</v>
      </c>
      <c r="C72" s="59">
        <f>IF('HV SM - typical bill'!C5,(('HV SM - typical bill'!D5-'HV SM - typical bill'!C5)/'HV SM - typical bill'!C5),"")</f>
        <v>-3.7714824251797082E-4</v>
      </c>
      <c r="D72" s="45">
        <f>IF('HV SM - typical bill'!C5,(('HV SM - typical bill'!E5-'HV SM - typical bill'!C5)/'HV SM - typical bill'!C5),"")</f>
        <v>-7.6829464504232239E-4</v>
      </c>
      <c r="E72" s="60">
        <f>IF('HV SM - typical bill'!C5,(('HV SM - typical bill'!E5-'HV SM - typical bill'!D5)/'HV SM - typical bill'!D5),"")</f>
        <v>-3.9129397836059807E-4</v>
      </c>
      <c r="F72" s="51">
        <f>IF('HV SM - typical bill'!C5,('HV SM - typical bill'!D5-'HV SM - typical bill'!C5),"")</f>
        <v>-3.5193755491718548E-2</v>
      </c>
      <c r="G72" s="48">
        <f>IF('HV SM - typical bill'!C5,(('HV SM - typical bill'!E5-'HV SM - typical bill'!C5)),"")</f>
        <v>-7.16937554917223E-2</v>
      </c>
      <c r="H72" s="52">
        <f>IF('HV SM - typical bill'!C5,(('HV SM - typical bill'!E5-'HV SM - typical bill'!D5)),"")</f>
        <v>-3.6500000000003752E-2</v>
      </c>
      <c r="I72" s="40"/>
      <c r="J72" s="41"/>
      <c r="K72" s="58" t="s">
        <v>48</v>
      </c>
      <c r="L72" s="66">
        <f>IF('HV SM - typical bill'!C5,(('HV SM - typical bill'!F5-'HV SM - typical bill'!C5)/'HV SM - typical bill'!C5),"")</f>
        <v>-3.2249490956253227E-4</v>
      </c>
      <c r="M72" s="47">
        <f>IF('HV SM - typical bill'!C5,(('HV SM - typical bill'!G5-'HV SM - typical bill'!C5)/'HV SM - typical bill'!C5),"")</f>
        <v>0</v>
      </c>
      <c r="N72" s="64">
        <f>IF('HV SM - typical bill'!C5,(('HV SM - typical bill'!G5-'HV SM - typical bill'!F5)/'HV SM - typical bill'!F5),"")</f>
        <v>3.2259894608047346E-4</v>
      </c>
      <c r="O72" s="51">
        <f>IF('HV SM - typical bill'!C5,(('HV SM - typical bill'!F5-'HV SM - typical bill'!C5)),"")</f>
        <v>-3.0093755491719776E-2</v>
      </c>
      <c r="P72" s="48">
        <f>IF('HV SM - typical bill'!C5,(('HV SM - typical bill'!G5-'HV SM - typical bill'!C5)),"")</f>
        <v>0</v>
      </c>
      <c r="Q72" s="52">
        <f>IF('HV SM - typical bill'!C5,(('HV SM - typical bill'!G5-'HV SM - typical bill'!F5)),"")</f>
        <v>3.0093755491719776E-2</v>
      </c>
    </row>
    <row r="73" spans="2:17" ht="27.75" customHeight="1" x14ac:dyDescent="0.25">
      <c r="B73" s="58" t="s">
        <v>75</v>
      </c>
      <c r="C73" s="59">
        <f>IF('HV SM - typical bill'!C6,(('HV SM - typical bill'!D6-'HV SM - typical bill'!C6)/'HV SM - typical bill'!C6),"")</f>
        <v>-3.7308454830905634E-4</v>
      </c>
      <c r="D73" s="45">
        <f>IF('HV SM - typical bill'!C6,(('HV SM - typical bill'!E6-'HV SM - typical bill'!C6)/'HV SM - typical bill'!C6),"")</f>
        <v>-7.8585526126541318E-4</v>
      </c>
      <c r="E73" s="60">
        <f>IF('HV SM - typical bill'!C6,(('HV SM - typical bill'!E6-'HV SM - typical bill'!D6)/'HV SM - typical bill'!D6),"")</f>
        <v>-4.1292476880721294E-4</v>
      </c>
      <c r="F73" s="51">
        <f>IF('HV SM - typical bill'!C6,('HV SM - typical bill'!D6-'HV SM - typical bill'!C6),"")</f>
        <v>-2.1486782937010673E-2</v>
      </c>
      <c r="G73" s="48">
        <f>IF('HV SM - typical bill'!C6,(('HV SM - typical bill'!E6-'HV SM - typical bill'!C6)),"")</f>
        <v>-4.5259181853680275E-2</v>
      </c>
      <c r="H73" s="52">
        <f>IF('HV SM - typical bill'!C6,(('HV SM - typical bill'!E6-'HV SM - typical bill'!D6)),"")</f>
        <v>-2.3772398916669601E-2</v>
      </c>
      <c r="I73" s="40"/>
      <c r="J73" s="41"/>
      <c r="K73" s="58" t="s">
        <v>75</v>
      </c>
      <c r="L73" s="66">
        <f>IF('HV SM - typical bill'!C6,(('HV SM - typical bill'!F6-'HV SM - typical bill'!C6)/'HV SM - typical bill'!C6),"")</f>
        <v>-3.1540973636171054E-4</v>
      </c>
      <c r="M73" s="47">
        <f>IF('HV SM - typical bill'!C6,(('HV SM - typical bill'!G6-'HV SM - typical bill'!C6)/'HV SM - typical bill'!C6),"")</f>
        <v>0</v>
      </c>
      <c r="N73" s="64">
        <f>IF('HV SM - typical bill'!C6,(('HV SM - typical bill'!G6-'HV SM - typical bill'!F6)/'HV SM - typical bill'!F6),"")</f>
        <v>3.1550925105140433E-4</v>
      </c>
      <c r="O73" s="51">
        <f>IF('HV SM - typical bill'!C6,(('HV SM - typical bill'!F6-'HV SM - typical bill'!C6)),"")</f>
        <v>-1.8165160074680387E-2</v>
      </c>
      <c r="P73" s="48">
        <f>IF('HV SM - typical bill'!C6,(('HV SM - typical bill'!G6-'HV SM - typical bill'!C6)),"")</f>
        <v>0</v>
      </c>
      <c r="Q73" s="52">
        <f>IF('HV SM - typical bill'!C6,(('HV SM - typical bill'!G6-'HV SM - typical bill'!F6)),"")</f>
        <v>1.8165160074680387E-2</v>
      </c>
    </row>
    <row r="74" spans="2:17" ht="27.75" customHeight="1" x14ac:dyDescent="0.25">
      <c r="B74" s="58" t="s">
        <v>88</v>
      </c>
      <c r="C74" s="59">
        <f>IF('HV SM - typical bill'!C7,(('HV SM - typical bill'!D7-'HV SM - typical bill'!C7)/'HV SM - typical bill'!C7),"")</f>
        <v>-3.572728328143927E-4</v>
      </c>
      <c r="D74" s="45">
        <f>IF('HV SM - typical bill'!C7,(('HV SM - typical bill'!E7-'HV SM - typical bill'!C7)/'HV SM - typical bill'!C7),"")</f>
        <v>-8.5418310615828865E-4</v>
      </c>
      <c r="E74" s="60">
        <f>IF('HV SM - typical bill'!C7,(('HV SM - typical bill'!E7-'HV SM - typical bill'!D7)/'HV SM - typical bill'!D7),"")</f>
        <v>-4.9708786933513101E-4</v>
      </c>
      <c r="F74" s="51">
        <f>IF('HV SM - typical bill'!C7,('HV SM - typical bill'!D7-'HV SM - typical bill'!C7),"")</f>
        <v>-9.6599595326303245E-3</v>
      </c>
      <c r="G74" s="48">
        <f>IF('HV SM - typical bill'!C7,(('HV SM - typical bill'!E7-'HV SM - typical bill'!C7)),"")</f>
        <v>-2.309544270115893E-2</v>
      </c>
      <c r="H74" s="52">
        <f>IF('HV SM - typical bill'!C7,(('HV SM - typical bill'!E7-'HV SM - typical bill'!D7)),"")</f>
        <v>-1.3435483168528606E-2</v>
      </c>
      <c r="I74" s="40"/>
      <c r="J74" s="41"/>
      <c r="K74" s="58" t="s">
        <v>88</v>
      </c>
      <c r="L74" s="66">
        <f>IF('HV SM - typical bill'!C7,(('HV SM - typical bill'!F7-'HV SM - typical bill'!C7)/'HV SM - typical bill'!C7),"")</f>
        <v>-2.8784153434733368E-4</v>
      </c>
      <c r="M74" s="47">
        <f>IF('HV SM - typical bill'!C7,(('HV SM - typical bill'!G7-'HV SM - typical bill'!C7)/'HV SM - typical bill'!C7),"")</f>
        <v>0</v>
      </c>
      <c r="N74" s="64">
        <f>IF('HV SM - typical bill'!C7,(('HV SM - typical bill'!G7-'HV SM - typical bill'!F7)/'HV SM - typical bill'!F7),"")</f>
        <v>2.8792441095155805E-4</v>
      </c>
      <c r="O74" s="51">
        <f>IF('HV SM - typical bill'!C7,(('HV SM - typical bill'!F7-'HV SM - typical bill'!C7)),"")</f>
        <v>-7.7826728433336712E-3</v>
      </c>
      <c r="P74" s="48">
        <f>IF('HV SM - typical bill'!C7,(('HV SM - typical bill'!G7-'HV SM - typical bill'!C7)),"")</f>
        <v>0</v>
      </c>
      <c r="Q74" s="52">
        <f>IF('HV SM - typical bill'!C7,(('HV SM - typical bill'!G7-'HV SM - typical bill'!F7)),"")</f>
        <v>7.7826728433336712E-3</v>
      </c>
    </row>
    <row r="75" spans="2:17" ht="27.75" customHeight="1" x14ac:dyDescent="0.25">
      <c r="B75" s="57" t="s">
        <v>114</v>
      </c>
      <c r="C75" s="59" t="str">
        <f>IF('HV SM - typical bill'!C8,(('HV SM - typical bill'!D8-'HV SM - typical bill'!C8)/'HV SM - typical bill'!C8),"")</f>
        <v/>
      </c>
      <c r="D75" s="45" t="str">
        <f>IF('HV SM - typical bill'!C8,(('HV SM - typical bill'!E8-'HV SM - typical bill'!C8)/'HV SM - typical bill'!C8),"")</f>
        <v/>
      </c>
      <c r="E75" s="60" t="str">
        <f>IF('HV SM - typical bill'!C8,(('HV SM - typical bill'!E8-'HV SM - typical bill'!D8)/'HV SM - typical bill'!D8),"")</f>
        <v/>
      </c>
      <c r="F75" s="51" t="str">
        <f>IF('HV SM - typical bill'!C8,('HV SM - typical bill'!D8-'HV SM - typical bill'!C8),"")</f>
        <v/>
      </c>
      <c r="G75" s="48" t="str">
        <f>IF('HV SM - typical bill'!C8,(('HV SM - typical bill'!E8-'HV SM - typical bill'!C8)),"")</f>
        <v/>
      </c>
      <c r="H75" s="52" t="str">
        <f>IF('HV SM - typical bill'!C8,(('HV SM - typical bill'!E8-'HV SM - typical bill'!D8)),"")</f>
        <v/>
      </c>
      <c r="I75" s="40"/>
      <c r="J75" s="41"/>
      <c r="K75" s="57" t="s">
        <v>114</v>
      </c>
      <c r="L75" s="66" t="str">
        <f>IF('HV SM - typical bill'!C8,(('HV SM - typical bill'!F8-'HV SM - typical bill'!C8)/'HV SM - typical bill'!C8),"")</f>
        <v/>
      </c>
      <c r="M75" s="47" t="str">
        <f>IF('HV SM - typical bill'!C8,(('HV SM - typical bill'!G8-'HV SM - typical bill'!C8)/'HV SM - typical bill'!C8),"")</f>
        <v/>
      </c>
      <c r="N75" s="64" t="str">
        <f>IF('HV SM - typical bill'!C8,(('HV SM - typical bill'!G8-'HV SM - typical bill'!F8)/'HV SM - typical bill'!F8),"")</f>
        <v/>
      </c>
      <c r="O75" s="51" t="str">
        <f>IF('HV SM - typical bill'!C8,(('HV SM - typical bill'!F8-'HV SM - typical bill'!C8)),"")</f>
        <v/>
      </c>
      <c r="P75" s="48" t="str">
        <f>IF('HV SM - typical bill'!C8,(('HV SM - typical bill'!G8-'HV SM - typical bill'!C8)),"")</f>
        <v/>
      </c>
      <c r="Q75" s="52" t="str">
        <f>IF('HV SM - typical bill'!C8,(('HV SM - typical bill'!G8-'HV SM - typical bill'!F8)),"")</f>
        <v/>
      </c>
    </row>
    <row r="76" spans="2:17" ht="27.75" customHeight="1" x14ac:dyDescent="0.25">
      <c r="B76" s="58" t="s">
        <v>49</v>
      </c>
      <c r="C76" s="59">
        <f>IF('HV SM - typical bill'!C9,(('HV SM - typical bill'!D9-'HV SM - typical bill'!C9)/'HV SM - typical bill'!C9),"")</f>
        <v>0</v>
      </c>
      <c r="D76" s="45">
        <f>IF('HV SM - typical bill'!C9,(('HV SM - typical bill'!E9-'HV SM - typical bill'!C9)/'HV SM - typical bill'!C9),"")</f>
        <v>-3.6256646633019357E-4</v>
      </c>
      <c r="E76" s="60">
        <f>IF('HV SM - typical bill'!C9,(('HV SM - typical bill'!E9-'HV SM - typical bill'!D9)/'HV SM - typical bill'!D9),"")</f>
        <v>-3.6256646633019357E-4</v>
      </c>
      <c r="F76" s="51">
        <f>IF('HV SM - typical bill'!C9,('HV SM - typical bill'!D9-'HV SM - typical bill'!C9),"")</f>
        <v>0</v>
      </c>
      <c r="G76" s="48">
        <f>IF('HV SM - typical bill'!C9,(('HV SM - typical bill'!E9-'HV SM - typical bill'!C9)),"")</f>
        <v>-3.6499999999989541E-2</v>
      </c>
      <c r="H76" s="52">
        <f>IF('HV SM - typical bill'!C9,(('HV SM - typical bill'!E9-'HV SM - typical bill'!D9)),"")</f>
        <v>-3.6499999999989541E-2</v>
      </c>
      <c r="I76" s="40"/>
      <c r="J76" s="41"/>
      <c r="K76" s="58" t="s">
        <v>49</v>
      </c>
      <c r="L76" s="66">
        <f>IF('HV SM - typical bill'!C9,(('HV SM - typical bill'!F9-'HV SM - typical bill'!C9)/'HV SM - typical bill'!C9),"")</f>
        <v>-2.4600717912769674E-4</v>
      </c>
      <c r="M76" s="47">
        <f>IF('HV SM - typical bill'!C9,(('HV SM - typical bill'!G9-'HV SM - typical bill'!C9)/'HV SM - typical bill'!C9),"")</f>
        <v>0</v>
      </c>
      <c r="N76" s="64">
        <f>IF('HV SM - typical bill'!C9,(('HV SM - typical bill'!G9-'HV SM - typical bill'!F9)/'HV SM - typical bill'!F9),"")</f>
        <v>2.4606771355178199E-4</v>
      </c>
      <c r="O76" s="51">
        <f>IF('HV SM - typical bill'!C9,(('HV SM - typical bill'!F9-'HV SM - typical bill'!C9)),"")</f>
        <v>-2.476583708649116E-2</v>
      </c>
      <c r="P76" s="48">
        <f>IF('HV SM - typical bill'!C9,(('HV SM - typical bill'!G9-'HV SM - typical bill'!C9)),"")</f>
        <v>0</v>
      </c>
      <c r="Q76" s="52">
        <f>IF('HV SM - typical bill'!C9,(('HV SM - typical bill'!G9-'HV SM - typical bill'!F9)),"")</f>
        <v>2.476583708649116E-2</v>
      </c>
    </row>
    <row r="77" spans="2:17" ht="27.75" customHeight="1" x14ac:dyDescent="0.25">
      <c r="B77" s="58" t="s">
        <v>76</v>
      </c>
      <c r="C77" s="59" t="e">
        <f>IF('HV SM - typical bill'!C10,(('HV SM - typical bill'!D10-'HV SM - typical bill'!C10)/'HV SM - typical bill'!C10),"")</f>
        <v>#VALUE!</v>
      </c>
      <c r="D77" s="45" t="e">
        <f>IF('HV SM - typical bill'!C10,(('HV SM - typical bill'!E10-'HV SM - typical bill'!C10)/'HV SM - typical bill'!C10),"")</f>
        <v>#VALUE!</v>
      </c>
      <c r="E77" s="60" t="e">
        <f>IF('HV SM - typical bill'!C10,(('HV SM - typical bill'!E10-'HV SM - typical bill'!D10)/'HV SM - typical bill'!D10),"")</f>
        <v>#VALUE!</v>
      </c>
      <c r="F77" s="51" t="e">
        <f>IF('HV SM - typical bill'!C10,('HV SM - typical bill'!D10-'HV SM - typical bill'!C10),"")</f>
        <v>#VALUE!</v>
      </c>
      <c r="G77" s="48" t="e">
        <f>IF('HV SM - typical bill'!C10,(('HV SM - typical bill'!E10-'HV SM - typical bill'!C10)),"")</f>
        <v>#VALUE!</v>
      </c>
      <c r="H77" s="52" t="e">
        <f>IF('HV SM - typical bill'!C10,(('HV SM - typical bill'!E10-'HV SM - typical bill'!D10)),"")</f>
        <v>#VALUE!</v>
      </c>
      <c r="I77" s="40"/>
      <c r="J77" s="41"/>
      <c r="K77" s="58" t="s">
        <v>76</v>
      </c>
      <c r="L77" s="66" t="e">
        <f>IF('HV SM - typical bill'!C10,(('HV SM - typical bill'!F10-'HV SM - typical bill'!C10)/'HV SM - typical bill'!C10),"")</f>
        <v>#VALUE!</v>
      </c>
      <c r="M77" s="47" t="e">
        <f>IF('HV SM - typical bill'!C10,(('HV SM - typical bill'!G10-'HV SM - typical bill'!C10)/'HV SM - typical bill'!C10),"")</f>
        <v>#VALUE!</v>
      </c>
      <c r="N77" s="64" t="e">
        <f>IF('HV SM - typical bill'!C10,(('HV SM - typical bill'!G10-'HV SM - typical bill'!F10)/'HV SM - typical bill'!F10),"")</f>
        <v>#VALUE!</v>
      </c>
      <c r="O77" s="51" t="e">
        <f>IF('HV SM - typical bill'!C10,(('HV SM - typical bill'!F10-'HV SM - typical bill'!C10)),"")</f>
        <v>#VALUE!</v>
      </c>
      <c r="P77" s="48" t="e">
        <f>IF('HV SM - typical bill'!C10,(('HV SM - typical bill'!G10-'HV SM - typical bill'!C10)),"")</f>
        <v>#VALUE!</v>
      </c>
      <c r="Q77" s="52" t="e">
        <f>IF('HV SM - typical bill'!C10,(('HV SM - typical bill'!G10-'HV SM - typical bill'!F10)),"")</f>
        <v>#VALUE!</v>
      </c>
    </row>
    <row r="78" spans="2:17" ht="27.75" customHeight="1" x14ac:dyDescent="0.25">
      <c r="B78" s="58" t="s">
        <v>89</v>
      </c>
      <c r="C78" s="59">
        <f>IF('HV SM - typical bill'!C11,(('HV SM - typical bill'!D11-'HV SM - typical bill'!C11)/'HV SM - typical bill'!C11),"")</f>
        <v>0</v>
      </c>
      <c r="D78" s="45">
        <f>IF('HV SM - typical bill'!C11,(('HV SM - typical bill'!E11-'HV SM - typical bill'!C11)/'HV SM - typical bill'!C11),"")</f>
        <v>-6.3439706157811726E-4</v>
      </c>
      <c r="E78" s="60">
        <f>IF('HV SM - typical bill'!C11,(('HV SM - typical bill'!E11-'HV SM - typical bill'!D11)/'HV SM - typical bill'!D11),"")</f>
        <v>-6.3439706157811726E-4</v>
      </c>
      <c r="F78" s="51">
        <f>IF('HV SM - typical bill'!C11,('HV SM - typical bill'!D11-'HV SM - typical bill'!C11),"")</f>
        <v>0</v>
      </c>
      <c r="G78" s="48">
        <f>IF('HV SM - typical bill'!C11,(('HV SM - typical bill'!E11-'HV SM - typical bill'!C11)),"")</f>
        <v>-1.3435483168525053E-2</v>
      </c>
      <c r="H78" s="52">
        <f>IF('HV SM - typical bill'!C11,(('HV SM - typical bill'!E11-'HV SM - typical bill'!D11)),"")</f>
        <v>-1.3435483168525053E-2</v>
      </c>
      <c r="I78" s="40"/>
      <c r="J78" s="41"/>
      <c r="K78" s="58" t="s">
        <v>89</v>
      </c>
      <c r="L78" s="66">
        <f>IF('HV SM - typical bill'!C11,(('HV SM - typical bill'!F11-'HV SM - typical bill'!C11)/'HV SM - typical bill'!C11),"")</f>
        <v>-2.9067527364852924E-4</v>
      </c>
      <c r="M78" s="47">
        <f>IF('HV SM - typical bill'!C11,(('HV SM - typical bill'!G11-'HV SM - typical bill'!C11)/'HV SM - typical bill'!C11),"")</f>
        <v>0</v>
      </c>
      <c r="N78" s="64">
        <f>IF('HV SM - typical bill'!C11,(('HV SM - typical bill'!G11-'HV SM - typical bill'!F11)/'HV SM - typical bill'!F11),"")</f>
        <v>2.907597903301495E-4</v>
      </c>
      <c r="O78" s="51">
        <f>IF('HV SM - typical bill'!C11,(('HV SM - typical bill'!F11-'HV SM - typical bill'!C11)),"")</f>
        <v>-6.1560227547339252E-3</v>
      </c>
      <c r="P78" s="48">
        <f>IF('HV SM - typical bill'!C11,(('HV SM - typical bill'!G11-'HV SM - typical bill'!C11)),"")</f>
        <v>0</v>
      </c>
      <c r="Q78" s="52">
        <f>IF('HV SM - typical bill'!C11,(('HV SM - typical bill'!G11-'HV SM - typical bill'!F11)),"")</f>
        <v>6.1560227547339252E-3</v>
      </c>
    </row>
    <row r="79" spans="2:17" ht="27.75" customHeight="1" x14ac:dyDescent="0.25">
      <c r="B79" s="57" t="s">
        <v>115</v>
      </c>
      <c r="C79" s="59" t="str">
        <f>IF('HV SM - typical bill'!C12,(('HV SM - typical bill'!D12-'HV SM - typical bill'!C12)/'HV SM - typical bill'!C12),"")</f>
        <v/>
      </c>
      <c r="D79" s="45" t="str">
        <f>IF('HV SM - typical bill'!C12,(('HV SM - typical bill'!E12-'HV SM - typical bill'!C12)/'HV SM - typical bill'!C12),"")</f>
        <v/>
      </c>
      <c r="E79" s="60" t="str">
        <f>IF('HV SM - typical bill'!C12,(('HV SM - typical bill'!E12-'HV SM - typical bill'!D12)/'HV SM - typical bill'!D12),"")</f>
        <v/>
      </c>
      <c r="F79" s="51" t="str">
        <f>IF('HV SM - typical bill'!C12,('HV SM - typical bill'!D12-'HV SM - typical bill'!C12),"")</f>
        <v/>
      </c>
      <c r="G79" s="48" t="str">
        <f>IF('HV SM - typical bill'!C12,(('HV SM - typical bill'!E12-'HV SM - typical bill'!C12)),"")</f>
        <v/>
      </c>
      <c r="H79" s="52" t="str">
        <f>IF('HV SM - typical bill'!C12,(('HV SM - typical bill'!E12-'HV SM - typical bill'!D12)),"")</f>
        <v/>
      </c>
      <c r="I79" s="40"/>
      <c r="J79" s="41"/>
      <c r="K79" s="57" t="s">
        <v>115</v>
      </c>
      <c r="L79" s="66" t="str">
        <f>IF('HV SM - typical bill'!C12,(('HV SM - typical bill'!F12-'HV SM - typical bill'!C12)/'HV SM - typical bill'!C12),"")</f>
        <v/>
      </c>
      <c r="M79" s="47" t="str">
        <f>IF('HV SM - typical bill'!C12,(('HV SM - typical bill'!G12-'HV SM - typical bill'!C12)/'HV SM - typical bill'!C12),"")</f>
        <v/>
      </c>
      <c r="N79" s="64" t="str">
        <f>IF('HV SM - typical bill'!C12,(('HV SM - typical bill'!G12-'HV SM - typical bill'!F12)/'HV SM - typical bill'!F12),"")</f>
        <v/>
      </c>
      <c r="O79" s="51" t="str">
        <f>IF('HV SM - typical bill'!C12,(('HV SM - typical bill'!F12-'HV SM - typical bill'!C12)),"")</f>
        <v/>
      </c>
      <c r="P79" s="48" t="str">
        <f>IF('HV SM - typical bill'!C12,(('HV SM - typical bill'!G12-'HV SM - typical bill'!C12)),"")</f>
        <v/>
      </c>
      <c r="Q79" s="52" t="str">
        <f>IF('HV SM - typical bill'!C12,(('HV SM - typical bill'!G12-'HV SM - typical bill'!F12)),"")</f>
        <v/>
      </c>
    </row>
    <row r="80" spans="2:17" ht="27.75" customHeight="1" x14ac:dyDescent="0.25">
      <c r="B80" s="58" t="s">
        <v>50</v>
      </c>
      <c r="C80" s="59">
        <f>IF('HV SM - typical bill'!C13,(('HV SM - typical bill'!D13-'HV SM - typical bill'!C13)/'HV SM - typical bill'!C13),"")</f>
        <v>0</v>
      </c>
      <c r="D80" s="45">
        <f>IF('HV SM - typical bill'!C13,(('HV SM - typical bill'!E13-'HV SM - typical bill'!C13)/'HV SM - typical bill'!C13),"")</f>
        <v>0</v>
      </c>
      <c r="E80" s="60">
        <f>IF('HV SM - typical bill'!C13,(('HV SM - typical bill'!E13-'HV SM - typical bill'!D13)/'HV SM - typical bill'!D13),"")</f>
        <v>0</v>
      </c>
      <c r="F80" s="51">
        <f>IF('HV SM - typical bill'!C13,('HV SM - typical bill'!D13-'HV SM - typical bill'!C13),"")</f>
        <v>0</v>
      </c>
      <c r="G80" s="48">
        <f>IF('HV SM - typical bill'!C13,(('HV SM - typical bill'!E13-'HV SM - typical bill'!C13)),"")</f>
        <v>0</v>
      </c>
      <c r="H80" s="52">
        <f>IF('HV SM - typical bill'!C13,(('HV SM - typical bill'!E13-'HV SM - typical bill'!D13)),"")</f>
        <v>0</v>
      </c>
      <c r="I80" s="40"/>
      <c r="J80" s="41"/>
      <c r="K80" s="58" t="s">
        <v>50</v>
      </c>
      <c r="L80" s="66">
        <f>IF('HV SM - typical bill'!C13,(('HV SM - typical bill'!F13-'HV SM - typical bill'!C13)/'HV SM - typical bill'!C13),"")</f>
        <v>0</v>
      </c>
      <c r="M80" s="47">
        <f>IF('HV SM - typical bill'!C13,(('HV SM - typical bill'!G13-'HV SM - typical bill'!C13)/'HV SM - typical bill'!C13),"")</f>
        <v>0</v>
      </c>
      <c r="N80" s="64">
        <f>IF('HV SM - typical bill'!C13,(('HV SM - typical bill'!G13-'HV SM - typical bill'!F13)/'HV SM - typical bill'!F13),"")</f>
        <v>0</v>
      </c>
      <c r="O80" s="51">
        <f>IF('HV SM - typical bill'!C13,(('HV SM - typical bill'!F13-'HV SM - typical bill'!C13)),"")</f>
        <v>0</v>
      </c>
      <c r="P80" s="48">
        <f>IF('HV SM - typical bill'!C13,(('HV SM - typical bill'!G13-'HV SM - typical bill'!C13)),"")</f>
        <v>0</v>
      </c>
      <c r="Q80" s="52">
        <f>IF('HV SM - typical bill'!C13,(('HV SM - typical bill'!G13-'HV SM - typical bill'!F13)),"")</f>
        <v>0</v>
      </c>
    </row>
    <row r="81" spans="2:17" ht="27.75" customHeight="1" x14ac:dyDescent="0.25">
      <c r="B81" s="58" t="s">
        <v>77</v>
      </c>
      <c r="C81" s="59" t="e">
        <f>IF('HV SM - typical bill'!C14,(('HV SM - typical bill'!D14-'HV SM - typical bill'!C14)/'HV SM - typical bill'!C14),"")</f>
        <v>#VALUE!</v>
      </c>
      <c r="D81" s="45" t="e">
        <f>IF('HV SM - typical bill'!C14,(('HV SM - typical bill'!E14-'HV SM - typical bill'!C14)/'HV SM - typical bill'!C14),"")</f>
        <v>#VALUE!</v>
      </c>
      <c r="E81" s="60" t="e">
        <f>IF('HV SM - typical bill'!C14,(('HV SM - typical bill'!E14-'HV SM - typical bill'!D14)/'HV SM - typical bill'!D14),"")</f>
        <v>#VALUE!</v>
      </c>
      <c r="F81" s="51" t="e">
        <f>IF('HV SM - typical bill'!C14,('HV SM - typical bill'!D14-'HV SM - typical bill'!C14),"")</f>
        <v>#VALUE!</v>
      </c>
      <c r="G81" s="48" t="e">
        <f>IF('HV SM - typical bill'!C14,(('HV SM - typical bill'!E14-'HV SM - typical bill'!C14)),"")</f>
        <v>#VALUE!</v>
      </c>
      <c r="H81" s="52" t="e">
        <f>IF('HV SM - typical bill'!C14,(('HV SM - typical bill'!E14-'HV SM - typical bill'!D14)),"")</f>
        <v>#VALUE!</v>
      </c>
      <c r="I81" s="40"/>
      <c r="J81" s="41"/>
      <c r="K81" s="58" t="s">
        <v>77</v>
      </c>
      <c r="L81" s="66" t="e">
        <f>IF('HV SM - typical bill'!C14,(('HV SM - typical bill'!F14-'HV SM - typical bill'!C14)/'HV SM - typical bill'!C14),"")</f>
        <v>#VALUE!</v>
      </c>
      <c r="M81" s="47" t="e">
        <f>IF('HV SM - typical bill'!C14,(('HV SM - typical bill'!G14-'HV SM - typical bill'!C14)/'HV SM - typical bill'!C14),"")</f>
        <v>#VALUE!</v>
      </c>
      <c r="N81" s="64" t="e">
        <f>IF('HV SM - typical bill'!C14,(('HV SM - typical bill'!G14-'HV SM - typical bill'!F14)/'HV SM - typical bill'!F14),"")</f>
        <v>#VALUE!</v>
      </c>
      <c r="O81" s="51" t="e">
        <f>IF('HV SM - typical bill'!C14,(('HV SM - typical bill'!F14-'HV SM - typical bill'!C14)),"")</f>
        <v>#VALUE!</v>
      </c>
      <c r="P81" s="48" t="e">
        <f>IF('HV SM - typical bill'!C14,(('HV SM - typical bill'!G14-'HV SM - typical bill'!C14)),"")</f>
        <v>#VALUE!</v>
      </c>
      <c r="Q81" s="52" t="e">
        <f>IF('HV SM - typical bill'!C14,(('HV SM - typical bill'!G14-'HV SM - typical bill'!F14)),"")</f>
        <v>#VALUE!</v>
      </c>
    </row>
    <row r="82" spans="2:17" ht="27.75" customHeight="1" x14ac:dyDescent="0.25">
      <c r="B82" s="58" t="s">
        <v>90</v>
      </c>
      <c r="C82" s="59" t="e">
        <f>IF('HV SM - typical bill'!C15,(('HV SM - typical bill'!D15-'HV SM - typical bill'!C15)/'HV SM - typical bill'!C15),"")</f>
        <v>#VALUE!</v>
      </c>
      <c r="D82" s="45" t="e">
        <f>IF('HV SM - typical bill'!C15,(('HV SM - typical bill'!E15-'HV SM - typical bill'!C15)/'HV SM - typical bill'!C15),"")</f>
        <v>#VALUE!</v>
      </c>
      <c r="E82" s="60" t="e">
        <f>IF('HV SM - typical bill'!C15,(('HV SM - typical bill'!E15-'HV SM - typical bill'!D15)/'HV SM - typical bill'!D15),"")</f>
        <v>#VALUE!</v>
      </c>
      <c r="F82" s="51" t="e">
        <f>IF('HV SM - typical bill'!C15,('HV SM - typical bill'!D15-'HV SM - typical bill'!C15),"")</f>
        <v>#VALUE!</v>
      </c>
      <c r="G82" s="48" t="e">
        <f>IF('HV SM - typical bill'!C15,(('HV SM - typical bill'!E15-'HV SM - typical bill'!C15)),"")</f>
        <v>#VALUE!</v>
      </c>
      <c r="H82" s="52" t="e">
        <f>IF('HV SM - typical bill'!C15,(('HV SM - typical bill'!E15-'HV SM - typical bill'!D15)),"")</f>
        <v>#VALUE!</v>
      </c>
      <c r="I82" s="40"/>
      <c r="J82" s="41"/>
      <c r="K82" s="58" t="s">
        <v>90</v>
      </c>
      <c r="L82" s="66" t="e">
        <f>IF('HV SM - typical bill'!C15,(('HV SM - typical bill'!F15-'HV SM - typical bill'!C15)/'HV SM - typical bill'!C15),"")</f>
        <v>#VALUE!</v>
      </c>
      <c r="M82" s="47" t="e">
        <f>IF('HV SM - typical bill'!C15,(('HV SM - typical bill'!G15-'HV SM - typical bill'!C15)/'HV SM - typical bill'!C15),"")</f>
        <v>#VALUE!</v>
      </c>
      <c r="N82" s="64" t="e">
        <f>IF('HV SM - typical bill'!C15,(('HV SM - typical bill'!G15-'HV SM - typical bill'!F15)/'HV SM - typical bill'!F15),"")</f>
        <v>#VALUE!</v>
      </c>
      <c r="O82" s="51" t="e">
        <f>IF('HV SM - typical bill'!C15,(('HV SM - typical bill'!F15-'HV SM - typical bill'!C15)),"")</f>
        <v>#VALUE!</v>
      </c>
      <c r="P82" s="48" t="e">
        <f>IF('HV SM - typical bill'!C15,(('HV SM - typical bill'!G15-'HV SM - typical bill'!C15)),"")</f>
        <v>#VALUE!</v>
      </c>
      <c r="Q82" s="52" t="e">
        <f>IF('HV SM - typical bill'!C15,(('HV SM - typical bill'!G15-'HV SM - typical bill'!F15)),"")</f>
        <v>#VALUE!</v>
      </c>
    </row>
    <row r="83" spans="2:17" ht="27.75" customHeight="1" x14ac:dyDescent="0.25">
      <c r="B83" s="57" t="s">
        <v>117</v>
      </c>
      <c r="C83" s="59" t="str">
        <f>IF('HV SM - typical bill'!C16,(('HV SM - typical bill'!D16-'HV SM - typical bill'!C16)/'HV SM - typical bill'!C16),"")</f>
        <v/>
      </c>
      <c r="D83" s="45" t="str">
        <f>IF('HV SM - typical bill'!C16,(('HV SM - typical bill'!E16-'HV SM - typical bill'!C16)/'HV SM - typical bill'!C16),"")</f>
        <v/>
      </c>
      <c r="E83" s="60" t="str">
        <f>IF('HV SM - typical bill'!C16,(('HV SM - typical bill'!E16-'HV SM - typical bill'!D16)/'HV SM - typical bill'!D16),"")</f>
        <v/>
      </c>
      <c r="F83" s="51" t="str">
        <f>IF('HV SM - typical bill'!C16,('HV SM - typical bill'!D16-'HV SM - typical bill'!C16),"")</f>
        <v/>
      </c>
      <c r="G83" s="48" t="str">
        <f>IF('HV SM - typical bill'!C16,(('HV SM - typical bill'!E16-'HV SM - typical bill'!C16)),"")</f>
        <v/>
      </c>
      <c r="H83" s="52" t="str">
        <f>IF('HV SM - typical bill'!C16,(('HV SM - typical bill'!E16-'HV SM - typical bill'!D16)),"")</f>
        <v/>
      </c>
      <c r="I83" s="40"/>
      <c r="J83" s="41"/>
      <c r="K83" s="57" t="s">
        <v>117</v>
      </c>
      <c r="L83" s="66" t="str">
        <f>IF('HV SM - typical bill'!C16,(('HV SM - typical bill'!F16-'HV SM - typical bill'!C16)/'HV SM - typical bill'!C16),"")</f>
        <v/>
      </c>
      <c r="M83" s="47" t="str">
        <f>IF('HV SM - typical bill'!C16,(('HV SM - typical bill'!G16-'HV SM - typical bill'!C16)/'HV SM - typical bill'!C16),"")</f>
        <v/>
      </c>
      <c r="N83" s="64" t="str">
        <f>IF('HV SM - typical bill'!C16,(('HV SM - typical bill'!G16-'HV SM - typical bill'!F16)/'HV SM - typical bill'!F16),"")</f>
        <v/>
      </c>
      <c r="O83" s="51" t="str">
        <f>IF('HV SM - typical bill'!C16,(('HV SM - typical bill'!F16-'HV SM - typical bill'!C16)),"")</f>
        <v/>
      </c>
      <c r="P83" s="48" t="str">
        <f>IF('HV SM - typical bill'!C16,(('HV SM - typical bill'!G16-'HV SM - typical bill'!C16)),"")</f>
        <v/>
      </c>
      <c r="Q83" s="52" t="str">
        <f>IF('HV SM - typical bill'!C16,(('HV SM - typical bill'!G16-'HV SM - typical bill'!F16)),"")</f>
        <v/>
      </c>
    </row>
    <row r="84" spans="2:17" ht="27.75" customHeight="1" x14ac:dyDescent="0.25">
      <c r="B84" s="58" t="s">
        <v>51</v>
      </c>
      <c r="C84" s="59">
        <f>IF('HV SM - typical bill'!C17,(('HV SM - typical bill'!D17-'HV SM - typical bill'!C17)/'HV SM - typical bill'!C17),"")</f>
        <v>0</v>
      </c>
      <c r="D84" s="45">
        <f>IF('HV SM - typical bill'!C17,(('HV SM - typical bill'!E17-'HV SM - typical bill'!C17)/'HV SM - typical bill'!C17),"")</f>
        <v>0</v>
      </c>
      <c r="E84" s="60">
        <f>IF('HV SM - typical bill'!C17,(('HV SM - typical bill'!E17-'HV SM - typical bill'!D17)/'HV SM - typical bill'!D17),"")</f>
        <v>0</v>
      </c>
      <c r="F84" s="51">
        <f>IF('HV SM - typical bill'!C17,('HV SM - typical bill'!D17-'HV SM - typical bill'!C17),"")</f>
        <v>0</v>
      </c>
      <c r="G84" s="48">
        <f>IF('HV SM - typical bill'!C17,(('HV SM - typical bill'!E17-'HV SM - typical bill'!C17)),"")</f>
        <v>0</v>
      </c>
      <c r="H84" s="52">
        <f>IF('HV SM - typical bill'!C17,(('HV SM - typical bill'!E17-'HV SM - typical bill'!D17)),"")</f>
        <v>0</v>
      </c>
      <c r="I84" s="40"/>
      <c r="J84" s="41"/>
      <c r="K84" s="58" t="s">
        <v>51</v>
      </c>
      <c r="L84" s="66">
        <f>IF('HV SM - typical bill'!C17,(('HV SM - typical bill'!F17-'HV SM - typical bill'!C17)/'HV SM - typical bill'!C17),"")</f>
        <v>6.0730132810244415E-6</v>
      </c>
      <c r="M84" s="47">
        <f>IF('HV SM - typical bill'!C17,(('HV SM - typical bill'!G17-'HV SM - typical bill'!C17)/'HV SM - typical bill'!C17),"")</f>
        <v>0</v>
      </c>
      <c r="N84" s="64">
        <f>IF('HV SM - typical bill'!C17,(('HV SM - typical bill'!G17-'HV SM - typical bill'!F17)/'HV SM - typical bill'!F17),"")</f>
        <v>-6.0729763997581112E-6</v>
      </c>
      <c r="O84" s="51">
        <f>IF('HV SM - typical bill'!C17,(('HV SM - typical bill'!F17-'HV SM - typical bill'!C17)),"")</f>
        <v>1.699999999971169E-3</v>
      </c>
      <c r="P84" s="48">
        <f>IF('HV SM - typical bill'!C17,(('HV SM - typical bill'!G17-'HV SM - typical bill'!C17)),"")</f>
        <v>0</v>
      </c>
      <c r="Q84" s="52">
        <f>IF('HV SM - typical bill'!C17,(('HV SM - typical bill'!G17-'HV SM - typical bill'!F17)),"")</f>
        <v>-1.699999999971169E-3</v>
      </c>
    </row>
    <row r="85" spans="2:17" ht="27.75" customHeight="1" x14ac:dyDescent="0.25">
      <c r="B85" s="58" t="s">
        <v>78</v>
      </c>
      <c r="C85" s="59">
        <f>IF('HV SM - typical bill'!C18,(('HV SM - typical bill'!D18-'HV SM - typical bill'!C18)/'HV SM - typical bill'!C18),"")</f>
        <v>0</v>
      </c>
      <c r="D85" s="45">
        <f>IF('HV SM - typical bill'!C18,(('HV SM - typical bill'!E18-'HV SM - typical bill'!C18)/'HV SM - typical bill'!C18),"")</f>
        <v>0</v>
      </c>
      <c r="E85" s="60">
        <f>IF('HV SM - typical bill'!C18,(('HV SM - typical bill'!E18-'HV SM - typical bill'!D18)/'HV SM - typical bill'!D18),"")</f>
        <v>0</v>
      </c>
      <c r="F85" s="51">
        <f>IF('HV SM - typical bill'!C18,('HV SM - typical bill'!D18-'HV SM - typical bill'!C18),"")</f>
        <v>0</v>
      </c>
      <c r="G85" s="48">
        <f>IF('HV SM - typical bill'!C18,(('HV SM - typical bill'!E18-'HV SM - typical bill'!C18)),"")</f>
        <v>0</v>
      </c>
      <c r="H85" s="52">
        <f>IF('HV SM - typical bill'!C18,(('HV SM - typical bill'!E18-'HV SM - typical bill'!D18)),"")</f>
        <v>0</v>
      </c>
      <c r="I85" s="40"/>
      <c r="J85" s="41"/>
      <c r="K85" s="58" t="s">
        <v>78</v>
      </c>
      <c r="L85" s="66">
        <f>IF('HV SM - typical bill'!C18,(('HV SM - typical bill'!F18-'HV SM - typical bill'!C18)/'HV SM - typical bill'!C18),"")</f>
        <v>1.3175626441298051E-5</v>
      </c>
      <c r="M85" s="47">
        <f>IF('HV SM - typical bill'!C18,(('HV SM - typical bill'!G18-'HV SM - typical bill'!C18)/'HV SM - typical bill'!C18),"")</f>
        <v>0</v>
      </c>
      <c r="N85" s="64">
        <f>IF('HV SM - typical bill'!C18,(('HV SM - typical bill'!G18-'HV SM - typical bill'!F18)/'HV SM - typical bill'!F18),"")</f>
        <v>-1.3175452846453151E-5</v>
      </c>
      <c r="O85" s="51">
        <f>IF('HV SM - typical bill'!C18,(('HV SM - typical bill'!F18-'HV SM - typical bill'!C18)),"")</f>
        <v>1.1072076207767623E-3</v>
      </c>
      <c r="P85" s="48">
        <f>IF('HV SM - typical bill'!C18,(('HV SM - typical bill'!G18-'HV SM - typical bill'!C18)),"")</f>
        <v>0</v>
      </c>
      <c r="Q85" s="52">
        <f>IF('HV SM - typical bill'!C18,(('HV SM - typical bill'!G18-'HV SM - typical bill'!F18)),"")</f>
        <v>-1.1072076207767623E-3</v>
      </c>
    </row>
    <row r="86" spans="2:17" x14ac:dyDescent="0.25">
      <c r="B86" s="58" t="s">
        <v>91</v>
      </c>
      <c r="C86" s="59">
        <f>IF('HV SM - typical bill'!C19,(('HV SM - typical bill'!D19-'HV SM - typical bill'!C19)/'HV SM - typical bill'!C19),"")</f>
        <v>0</v>
      </c>
      <c r="D86" s="45">
        <f>IF('HV SM - typical bill'!C19,(('HV SM - typical bill'!E19-'HV SM - typical bill'!C19)/'HV SM - typical bill'!C19),"")</f>
        <v>0</v>
      </c>
      <c r="E86" s="60">
        <f>IF('HV SM - typical bill'!C19,(('HV SM - typical bill'!E19-'HV SM - typical bill'!D19)/'HV SM - typical bill'!D19),"")</f>
        <v>0</v>
      </c>
      <c r="F86" s="51">
        <f>IF('HV SM - typical bill'!C19,('HV SM - typical bill'!D19-'HV SM - typical bill'!C19),"")</f>
        <v>0</v>
      </c>
      <c r="G86" s="48">
        <f>IF('HV SM - typical bill'!C19,(('HV SM - typical bill'!E19-'HV SM - typical bill'!C19)),"")</f>
        <v>0</v>
      </c>
      <c r="H86" s="52">
        <f>IF('HV SM - typical bill'!C19,(('HV SM - typical bill'!E19-'HV SM - typical bill'!D19)),"")</f>
        <v>0</v>
      </c>
      <c r="I86" s="40"/>
      <c r="J86" s="41"/>
      <c r="K86" s="58" t="s">
        <v>91</v>
      </c>
      <c r="L86" s="66">
        <f>IF('HV SM - typical bill'!C19,(('HV SM - typical bill'!F19-'HV SM - typical bill'!C19)/'HV SM - typical bill'!C19),"")</f>
        <v>5.3127596989906655E-6</v>
      </c>
      <c r="M86" s="47">
        <f>IF('HV SM - typical bill'!C19,(('HV SM - typical bill'!G19-'HV SM - typical bill'!C19)/'HV SM - typical bill'!C19),"")</f>
        <v>0</v>
      </c>
      <c r="N86" s="64">
        <f>IF('HV SM - typical bill'!C19,(('HV SM - typical bill'!G19-'HV SM - typical bill'!F19)/'HV SM - typical bill'!F19),"")</f>
        <v>-5.3127314737250002E-6</v>
      </c>
      <c r="O86" s="51">
        <f>IF('HV SM - typical bill'!C19,(('HV SM - typical bill'!F19-'HV SM - typical bill'!C19)),"")</f>
        <v>6.2576222977384077E-4</v>
      </c>
      <c r="P86" s="48">
        <f>IF('HV SM - typical bill'!C19,(('HV SM - typical bill'!G19-'HV SM - typical bill'!C19)),"")</f>
        <v>0</v>
      </c>
      <c r="Q86" s="52">
        <f>IF('HV SM - typical bill'!C19,(('HV SM - typical bill'!G19-'HV SM - typical bill'!F19)),"")</f>
        <v>-6.2576222977384077E-4</v>
      </c>
    </row>
    <row r="87" spans="2:17" x14ac:dyDescent="0.25">
      <c r="B87" s="57" t="s">
        <v>118</v>
      </c>
      <c r="C87" s="59" t="str">
        <f>IF('HV SM - typical bill'!C20,(('HV SM - typical bill'!D20-'HV SM - typical bill'!C20)/'HV SM - typical bill'!C20),"")</f>
        <v/>
      </c>
      <c r="D87" s="45" t="str">
        <f>IF('HV SM - typical bill'!C20,(('HV SM - typical bill'!E20-'HV SM - typical bill'!C20)/'HV SM - typical bill'!C20),"")</f>
        <v/>
      </c>
      <c r="E87" s="60" t="str">
        <f>IF('HV SM - typical bill'!C20,(('HV SM - typical bill'!E20-'HV SM - typical bill'!D20)/'HV SM - typical bill'!D20),"")</f>
        <v/>
      </c>
      <c r="F87" s="51" t="str">
        <f>IF('HV SM - typical bill'!C20,('HV SM - typical bill'!D20-'HV SM - typical bill'!C20),"")</f>
        <v/>
      </c>
      <c r="G87" s="48" t="str">
        <f>IF('HV SM - typical bill'!C20,(('HV SM - typical bill'!E20-'HV SM - typical bill'!C20)),"")</f>
        <v/>
      </c>
      <c r="H87" s="52" t="str">
        <f>IF('HV SM - typical bill'!C20,(('HV SM - typical bill'!E20-'HV SM - typical bill'!D20)),"")</f>
        <v/>
      </c>
      <c r="I87" s="40"/>
      <c r="J87" s="41"/>
      <c r="K87" s="57" t="s">
        <v>118</v>
      </c>
      <c r="L87" s="66" t="str">
        <f>IF('HV SM - typical bill'!C20,(('HV SM - typical bill'!F20-'HV SM - typical bill'!C20)/'HV SM - typical bill'!C20),"")</f>
        <v/>
      </c>
      <c r="M87" s="47" t="str">
        <f>IF('HV SM - typical bill'!C20,(('HV SM - typical bill'!G20-'HV SM - typical bill'!C20)/'HV SM - typical bill'!C20),"")</f>
        <v/>
      </c>
      <c r="N87" s="64" t="str">
        <f>IF('HV SM - typical bill'!C20,(('HV SM - typical bill'!G20-'HV SM - typical bill'!F20)/'HV SM - typical bill'!F20),"")</f>
        <v/>
      </c>
      <c r="O87" s="51" t="str">
        <f>IF('HV SM - typical bill'!C20,(('HV SM - typical bill'!F20-'HV SM - typical bill'!C20)),"")</f>
        <v/>
      </c>
      <c r="P87" s="48" t="str">
        <f>IF('HV SM - typical bill'!C20,(('HV SM - typical bill'!G20-'HV SM - typical bill'!C20)),"")</f>
        <v/>
      </c>
      <c r="Q87" s="52" t="str">
        <f>IF('HV SM - typical bill'!C20,(('HV SM - typical bill'!G20-'HV SM - typical bill'!F20)),"")</f>
        <v/>
      </c>
    </row>
    <row r="88" spans="2:17" x14ac:dyDescent="0.25">
      <c r="B88" s="58" t="s">
        <v>52</v>
      </c>
      <c r="C88" s="59">
        <f>IF('HV SM - typical bill'!C21,(('HV SM - typical bill'!D21-'HV SM - typical bill'!C21)/'HV SM - typical bill'!C21),"")</f>
        <v>0</v>
      </c>
      <c r="D88" s="45">
        <f>IF('HV SM - typical bill'!C21,(('HV SM - typical bill'!E21-'HV SM - typical bill'!C21)/'HV SM - typical bill'!C21),"")</f>
        <v>0</v>
      </c>
      <c r="E88" s="60">
        <f>IF('HV SM - typical bill'!C21,(('HV SM - typical bill'!E21-'HV SM - typical bill'!D21)/'HV SM - typical bill'!D21),"")</f>
        <v>0</v>
      </c>
      <c r="F88" s="51">
        <f>IF('HV SM - typical bill'!C21,('HV SM - typical bill'!D21-'HV SM - typical bill'!C21),"")</f>
        <v>0</v>
      </c>
      <c r="G88" s="48">
        <f>IF('HV SM - typical bill'!C21,(('HV SM - typical bill'!E21-'HV SM - typical bill'!C21)),"")</f>
        <v>0</v>
      </c>
      <c r="H88" s="52">
        <f>IF('HV SM - typical bill'!C21,(('HV SM - typical bill'!E21-'HV SM - typical bill'!D21)),"")</f>
        <v>0</v>
      </c>
      <c r="I88" s="40"/>
      <c r="J88" s="41"/>
      <c r="K88" s="58" t="s">
        <v>52</v>
      </c>
      <c r="L88" s="66">
        <f>IF('HV SM - typical bill'!C21,(('HV SM - typical bill'!F21-'HV SM - typical bill'!C21)/'HV SM - typical bill'!C21),"")</f>
        <v>-3.3677605948967941E-4</v>
      </c>
      <c r="M88" s="47">
        <f>IF('HV SM - typical bill'!C21,(('HV SM - typical bill'!G21-'HV SM - typical bill'!C21)/'HV SM - typical bill'!C21),"")</f>
        <v>0</v>
      </c>
      <c r="N88" s="64">
        <f>IF('HV SM - typical bill'!C21,(('HV SM - typical bill'!G21-'HV SM - typical bill'!F21)/'HV SM - typical bill'!F21),"")</f>
        <v>3.3688951581329843E-4</v>
      </c>
      <c r="O88" s="51">
        <f>IF('HV SM - typical bill'!C21,(('HV SM - typical bill'!F21-'HV SM - typical bill'!C21)),"")</f>
        <v>-0.13532452588611932</v>
      </c>
      <c r="P88" s="48">
        <f>IF('HV SM - typical bill'!C21,(('HV SM - typical bill'!G21-'HV SM - typical bill'!C21)),"")</f>
        <v>0</v>
      </c>
      <c r="Q88" s="52">
        <f>IF('HV SM - typical bill'!C21,(('HV SM - typical bill'!G21-'HV SM - typical bill'!F21)),"")</f>
        <v>0.13532452588611932</v>
      </c>
    </row>
    <row r="89" spans="2:17" x14ac:dyDescent="0.25">
      <c r="B89" s="58" t="s">
        <v>79</v>
      </c>
      <c r="C89" s="59" t="e">
        <f>IF('HV SM - typical bill'!C22,(('HV SM - typical bill'!D22-'HV SM - typical bill'!C22)/'HV SM - typical bill'!C22),"")</f>
        <v>#VALUE!</v>
      </c>
      <c r="D89" s="45" t="e">
        <f>IF('HV SM - typical bill'!C22,(('HV SM - typical bill'!E22-'HV SM - typical bill'!C22)/'HV SM - typical bill'!C22),"")</f>
        <v>#VALUE!</v>
      </c>
      <c r="E89" s="60" t="e">
        <f>IF('HV SM - typical bill'!C22,(('HV SM - typical bill'!E22-'HV SM - typical bill'!D22)/'HV SM - typical bill'!D22),"")</f>
        <v>#VALUE!</v>
      </c>
      <c r="F89" s="51" t="e">
        <f>IF('HV SM - typical bill'!C22,('HV SM - typical bill'!D22-'HV SM - typical bill'!C22),"")</f>
        <v>#VALUE!</v>
      </c>
      <c r="G89" s="48" t="e">
        <f>IF('HV SM - typical bill'!C22,(('HV SM - typical bill'!E22-'HV SM - typical bill'!C22)),"")</f>
        <v>#VALUE!</v>
      </c>
      <c r="H89" s="52" t="e">
        <f>IF('HV SM - typical bill'!C22,(('HV SM - typical bill'!E22-'HV SM - typical bill'!D22)),"")</f>
        <v>#VALUE!</v>
      </c>
      <c r="I89" s="40"/>
      <c r="J89" s="41"/>
      <c r="K89" s="58" t="s">
        <v>79</v>
      </c>
      <c r="L89" s="66" t="e">
        <f>IF('HV SM - typical bill'!C22,(('HV SM - typical bill'!F22-'HV SM - typical bill'!C22)/'HV SM - typical bill'!C22),"")</f>
        <v>#VALUE!</v>
      </c>
      <c r="M89" s="47" t="e">
        <f>IF('HV SM - typical bill'!C22,(('HV SM - typical bill'!G22-'HV SM - typical bill'!C22)/'HV SM - typical bill'!C22),"")</f>
        <v>#VALUE!</v>
      </c>
      <c r="N89" s="64" t="e">
        <f>IF('HV SM - typical bill'!C22,(('HV SM - typical bill'!G22-'HV SM - typical bill'!F22)/'HV SM - typical bill'!F22),"")</f>
        <v>#VALUE!</v>
      </c>
      <c r="O89" s="51" t="e">
        <f>IF('HV SM - typical bill'!C22,(('HV SM - typical bill'!F22-'HV SM - typical bill'!C22)),"")</f>
        <v>#VALUE!</v>
      </c>
      <c r="P89" s="48" t="e">
        <f>IF('HV SM - typical bill'!C22,(('HV SM - typical bill'!G22-'HV SM - typical bill'!C22)),"")</f>
        <v>#VALUE!</v>
      </c>
      <c r="Q89" s="52" t="e">
        <f>IF('HV SM - typical bill'!C22,(('HV SM - typical bill'!G22-'HV SM - typical bill'!F22)),"")</f>
        <v>#VALUE!</v>
      </c>
    </row>
    <row r="90" spans="2:17" ht="27" customHeight="1" x14ac:dyDescent="0.25">
      <c r="B90" s="58" t="s">
        <v>92</v>
      </c>
      <c r="C90" s="59">
        <f>IF('HV SM - typical bill'!C23,(('HV SM - typical bill'!D23-'HV SM - typical bill'!C23)/'HV SM - typical bill'!C23),"")</f>
        <v>0</v>
      </c>
      <c r="D90" s="45">
        <f>IF('HV SM - typical bill'!C23,(('HV SM - typical bill'!E23-'HV SM - typical bill'!C23)/'HV SM - typical bill'!C23),"")</f>
        <v>0</v>
      </c>
      <c r="E90" s="60">
        <f>IF('HV SM - typical bill'!C23,(('HV SM - typical bill'!E23-'HV SM - typical bill'!D23)/'HV SM - typical bill'!D23),"")</f>
        <v>0</v>
      </c>
      <c r="F90" s="51">
        <f>IF('HV SM - typical bill'!C23,('HV SM - typical bill'!D23-'HV SM - typical bill'!C23),"")</f>
        <v>0</v>
      </c>
      <c r="G90" s="48">
        <f>IF('HV SM - typical bill'!C23,(('HV SM - typical bill'!E23-'HV SM - typical bill'!C23)),"")</f>
        <v>0</v>
      </c>
      <c r="H90" s="52">
        <f>IF('HV SM - typical bill'!C23,(('HV SM - typical bill'!E23-'HV SM - typical bill'!D23)),"")</f>
        <v>0</v>
      </c>
      <c r="I90" s="40"/>
      <c r="J90" s="41"/>
      <c r="K90" s="58" t="s">
        <v>92</v>
      </c>
      <c r="L90" s="66">
        <f>IF('HV SM - typical bill'!C23,(('HV SM - typical bill'!F23-'HV SM - typical bill'!C23)/'HV SM - typical bill'!C23),"")</f>
        <v>-3.279291648080276E-4</v>
      </c>
      <c r="M90" s="47">
        <f>IF('HV SM - typical bill'!C23,(('HV SM - typical bill'!G23-'HV SM - typical bill'!C23)/'HV SM - typical bill'!C23),"")</f>
        <v>0</v>
      </c>
      <c r="N90" s="64">
        <f>IF('HV SM - typical bill'!C23,(('HV SM - typical bill'!G23-'HV SM - typical bill'!F23)/'HV SM - typical bill'!F23),"")</f>
        <v>3.2803673762142214E-4</v>
      </c>
      <c r="O90" s="51">
        <f>IF('HV SM - typical bill'!C23,(('HV SM - typical bill'!F23-'HV SM - typical bill'!C23)),"")</f>
        <v>-5.9643916215776471E-2</v>
      </c>
      <c r="P90" s="48">
        <f>IF('HV SM - typical bill'!C23,(('HV SM - typical bill'!G23-'HV SM - typical bill'!C23)),"")</f>
        <v>0</v>
      </c>
      <c r="Q90" s="52">
        <f>IF('HV SM - typical bill'!C23,(('HV SM - typical bill'!G23-'HV SM - typical bill'!F23)),"")</f>
        <v>5.9643916215776471E-2</v>
      </c>
    </row>
    <row r="91" spans="2:17" ht="27" customHeight="1" x14ac:dyDescent="0.25">
      <c r="B91" s="57" t="s">
        <v>119</v>
      </c>
      <c r="C91" s="59" t="str">
        <f>IF('HV SM - typical bill'!C24,(('HV SM - typical bill'!D24-'HV SM - typical bill'!C24)/'HV SM - typical bill'!C24),"")</f>
        <v/>
      </c>
      <c r="D91" s="45" t="str">
        <f>IF('HV SM - typical bill'!C24,(('HV SM - typical bill'!E24-'HV SM - typical bill'!C24)/'HV SM - typical bill'!C24),"")</f>
        <v/>
      </c>
      <c r="E91" s="60" t="str">
        <f>IF('HV SM - typical bill'!C24,(('HV SM - typical bill'!E24-'HV SM - typical bill'!D24)/'HV SM - typical bill'!D24),"")</f>
        <v/>
      </c>
      <c r="F91" s="51" t="str">
        <f>IF('HV SM - typical bill'!C24,('HV SM - typical bill'!D24-'HV SM - typical bill'!C24),"")</f>
        <v/>
      </c>
      <c r="G91" s="48" t="str">
        <f>IF('HV SM - typical bill'!C24,(('HV SM - typical bill'!E24-'HV SM - typical bill'!C24)),"")</f>
        <v/>
      </c>
      <c r="H91" s="52" t="str">
        <f>IF('HV SM - typical bill'!C24,(('HV SM - typical bill'!E24-'HV SM - typical bill'!D24)),"")</f>
        <v/>
      </c>
      <c r="I91" s="40"/>
      <c r="J91" s="41"/>
      <c r="K91" s="57" t="s">
        <v>119</v>
      </c>
      <c r="L91" s="66" t="str">
        <f>IF('HV SM - typical bill'!C24,(('HV SM - typical bill'!F24-'HV SM - typical bill'!C24)/'HV SM - typical bill'!C24),"")</f>
        <v/>
      </c>
      <c r="M91" s="47" t="str">
        <f>IF('HV SM - typical bill'!C24,(('HV SM - typical bill'!G24-'HV SM - typical bill'!C24)/'HV SM - typical bill'!C24),"")</f>
        <v/>
      </c>
      <c r="N91" s="64" t="str">
        <f>IF('HV SM - typical bill'!C24,(('HV SM - typical bill'!G24-'HV SM - typical bill'!F24)/'HV SM - typical bill'!F24),"")</f>
        <v/>
      </c>
      <c r="O91" s="51" t="str">
        <f>IF('HV SM - typical bill'!C24,(('HV SM - typical bill'!F24-'HV SM - typical bill'!C24)),"")</f>
        <v/>
      </c>
      <c r="P91" s="48" t="str">
        <f>IF('HV SM - typical bill'!C24,(('HV SM - typical bill'!G24-'HV SM - typical bill'!C24)),"")</f>
        <v/>
      </c>
      <c r="Q91" s="52" t="str">
        <f>IF('HV SM - typical bill'!C24,(('HV SM - typical bill'!G24-'HV SM - typical bill'!F24)),"")</f>
        <v/>
      </c>
    </row>
    <row r="92" spans="2:17" ht="27" customHeight="1" x14ac:dyDescent="0.25">
      <c r="B92" s="58" t="s">
        <v>53</v>
      </c>
      <c r="C92" s="59">
        <f>IF('HV SM - typical bill'!C25,(('HV SM - typical bill'!D25-'HV SM - typical bill'!C25)/'HV SM - typical bill'!C25),"")</f>
        <v>0</v>
      </c>
      <c r="D92" s="45">
        <f>IF('HV SM - typical bill'!C25,(('HV SM - typical bill'!E25-'HV SM - typical bill'!C25)/'HV SM - typical bill'!C25),"")</f>
        <v>0</v>
      </c>
      <c r="E92" s="60">
        <f>IF('HV SM - typical bill'!C25,(('HV SM - typical bill'!E25-'HV SM - typical bill'!D25)/'HV SM - typical bill'!D25),"")</f>
        <v>0</v>
      </c>
      <c r="F92" s="51">
        <f>IF('HV SM - typical bill'!C25,('HV SM - typical bill'!D25-'HV SM - typical bill'!C25),"")</f>
        <v>0</v>
      </c>
      <c r="G92" s="48">
        <f>IF('HV SM - typical bill'!C25,(('HV SM - typical bill'!E25-'HV SM - typical bill'!C25)),"")</f>
        <v>0</v>
      </c>
      <c r="H92" s="52">
        <f>IF('HV SM - typical bill'!C25,(('HV SM - typical bill'!E25-'HV SM - typical bill'!D25)),"")</f>
        <v>0</v>
      </c>
      <c r="I92" s="40"/>
      <c r="J92" s="41"/>
      <c r="K92" s="58" t="s">
        <v>53</v>
      </c>
      <c r="L92" s="66">
        <f>IF('HV SM - typical bill'!C25,(('HV SM - typical bill'!F25-'HV SM - typical bill'!C25)/'HV SM - typical bill'!C25),"")</f>
        <v>0</v>
      </c>
      <c r="M92" s="47">
        <f>IF('HV SM - typical bill'!C25,(('HV SM - typical bill'!G25-'HV SM - typical bill'!C25)/'HV SM - typical bill'!C25),"")</f>
        <v>0</v>
      </c>
      <c r="N92" s="64">
        <f>IF('HV SM - typical bill'!C25,(('HV SM - typical bill'!G25-'HV SM - typical bill'!F25)/'HV SM - typical bill'!F25),"")</f>
        <v>0</v>
      </c>
      <c r="O92" s="51">
        <f>IF('HV SM - typical bill'!C25,(('HV SM - typical bill'!F25-'HV SM - typical bill'!C25)),"")</f>
        <v>0</v>
      </c>
      <c r="P92" s="48">
        <f>IF('HV SM - typical bill'!C25,(('HV SM - typical bill'!G25-'HV SM - typical bill'!C25)),"")</f>
        <v>0</v>
      </c>
      <c r="Q92" s="52">
        <f>IF('HV SM - typical bill'!C25,(('HV SM - typical bill'!G25-'HV SM - typical bill'!F25)),"")</f>
        <v>0</v>
      </c>
    </row>
    <row r="93" spans="2:17" ht="27" customHeight="1" x14ac:dyDescent="0.25">
      <c r="B93" s="58" t="s">
        <v>80</v>
      </c>
      <c r="C93" s="59" t="e">
        <f>IF('HV SM - typical bill'!C26,(('HV SM - typical bill'!D26-'HV SM - typical bill'!C26)/'HV SM - typical bill'!C26),"")</f>
        <v>#VALUE!</v>
      </c>
      <c r="D93" s="45" t="e">
        <f>IF('HV SM - typical bill'!C26,(('HV SM - typical bill'!E26-'HV SM - typical bill'!C26)/'HV SM - typical bill'!C26),"")</f>
        <v>#VALUE!</v>
      </c>
      <c r="E93" s="60" t="e">
        <f>IF('HV SM - typical bill'!C26,(('HV SM - typical bill'!E26-'HV SM - typical bill'!D26)/'HV SM - typical bill'!D26),"")</f>
        <v>#VALUE!</v>
      </c>
      <c r="F93" s="51" t="e">
        <f>IF('HV SM - typical bill'!C26,('HV SM - typical bill'!D26-'HV SM - typical bill'!C26),"")</f>
        <v>#VALUE!</v>
      </c>
      <c r="G93" s="48" t="e">
        <f>IF('HV SM - typical bill'!C26,(('HV SM - typical bill'!E26-'HV SM - typical bill'!C26)),"")</f>
        <v>#VALUE!</v>
      </c>
      <c r="H93" s="52" t="e">
        <f>IF('HV SM - typical bill'!C26,(('HV SM - typical bill'!E26-'HV SM - typical bill'!D26)),"")</f>
        <v>#VALUE!</v>
      </c>
      <c r="I93" s="40"/>
      <c r="J93" s="41"/>
      <c r="K93" s="58" t="s">
        <v>80</v>
      </c>
      <c r="L93" s="66" t="e">
        <f>IF('HV SM - typical bill'!C26,(('HV SM - typical bill'!F26-'HV SM - typical bill'!C26)/'HV SM - typical bill'!C26),"")</f>
        <v>#VALUE!</v>
      </c>
      <c r="M93" s="47" t="e">
        <f>IF('HV SM - typical bill'!C26,(('HV SM - typical bill'!G26-'HV SM - typical bill'!C26)/'HV SM - typical bill'!C26),"")</f>
        <v>#VALUE!</v>
      </c>
      <c r="N93" s="64" t="e">
        <f>IF('HV SM - typical bill'!C26,(('HV SM - typical bill'!G26-'HV SM - typical bill'!F26)/'HV SM - typical bill'!F26),"")</f>
        <v>#VALUE!</v>
      </c>
      <c r="O93" s="51" t="e">
        <f>IF('HV SM - typical bill'!C26,(('HV SM - typical bill'!F26-'HV SM - typical bill'!C26)),"")</f>
        <v>#VALUE!</v>
      </c>
      <c r="P93" s="48" t="e">
        <f>IF('HV SM - typical bill'!C26,(('HV SM - typical bill'!G26-'HV SM - typical bill'!C26)),"")</f>
        <v>#VALUE!</v>
      </c>
      <c r="Q93" s="52" t="e">
        <f>IF('HV SM - typical bill'!C26,(('HV SM - typical bill'!G26-'HV SM - typical bill'!F26)),"")</f>
        <v>#VALUE!</v>
      </c>
    </row>
    <row r="94" spans="2:17" ht="27" customHeight="1" x14ac:dyDescent="0.25">
      <c r="B94" s="58" t="s">
        <v>93</v>
      </c>
      <c r="C94" s="59" t="e">
        <f>IF('HV SM - typical bill'!C27,(('HV SM - typical bill'!D27-'HV SM - typical bill'!C27)/'HV SM - typical bill'!C27),"")</f>
        <v>#VALUE!</v>
      </c>
      <c r="D94" s="45" t="e">
        <f>IF('HV SM - typical bill'!C27,(('HV SM - typical bill'!E27-'HV SM - typical bill'!C27)/'HV SM - typical bill'!C27),"")</f>
        <v>#VALUE!</v>
      </c>
      <c r="E94" s="60" t="e">
        <f>IF('HV SM - typical bill'!C27,(('HV SM - typical bill'!E27-'HV SM - typical bill'!D27)/'HV SM - typical bill'!D27),"")</f>
        <v>#VALUE!</v>
      </c>
      <c r="F94" s="51" t="e">
        <f>IF('HV SM - typical bill'!C27,('HV SM - typical bill'!D27-'HV SM - typical bill'!C27),"")</f>
        <v>#VALUE!</v>
      </c>
      <c r="G94" s="48" t="e">
        <f>IF('HV SM - typical bill'!C27,(('HV SM - typical bill'!E27-'HV SM - typical bill'!C27)),"")</f>
        <v>#VALUE!</v>
      </c>
      <c r="H94" s="52" t="e">
        <f>IF('HV SM - typical bill'!C27,(('HV SM - typical bill'!E27-'HV SM - typical bill'!D27)),"")</f>
        <v>#VALUE!</v>
      </c>
      <c r="I94" s="40"/>
      <c r="J94" s="41"/>
      <c r="K94" s="58" t="s">
        <v>93</v>
      </c>
      <c r="L94" s="66" t="e">
        <f>IF('HV SM - typical bill'!C27,(('HV SM - typical bill'!F27-'HV SM - typical bill'!C27)/'HV SM - typical bill'!C27),"")</f>
        <v>#VALUE!</v>
      </c>
      <c r="M94" s="47" t="e">
        <f>IF('HV SM - typical bill'!C27,(('HV SM - typical bill'!G27-'HV SM - typical bill'!C27)/'HV SM - typical bill'!C27),"")</f>
        <v>#VALUE!</v>
      </c>
      <c r="N94" s="64" t="e">
        <f>IF('HV SM - typical bill'!C27,(('HV SM - typical bill'!G27-'HV SM - typical bill'!F27)/'HV SM - typical bill'!F27),"")</f>
        <v>#VALUE!</v>
      </c>
      <c r="O94" s="51" t="e">
        <f>IF('HV SM - typical bill'!C27,(('HV SM - typical bill'!F27-'HV SM - typical bill'!C27)),"")</f>
        <v>#VALUE!</v>
      </c>
      <c r="P94" s="48" t="e">
        <f>IF('HV SM - typical bill'!C27,(('HV SM - typical bill'!G27-'HV SM - typical bill'!C27)),"")</f>
        <v>#VALUE!</v>
      </c>
      <c r="Q94" s="52" t="e">
        <f>IF('HV SM - typical bill'!C27,(('HV SM - typical bill'!G27-'HV SM - typical bill'!F27)),"")</f>
        <v>#VALUE!</v>
      </c>
    </row>
    <row r="95" spans="2:17" ht="27" customHeight="1" x14ac:dyDescent="0.25">
      <c r="B95" s="57" t="s">
        <v>120</v>
      </c>
      <c r="C95" s="59" t="str">
        <f>IF('HV SM - typical bill'!C28,(('HV SM - typical bill'!D28-'HV SM - typical bill'!C28)/'HV SM - typical bill'!C28),"")</f>
        <v/>
      </c>
      <c r="D95" s="45" t="str">
        <f>IF('HV SM - typical bill'!C28,(('HV SM - typical bill'!E28-'HV SM - typical bill'!C28)/'HV SM - typical bill'!C28),"")</f>
        <v/>
      </c>
      <c r="E95" s="60" t="str">
        <f>IF('HV SM - typical bill'!C28,(('HV SM - typical bill'!E28-'HV SM - typical bill'!D28)/'HV SM - typical bill'!D28),"")</f>
        <v/>
      </c>
      <c r="F95" s="51" t="str">
        <f>IF('HV SM - typical bill'!C28,('HV SM - typical bill'!D28-'HV SM - typical bill'!C28),"")</f>
        <v/>
      </c>
      <c r="G95" s="48" t="str">
        <f>IF('HV SM - typical bill'!C28,(('HV SM - typical bill'!E28-'HV SM - typical bill'!C28)),"")</f>
        <v/>
      </c>
      <c r="H95" s="52" t="str">
        <f>IF('HV SM - typical bill'!C28,(('HV SM - typical bill'!E28-'HV SM - typical bill'!D28)),"")</f>
        <v/>
      </c>
      <c r="I95" s="40"/>
      <c r="J95" s="41"/>
      <c r="K95" s="57" t="s">
        <v>120</v>
      </c>
      <c r="L95" s="66" t="str">
        <f>IF('HV SM - typical bill'!C28,(('HV SM - typical bill'!F28-'HV SM - typical bill'!C28)/'HV SM - typical bill'!C28),"")</f>
        <v/>
      </c>
      <c r="M95" s="47" t="str">
        <f>IF('HV SM - typical bill'!C28,(('HV SM - typical bill'!G28-'HV SM - typical bill'!C28)/'HV SM - typical bill'!C28),"")</f>
        <v/>
      </c>
      <c r="N95" s="64" t="str">
        <f>IF('HV SM - typical bill'!C28,(('HV SM - typical bill'!G28-'HV SM - typical bill'!F28)/'HV SM - typical bill'!F28),"")</f>
        <v/>
      </c>
      <c r="O95" s="51" t="str">
        <f>IF('HV SM - typical bill'!C28,(('HV SM - typical bill'!F28-'HV SM - typical bill'!C28)),"")</f>
        <v/>
      </c>
      <c r="P95" s="48" t="str">
        <f>IF('HV SM - typical bill'!C28,(('HV SM - typical bill'!G28-'HV SM - typical bill'!C28)),"")</f>
        <v/>
      </c>
      <c r="Q95" s="52" t="str">
        <f>IF('HV SM - typical bill'!C28,(('HV SM - typical bill'!G28-'HV SM - typical bill'!F28)),"")</f>
        <v/>
      </c>
    </row>
    <row r="96" spans="2:17" ht="27" customHeight="1" x14ac:dyDescent="0.25">
      <c r="B96" s="58" t="s">
        <v>54</v>
      </c>
      <c r="C96" s="59">
        <f>IF('HV SM - typical bill'!C29,(('HV SM - typical bill'!D29-'HV SM - typical bill'!C29)/'HV SM - typical bill'!C29),"")</f>
        <v>-5.1867916260035654E-4</v>
      </c>
      <c r="D96" s="45">
        <f>IF('HV SM - typical bill'!C29,(('HV SM - typical bill'!E29-'HV SM - typical bill'!C29)/'HV SM - typical bill'!C29),"")</f>
        <v>-5.1867916260035654E-4</v>
      </c>
      <c r="E96" s="60">
        <f>IF('HV SM - typical bill'!C29,(('HV SM - typical bill'!E29-'HV SM - typical bill'!D29)/'HV SM - typical bill'!D29),"")</f>
        <v>0</v>
      </c>
      <c r="F96" s="51">
        <f>IF('HV SM - typical bill'!C29,('HV SM - typical bill'!D29-'HV SM - typical bill'!C29),"")</f>
        <v>-0.75559164380683796</v>
      </c>
      <c r="G96" s="48">
        <f>IF('HV SM - typical bill'!C29,(('HV SM - typical bill'!E29-'HV SM - typical bill'!C29)),"")</f>
        <v>-0.75559164380683796</v>
      </c>
      <c r="H96" s="52">
        <f>IF('HV SM - typical bill'!C29,(('HV SM - typical bill'!E29-'HV SM - typical bill'!D29)),"")</f>
        <v>0</v>
      </c>
      <c r="I96" s="40"/>
      <c r="J96" s="41"/>
      <c r="K96" s="58" t="s">
        <v>54</v>
      </c>
      <c r="L96" s="66">
        <f>IF('HV SM - typical bill'!C29,(('HV SM - typical bill'!F29-'HV SM - typical bill'!C29)/'HV SM - typical bill'!C29),"")</f>
        <v>-4.6836205953237648E-4</v>
      </c>
      <c r="M96" s="47">
        <f>IF('HV SM - typical bill'!C29,(('HV SM - typical bill'!G29-'HV SM - typical bill'!C29)/'HV SM - typical bill'!C29),"")</f>
        <v>0</v>
      </c>
      <c r="N96" s="64">
        <f>IF('HV SM - typical bill'!C29,(('HV SM - typical bill'!G29-'HV SM - typical bill'!F29)/'HV SM - typical bill'!F29),"")</f>
        <v>4.6858152534064385E-4</v>
      </c>
      <c r="O96" s="51">
        <f>IF('HV SM - typical bill'!C29,(('HV SM - typical bill'!F29-'HV SM - typical bill'!C29)),"")</f>
        <v>-0.68229164380659313</v>
      </c>
      <c r="P96" s="48">
        <f>IF('HV SM - typical bill'!C29,(('HV SM - typical bill'!G29-'HV SM - typical bill'!C29)),"")</f>
        <v>0</v>
      </c>
      <c r="Q96" s="52">
        <f>IF('HV SM - typical bill'!C29,(('HV SM - typical bill'!G29-'HV SM - typical bill'!F29)),"")</f>
        <v>0.68229164380659313</v>
      </c>
    </row>
    <row r="97" spans="2:17" ht="27" customHeight="1" x14ac:dyDescent="0.25">
      <c r="B97" s="58" t="s">
        <v>81</v>
      </c>
      <c r="C97" s="59" t="e">
        <f>IF('HV SM - typical bill'!C30,(('HV SM - typical bill'!D30-'HV SM - typical bill'!C30)/'HV SM - typical bill'!C30),"")</f>
        <v>#VALUE!</v>
      </c>
      <c r="D97" s="45" t="e">
        <f>IF('HV SM - typical bill'!C30,(('HV SM - typical bill'!E30-'HV SM - typical bill'!C30)/'HV SM - typical bill'!C30),"")</f>
        <v>#VALUE!</v>
      </c>
      <c r="E97" s="60" t="e">
        <f>IF('HV SM - typical bill'!C30,(('HV SM - typical bill'!E30-'HV SM - typical bill'!D30)/'HV SM - typical bill'!D30),"")</f>
        <v>#VALUE!</v>
      </c>
      <c r="F97" s="51" t="e">
        <f>IF('HV SM - typical bill'!C30,('HV SM - typical bill'!D30-'HV SM - typical bill'!C30),"")</f>
        <v>#VALUE!</v>
      </c>
      <c r="G97" s="48" t="e">
        <f>IF('HV SM - typical bill'!C30,(('HV SM - typical bill'!E30-'HV SM - typical bill'!C30)),"")</f>
        <v>#VALUE!</v>
      </c>
      <c r="H97" s="52" t="e">
        <f>IF('HV SM - typical bill'!C30,(('HV SM - typical bill'!E30-'HV SM - typical bill'!D30)),"")</f>
        <v>#VALUE!</v>
      </c>
      <c r="I97" s="40"/>
      <c r="J97" s="41"/>
      <c r="K97" s="58" t="s">
        <v>81</v>
      </c>
      <c r="L97" s="66" t="e">
        <f>IF('HV SM - typical bill'!C30,(('HV SM - typical bill'!F30-'HV SM - typical bill'!C30)/'HV SM - typical bill'!C30),"")</f>
        <v>#VALUE!</v>
      </c>
      <c r="M97" s="47" t="e">
        <f>IF('HV SM - typical bill'!C30,(('HV SM - typical bill'!G30-'HV SM - typical bill'!C30)/'HV SM - typical bill'!C30),"")</f>
        <v>#VALUE!</v>
      </c>
      <c r="N97" s="64" t="e">
        <f>IF('HV SM - typical bill'!C30,(('HV SM - typical bill'!G30-'HV SM - typical bill'!F30)/'HV SM - typical bill'!F30),"")</f>
        <v>#VALUE!</v>
      </c>
      <c r="O97" s="51" t="e">
        <f>IF('HV SM - typical bill'!C30,(('HV SM - typical bill'!F30-'HV SM - typical bill'!C30)),"")</f>
        <v>#VALUE!</v>
      </c>
      <c r="P97" s="48" t="e">
        <f>IF('HV SM - typical bill'!C30,(('HV SM - typical bill'!G30-'HV SM - typical bill'!C30)),"")</f>
        <v>#VALUE!</v>
      </c>
      <c r="Q97" s="52" t="e">
        <f>IF('HV SM - typical bill'!C30,(('HV SM - typical bill'!G30-'HV SM - typical bill'!F30)),"")</f>
        <v>#VALUE!</v>
      </c>
    </row>
    <row r="98" spans="2:17" ht="27" customHeight="1" x14ac:dyDescent="0.25">
      <c r="B98" s="58" t="s">
        <v>94</v>
      </c>
      <c r="C98" s="59" t="e">
        <f>IF('HV SM - typical bill'!C31,(('HV SM - typical bill'!D31-'HV SM - typical bill'!C31)/'HV SM - typical bill'!C31),"")</f>
        <v>#VALUE!</v>
      </c>
      <c r="D98" s="45" t="e">
        <f>IF('HV SM - typical bill'!C31,(('HV SM - typical bill'!E31-'HV SM - typical bill'!C31)/'HV SM - typical bill'!C31),"")</f>
        <v>#VALUE!</v>
      </c>
      <c r="E98" s="60" t="e">
        <f>IF('HV SM - typical bill'!C31,(('HV SM - typical bill'!E31-'HV SM - typical bill'!D31)/'HV SM - typical bill'!D31),"")</f>
        <v>#VALUE!</v>
      </c>
      <c r="F98" s="51" t="e">
        <f>IF('HV SM - typical bill'!C31,('HV SM - typical bill'!D31-'HV SM - typical bill'!C31),"")</f>
        <v>#VALUE!</v>
      </c>
      <c r="G98" s="48" t="e">
        <f>IF('HV SM - typical bill'!C31,(('HV SM - typical bill'!E31-'HV SM - typical bill'!C31)),"")</f>
        <v>#VALUE!</v>
      </c>
      <c r="H98" s="52" t="e">
        <f>IF('HV SM - typical bill'!C31,(('HV SM - typical bill'!E31-'HV SM - typical bill'!D31)),"")</f>
        <v>#VALUE!</v>
      </c>
      <c r="I98" s="40"/>
      <c r="J98" s="41"/>
      <c r="K98" s="58" t="s">
        <v>94</v>
      </c>
      <c r="L98" s="66" t="e">
        <f>IF('HV SM - typical bill'!C31,(('HV SM - typical bill'!F31-'HV SM - typical bill'!C31)/'HV SM - typical bill'!C31),"")</f>
        <v>#VALUE!</v>
      </c>
      <c r="M98" s="47" t="e">
        <f>IF('HV SM - typical bill'!C31,(('HV SM - typical bill'!G31-'HV SM - typical bill'!C31)/'HV SM - typical bill'!C31),"")</f>
        <v>#VALUE!</v>
      </c>
      <c r="N98" s="64" t="e">
        <f>IF('HV SM - typical bill'!C31,(('HV SM - typical bill'!G31-'HV SM - typical bill'!F31)/'HV SM - typical bill'!F31),"")</f>
        <v>#VALUE!</v>
      </c>
      <c r="O98" s="51" t="e">
        <f>IF('HV SM - typical bill'!C31,(('HV SM - typical bill'!F31-'HV SM - typical bill'!C31)),"")</f>
        <v>#VALUE!</v>
      </c>
      <c r="P98" s="48" t="e">
        <f>IF('HV SM - typical bill'!C31,(('HV SM - typical bill'!G31-'HV SM - typical bill'!C31)),"")</f>
        <v>#VALUE!</v>
      </c>
      <c r="Q98" s="52" t="e">
        <f>IF('HV SM - typical bill'!C31,(('HV SM - typical bill'!G31-'HV SM - typical bill'!F31)),"")</f>
        <v>#VALUE!</v>
      </c>
    </row>
    <row r="99" spans="2:17" ht="27" customHeight="1" x14ac:dyDescent="0.25">
      <c r="B99" s="57" t="s">
        <v>121</v>
      </c>
      <c r="C99" s="59" t="str">
        <f>IF('HV SM - typical bill'!C32,(('HV SM - typical bill'!D32-'HV SM - typical bill'!C32)/'HV SM - typical bill'!C32),"")</f>
        <v/>
      </c>
      <c r="D99" s="45" t="str">
        <f>IF('HV SM - typical bill'!C32,(('HV SM - typical bill'!E32-'HV SM - typical bill'!C32)/'HV SM - typical bill'!C32),"")</f>
        <v/>
      </c>
      <c r="E99" s="60" t="str">
        <f>IF('HV SM - typical bill'!C32,(('HV SM - typical bill'!E32-'HV SM - typical bill'!D32)/'HV SM - typical bill'!D32),"")</f>
        <v/>
      </c>
      <c r="F99" s="51" t="str">
        <f>IF('HV SM - typical bill'!C32,('HV SM - typical bill'!D32-'HV SM - typical bill'!C32),"")</f>
        <v/>
      </c>
      <c r="G99" s="48" t="str">
        <f>IF('HV SM - typical bill'!C32,(('HV SM - typical bill'!E32-'HV SM - typical bill'!C32)),"")</f>
        <v/>
      </c>
      <c r="H99" s="52" t="str">
        <f>IF('HV SM - typical bill'!C32,(('HV SM - typical bill'!E32-'HV SM - typical bill'!D32)),"")</f>
        <v/>
      </c>
      <c r="I99" s="40"/>
      <c r="J99" s="41"/>
      <c r="K99" s="57" t="s">
        <v>121</v>
      </c>
      <c r="L99" s="66" t="str">
        <f>IF('HV SM - typical bill'!C32,(('HV SM - typical bill'!F32-'HV SM - typical bill'!C32)/'HV SM - typical bill'!C32),"")</f>
        <v/>
      </c>
      <c r="M99" s="47" t="str">
        <f>IF('HV SM - typical bill'!C32,(('HV SM - typical bill'!G32-'HV SM - typical bill'!C32)/'HV SM - typical bill'!C32),"")</f>
        <v/>
      </c>
      <c r="N99" s="64" t="str">
        <f>IF('HV SM - typical bill'!C32,(('HV SM - typical bill'!G32-'HV SM - typical bill'!F32)/'HV SM - typical bill'!F32),"")</f>
        <v/>
      </c>
      <c r="O99" s="51" t="str">
        <f>IF('HV SM - typical bill'!C32,(('HV SM - typical bill'!F32-'HV SM - typical bill'!C32)),"")</f>
        <v/>
      </c>
      <c r="P99" s="48" t="str">
        <f>IF('HV SM - typical bill'!C32,(('HV SM - typical bill'!G32-'HV SM - typical bill'!C32)),"")</f>
        <v/>
      </c>
      <c r="Q99" s="52" t="str">
        <f>IF('HV SM - typical bill'!C32,(('HV SM - typical bill'!G32-'HV SM - typical bill'!F32)),"")</f>
        <v/>
      </c>
    </row>
    <row r="100" spans="2:17" ht="27" customHeight="1" x14ac:dyDescent="0.25">
      <c r="B100" s="58" t="s">
        <v>56</v>
      </c>
      <c r="C100" s="59">
        <f>IF('HV SM - typical bill'!C33,(('HV SM - typical bill'!D33-'HV SM - typical bill'!C33)/'HV SM - typical bill'!C33),"")</f>
        <v>-6.367697494832222E-5</v>
      </c>
      <c r="D100" s="45">
        <f>IF('HV SM - typical bill'!C33,(('HV SM - typical bill'!E33-'HV SM - typical bill'!C33)/'HV SM - typical bill'!C33),"")</f>
        <v>-7.9596218685501946E-5</v>
      </c>
      <c r="E100" s="60">
        <f>IF('HV SM - typical bill'!C33,(('HV SM - typical bill'!E33-'HV SM - typical bill'!D33)/'HV SM - typical bill'!D33),"")</f>
        <v>-1.5920257491017149E-5</v>
      </c>
      <c r="F100" s="51">
        <f>IF('HV SM - typical bill'!C33,('HV SM - typical bill'!D33-'HV SM - typical bill'!C33),"")</f>
        <v>-0.14599999999973079</v>
      </c>
      <c r="G100" s="48">
        <f>IF('HV SM - typical bill'!C33,(('HV SM - typical bill'!E33-'HV SM - typical bill'!C33)),"")</f>
        <v>-0.18249999999989086</v>
      </c>
      <c r="H100" s="52">
        <f>IF('HV SM - typical bill'!C33,(('HV SM - typical bill'!E33-'HV SM - typical bill'!D33)),"")</f>
        <v>-3.6500000000160071E-2</v>
      </c>
      <c r="I100" s="40"/>
      <c r="J100" s="41"/>
      <c r="K100" s="58" t="s">
        <v>56</v>
      </c>
      <c r="L100" s="59">
        <f>IF('HV SM - typical bill'!C33,(('HV SM - typical bill'!F33-'HV SM - typical bill'!C33)/'HV SM - typical bill'!C33),"")</f>
        <v>-3.160760321394016E-5</v>
      </c>
      <c r="M100" s="45">
        <f>IF('HV SM - typical bill'!C33,(('HV SM - typical bill'!G33-'HV SM - typical bill'!C33)/'HV SM - typical bill'!C33),"")</f>
        <v>-1.5919243737179722E-5</v>
      </c>
      <c r="N100" s="60">
        <f>IF('HV SM - typical bill'!C33,(('HV SM - typical bill'!G33-'HV SM - typical bill'!F33)/'HV SM - typical bill'!F33),"")</f>
        <v>1.5688855363875656E-5</v>
      </c>
      <c r="O100" s="51">
        <f>IF('HV SM - typical bill'!C33,(('HV SM - typical bill'!F33-'HV SM - typical bill'!C33)),"")</f>
        <v>-7.2470623376375443E-2</v>
      </c>
      <c r="P100" s="48">
        <f>IF('HV SM - typical bill'!C33,(('HV SM - typical bill'!G33-'HV SM - typical bill'!C33)),"")</f>
        <v>-3.6500000000160071E-2</v>
      </c>
      <c r="Q100" s="52">
        <f>IF('HV SM - typical bill'!C33,(('HV SM - typical bill'!G33-'HV SM - typical bill'!F33)),"")</f>
        <v>3.5970623376215372E-2</v>
      </c>
    </row>
    <row r="101" spans="2:17" ht="27" customHeight="1" x14ac:dyDescent="0.25">
      <c r="B101" s="57" t="s">
        <v>122</v>
      </c>
      <c r="C101" s="59" t="str">
        <f>IF('HV SM - typical bill'!C34,(('HV SM - typical bill'!D34-'HV SM - typical bill'!C34)/'HV SM - typical bill'!C34),"")</f>
        <v/>
      </c>
      <c r="D101" s="45" t="str">
        <f>IF('HV SM - typical bill'!C34,(('HV SM - typical bill'!E34-'HV SM - typical bill'!C34)/'HV SM - typical bill'!C34),"")</f>
        <v/>
      </c>
      <c r="E101" s="60" t="str">
        <f>IF('HV SM - typical bill'!C34,(('HV SM - typical bill'!E34-'HV SM - typical bill'!D34)/'HV SM - typical bill'!D34),"")</f>
        <v/>
      </c>
      <c r="F101" s="51" t="str">
        <f>IF('HV SM - typical bill'!C34,('HV SM - typical bill'!D34-'HV SM - typical bill'!C34),"")</f>
        <v/>
      </c>
      <c r="G101" s="48" t="str">
        <f>IF('HV SM - typical bill'!C34,(('HV SM - typical bill'!E34-'HV SM - typical bill'!C34)),"")</f>
        <v/>
      </c>
      <c r="H101" s="52" t="str">
        <f>IF('HV SM - typical bill'!C34,(('HV SM - typical bill'!E34-'HV SM - typical bill'!D34)),"")</f>
        <v/>
      </c>
      <c r="I101" s="40"/>
      <c r="J101" s="41"/>
      <c r="K101" s="57" t="s">
        <v>122</v>
      </c>
      <c r="L101" s="59" t="str">
        <f>IF('HV SM - typical bill'!C34,(('HV SM - typical bill'!F34-'HV SM - typical bill'!C34)/'HV SM - typical bill'!C34),"")</f>
        <v/>
      </c>
      <c r="M101" s="45" t="str">
        <f>IF('HV SM - typical bill'!C34,(('HV SM - typical bill'!G34-'HV SM - typical bill'!C34)/'HV SM - typical bill'!C34),"")</f>
        <v/>
      </c>
      <c r="N101" s="60" t="str">
        <f>IF('HV SM - typical bill'!C34,(('HV SM - typical bill'!G34-'HV SM - typical bill'!F34)/'HV SM - typical bill'!F34),"")</f>
        <v/>
      </c>
      <c r="O101" s="51" t="str">
        <f>IF('HV SM - typical bill'!C34,(('HV SM - typical bill'!F34-'HV SM - typical bill'!C34)),"")</f>
        <v/>
      </c>
      <c r="P101" s="48" t="str">
        <f>IF('HV SM - typical bill'!C34,(('HV SM - typical bill'!G34-'HV SM - typical bill'!C34)),"")</f>
        <v/>
      </c>
      <c r="Q101" s="52" t="str">
        <f>IF('HV SM - typical bill'!C34,(('HV SM - typical bill'!G34-'HV SM - typical bill'!F34)),"")</f>
        <v/>
      </c>
    </row>
    <row r="102" spans="2:17" ht="27" customHeight="1" x14ac:dyDescent="0.25">
      <c r="B102" s="58" t="s">
        <v>57</v>
      </c>
      <c r="C102" s="59">
        <f>IF('HV SM - typical bill'!C35,(('HV SM - typical bill'!D35-'HV SM - typical bill'!C35)/'HV SM - typical bill'!C35),"")</f>
        <v>9.1781308529590225E-3</v>
      </c>
      <c r="D102" s="45">
        <f>IF('HV SM - typical bill'!C35,(('HV SM - typical bill'!E35-'HV SM - typical bill'!C35)/'HV SM - typical bill'!C35),"")</f>
        <v>1.6304679515256448E-2</v>
      </c>
      <c r="E102" s="60">
        <f>IF('HV SM - typical bill'!C35,(('HV SM - typical bill'!E35-'HV SM - typical bill'!D35)/'HV SM - typical bill'!D35),"")</f>
        <v>7.0617351331960137E-3</v>
      </c>
      <c r="F102" s="51">
        <f>IF('HV SM - typical bill'!C35,('HV SM - typical bill'!D35-'HV SM - typical bill'!C35),"")</f>
        <v>27.922500000000127</v>
      </c>
      <c r="G102" s="48">
        <f>IF('HV SM - typical bill'!C35,(('HV SM - typical bill'!E35-'HV SM - typical bill'!C35)),"")</f>
        <v>49.603499999999713</v>
      </c>
      <c r="H102" s="52">
        <f>IF('HV SM - typical bill'!C35,(('HV SM - typical bill'!E35-'HV SM - typical bill'!D35)),"")</f>
        <v>21.680999999999585</v>
      </c>
      <c r="I102" s="40"/>
      <c r="J102" s="41"/>
      <c r="K102" s="58" t="s">
        <v>57</v>
      </c>
      <c r="L102" s="59">
        <f>IF('HV SM - typical bill'!C35,(('HV SM - typical bill'!F35-'HV SM - typical bill'!C35)/'HV SM - typical bill'!C35),"")</f>
        <v>1.1206850761322943E-4</v>
      </c>
      <c r="M102" s="45">
        <f>IF('HV SM - typical bill'!C35,(('HV SM - typical bill'!G35-'HV SM - typical bill'!C35)/'HV SM - typical bill'!C35),"")</f>
        <v>4.3071228447218324E-3</v>
      </c>
      <c r="N102" s="60">
        <f>IF('HV SM - typical bill'!C35,(('HV SM - typical bill'!G35-'HV SM - typical bill'!F35)/'HV SM - typical bill'!F35),"")</f>
        <v>4.1945842563109398E-3</v>
      </c>
      <c r="O102" s="51">
        <f>IF('HV SM - typical bill'!C35,(('HV SM - typical bill'!F35-'HV SM - typical bill'!C35)),"")</f>
        <v>0.3409444639614776</v>
      </c>
      <c r="P102" s="48">
        <f>IF('HV SM - typical bill'!C35,(('HV SM - typical bill'!G35-'HV SM - typical bill'!C35)),"")</f>
        <v>13.103499999999713</v>
      </c>
      <c r="Q102" s="52">
        <f>IF('HV SM - typical bill'!C35,(('HV SM - typical bill'!G35-'HV SM - typical bill'!F35)),"")</f>
        <v>12.762555536038235</v>
      </c>
    </row>
    <row r="103" spans="2:17" ht="27" customHeight="1" x14ac:dyDescent="0.25">
      <c r="B103" s="57" t="s">
        <v>123</v>
      </c>
      <c r="C103" s="59" t="str">
        <f>IF('HV SM - typical bill'!C36,(('HV SM - typical bill'!D36-'HV SM - typical bill'!C36)/'HV SM - typical bill'!C36),"")</f>
        <v/>
      </c>
      <c r="D103" s="45" t="str">
        <f>IF('HV SM - typical bill'!C36,(('HV SM - typical bill'!E36-'HV SM - typical bill'!C36)/'HV SM - typical bill'!C36),"")</f>
        <v/>
      </c>
      <c r="E103" s="60" t="str">
        <f>IF('HV SM - typical bill'!C36,(('HV SM - typical bill'!E36-'HV SM - typical bill'!D36)/'HV SM - typical bill'!D36),"")</f>
        <v/>
      </c>
      <c r="F103" s="51" t="str">
        <f>IF('HV SM - typical bill'!C36,('HV SM - typical bill'!D36-'HV SM - typical bill'!C36),"")</f>
        <v/>
      </c>
      <c r="G103" s="48" t="str">
        <f>IF('HV SM - typical bill'!C36,(('HV SM - typical bill'!E36-'HV SM - typical bill'!C36)),"")</f>
        <v/>
      </c>
      <c r="H103" s="52" t="str">
        <f>IF('HV SM - typical bill'!C36,(('HV SM - typical bill'!E36-'HV SM - typical bill'!D36)),"")</f>
        <v/>
      </c>
      <c r="I103" s="40"/>
      <c r="J103" s="41"/>
      <c r="K103" s="57" t="s">
        <v>123</v>
      </c>
      <c r="L103" s="59" t="str">
        <f>IF('HV SM - typical bill'!C36,(('HV SM - typical bill'!F36-'HV SM - typical bill'!C36)/'HV SM - typical bill'!C36),"")</f>
        <v/>
      </c>
      <c r="M103" s="45" t="str">
        <f>IF('HV SM - typical bill'!C36,(('HV SM - typical bill'!G36-'HV SM - typical bill'!C36)/'HV SM - typical bill'!C36),"")</f>
        <v/>
      </c>
      <c r="N103" s="60" t="str">
        <f>IF('HV SM - typical bill'!C36,(('HV SM - typical bill'!G36-'HV SM - typical bill'!F36)/'HV SM - typical bill'!F36),"")</f>
        <v/>
      </c>
      <c r="O103" s="51" t="str">
        <f>IF('HV SM - typical bill'!C36,(('HV SM - typical bill'!F36-'HV SM - typical bill'!C36)),"")</f>
        <v/>
      </c>
      <c r="P103" s="48" t="str">
        <f>IF('HV SM - typical bill'!C36,(('HV SM - typical bill'!G36-'HV SM - typical bill'!C36)),"")</f>
        <v/>
      </c>
      <c r="Q103" s="52" t="str">
        <f>IF('HV SM - typical bill'!C36,(('HV SM - typical bill'!G36-'HV SM - typical bill'!F36)),"")</f>
        <v/>
      </c>
    </row>
    <row r="104" spans="2:17" ht="27" customHeight="1" x14ac:dyDescent="0.25">
      <c r="B104" s="58" t="s">
        <v>58</v>
      </c>
      <c r="C104" s="59">
        <f>IF('HV SM - typical bill'!C37,(('HV SM - typical bill'!D37-'HV SM - typical bill'!C37)/'HV SM - typical bill'!C37),"")</f>
        <v>-3.9671015450800053E-6</v>
      </c>
      <c r="D104" s="45">
        <f>IF('HV SM - typical bill'!C37,(('HV SM - typical bill'!E37-'HV SM - typical bill'!C37)/'HV SM - typical bill'!C37),"")</f>
        <v>-3.9671015450800053E-6</v>
      </c>
      <c r="E104" s="60">
        <f>IF('HV SM - typical bill'!C37,(('HV SM - typical bill'!E37-'HV SM - typical bill'!D37)/'HV SM - typical bill'!D37),"")</f>
        <v>0</v>
      </c>
      <c r="F104" s="51">
        <f>IF('HV SM - typical bill'!C37,('HV SM - typical bill'!D37-'HV SM - typical bill'!C37),"")</f>
        <v>-3.6500000000160071E-2</v>
      </c>
      <c r="G104" s="48">
        <f>IF('HV SM - typical bill'!C37,(('HV SM - typical bill'!E37-'HV SM - typical bill'!C37)),"")</f>
        <v>-3.6500000000160071E-2</v>
      </c>
      <c r="H104" s="52">
        <f>IF('HV SM - typical bill'!C37,(('HV SM - typical bill'!E37-'HV SM - typical bill'!D37)),"")</f>
        <v>0</v>
      </c>
      <c r="I104" s="40"/>
      <c r="J104" s="41"/>
      <c r="K104" s="58" t="s">
        <v>58</v>
      </c>
      <c r="L104" s="59">
        <f>IF('HV SM - typical bill'!C37,(('HV SM - typical bill'!F37-'HV SM - typical bill'!C37)/'HV SM - typical bill'!C37),"")</f>
        <v>-6.5310229552886952E-4</v>
      </c>
      <c r="M104" s="45">
        <f>IF('HV SM - typical bill'!C37,(('HV SM - typical bill'!G37-'HV SM - typical bill'!C37)/'HV SM - typical bill'!C37),"")</f>
        <v>0</v>
      </c>
      <c r="N104" s="60">
        <f>IF('HV SM - typical bill'!C37,(('HV SM - typical bill'!G37-'HV SM - typical bill'!F37)/'HV SM - typical bill'!F37),"")</f>
        <v>6.5352911689530878E-4</v>
      </c>
      <c r="O104" s="51">
        <f>IF('HV SM - typical bill'!C37,(('HV SM - typical bill'!F37-'HV SM - typical bill'!C37)),"")</f>
        <v>-6.0089799860234052</v>
      </c>
      <c r="P104" s="48">
        <f>IF('HV SM - typical bill'!C37,(('HV SM - typical bill'!G37-'HV SM - typical bill'!C37)),"")</f>
        <v>0</v>
      </c>
      <c r="Q104" s="52">
        <f>IF('HV SM - typical bill'!C37,(('HV SM - typical bill'!G37-'HV SM - typical bill'!F37)),"")</f>
        <v>6.0089799860234052</v>
      </c>
    </row>
    <row r="105" spans="2:17" x14ac:dyDescent="0.25">
      <c r="B105" s="58" t="s">
        <v>82</v>
      </c>
      <c r="C105" s="59" t="e">
        <f>IF('HV SM - typical bill'!C38,(('HV SM - typical bill'!D38-'HV SM - typical bill'!C38)/'HV SM - typical bill'!C38),"")</f>
        <v>#VALUE!</v>
      </c>
      <c r="D105" s="45" t="e">
        <f>IF('HV SM - typical bill'!C38,(('HV SM - typical bill'!E38-'HV SM - typical bill'!C38)/'HV SM - typical bill'!C38),"")</f>
        <v>#VALUE!</v>
      </c>
      <c r="E105" s="60" t="e">
        <f>IF('HV SM - typical bill'!C38,(('HV SM - typical bill'!E38-'HV SM - typical bill'!D38)/'HV SM - typical bill'!D38),"")</f>
        <v>#VALUE!</v>
      </c>
      <c r="F105" s="51" t="e">
        <f>IF('HV SM - typical bill'!C38,('HV SM - typical bill'!D38-'HV SM - typical bill'!C38),"")</f>
        <v>#VALUE!</v>
      </c>
      <c r="G105" s="48" t="e">
        <f>IF('HV SM - typical bill'!C38,(('HV SM - typical bill'!E38-'HV SM - typical bill'!C38)),"")</f>
        <v>#VALUE!</v>
      </c>
      <c r="H105" s="52" t="e">
        <f>IF('HV SM - typical bill'!C38,(('HV SM - typical bill'!E38-'HV SM - typical bill'!D38)),"")</f>
        <v>#VALUE!</v>
      </c>
      <c r="I105" s="40"/>
      <c r="J105" s="41"/>
      <c r="K105" s="58" t="s">
        <v>82</v>
      </c>
      <c r="L105" s="59" t="e">
        <f>IF('HV SM - typical bill'!C38,(('HV SM - typical bill'!F38-'HV SM - typical bill'!C38)/'HV SM - typical bill'!C38),"")</f>
        <v>#VALUE!</v>
      </c>
      <c r="M105" s="45" t="e">
        <f>IF('HV SM - typical bill'!C38,(('HV SM - typical bill'!G38-'HV SM - typical bill'!C38)/'HV SM - typical bill'!C38),"")</f>
        <v>#VALUE!</v>
      </c>
      <c r="N105" s="60" t="e">
        <f>IF('HV SM - typical bill'!C38,(('HV SM - typical bill'!G38-'HV SM - typical bill'!F38)/'HV SM - typical bill'!F38),"")</f>
        <v>#VALUE!</v>
      </c>
      <c r="O105" s="51" t="e">
        <f>IF('HV SM - typical bill'!C38,(('HV SM - typical bill'!F38-'HV SM - typical bill'!C38)),"")</f>
        <v>#VALUE!</v>
      </c>
      <c r="P105" s="48" t="e">
        <f>IF('HV SM - typical bill'!C38,(('HV SM - typical bill'!G38-'HV SM - typical bill'!C38)),"")</f>
        <v>#VALUE!</v>
      </c>
      <c r="Q105" s="52" t="e">
        <f>IF('HV SM - typical bill'!C38,(('HV SM - typical bill'!G38-'HV SM - typical bill'!F38)),"")</f>
        <v>#VALUE!</v>
      </c>
    </row>
    <row r="106" spans="2:17" x14ac:dyDescent="0.25">
      <c r="B106" s="58" t="s">
        <v>95</v>
      </c>
      <c r="C106" s="59">
        <f>IF('HV SM - typical bill'!C39,(('HV SM - typical bill'!D39-'HV SM - typical bill'!C39)/'HV SM - typical bill'!C39),"")</f>
        <v>-8.0950487353945626E-7</v>
      </c>
      <c r="D106" s="45">
        <f>IF('HV SM - typical bill'!C39,(('HV SM - typical bill'!E39-'HV SM - typical bill'!C39)/'HV SM - typical bill'!C39),"")</f>
        <v>-8.0950487353945626E-7</v>
      </c>
      <c r="E106" s="60">
        <f>IF('HV SM - typical bill'!C39,(('HV SM - typical bill'!E39-'HV SM - typical bill'!D39)/'HV SM - typical bill'!D39),"")</f>
        <v>0</v>
      </c>
      <c r="F106" s="51">
        <f>IF('HV SM - typical bill'!C39,('HV SM - typical bill'!D39-'HV SM - typical bill'!C39),"")</f>
        <v>-1.3435483167995699E-2</v>
      </c>
      <c r="G106" s="48">
        <f>IF('HV SM - typical bill'!C39,(('HV SM - typical bill'!E39-'HV SM - typical bill'!C39)),"")</f>
        <v>-1.3435483167995699E-2</v>
      </c>
      <c r="H106" s="52">
        <f>IF('HV SM - typical bill'!C39,(('HV SM - typical bill'!E39-'HV SM - typical bill'!D39)),"")</f>
        <v>0</v>
      </c>
      <c r="I106" s="40"/>
      <c r="J106" s="41"/>
      <c r="K106" s="58" t="s">
        <v>95</v>
      </c>
      <c r="L106" s="59">
        <f>IF('HV SM - typical bill'!C39,(('HV SM - typical bill'!F39-'HV SM - typical bill'!C39)/'HV SM - typical bill'!C39),"")</f>
        <v>-2.2051568385281335E-5</v>
      </c>
      <c r="M106" s="45">
        <f>IF('HV SM - typical bill'!C39,(('HV SM - typical bill'!G39-'HV SM - typical bill'!C39)/'HV SM - typical bill'!C39),"")</f>
        <v>0</v>
      </c>
      <c r="N106" s="60">
        <f>IF('HV SM - typical bill'!C39,(('HV SM - typical bill'!G39-'HV SM - typical bill'!F39)/'HV SM - typical bill'!F39),"")</f>
        <v>2.2052054667672873E-5</v>
      </c>
      <c r="O106" s="51">
        <f>IF('HV SM - typical bill'!C39,(('HV SM - typical bill'!F39-'HV SM - typical bill'!C39)),"")</f>
        <v>-0.36599344309433945</v>
      </c>
      <c r="P106" s="48">
        <f>IF('HV SM - typical bill'!C39,(('HV SM - typical bill'!G39-'HV SM - typical bill'!C39)),"")</f>
        <v>0</v>
      </c>
      <c r="Q106" s="52">
        <f>IF('HV SM - typical bill'!C39,(('HV SM - typical bill'!G39-'HV SM - typical bill'!F39)),"")</f>
        <v>0.36599344309433945</v>
      </c>
    </row>
    <row r="107" spans="2:17" x14ac:dyDescent="0.25">
      <c r="B107" s="57" t="s">
        <v>124</v>
      </c>
      <c r="C107" s="59" t="str">
        <f>IF('HV SM - typical bill'!C40,(('HV SM - typical bill'!D40-'HV SM - typical bill'!C40)/'HV SM - typical bill'!C40),"")</f>
        <v/>
      </c>
      <c r="D107" s="45" t="str">
        <f>IF('HV SM - typical bill'!C40,(('HV SM - typical bill'!E40-'HV SM - typical bill'!C40)/'HV SM - typical bill'!C40),"")</f>
        <v/>
      </c>
      <c r="E107" s="60" t="str">
        <f>IF('HV SM - typical bill'!C40,(('HV SM - typical bill'!E40-'HV SM - typical bill'!D40)/'HV SM - typical bill'!D40),"")</f>
        <v/>
      </c>
      <c r="F107" s="51" t="str">
        <f>IF('HV SM - typical bill'!C40,('HV SM - typical bill'!D40-'HV SM - typical bill'!C40),"")</f>
        <v/>
      </c>
      <c r="G107" s="48" t="str">
        <f>IF('HV SM - typical bill'!C40,(('HV SM - typical bill'!E40-'HV SM - typical bill'!C40)),"")</f>
        <v/>
      </c>
      <c r="H107" s="52" t="str">
        <f>IF('HV SM - typical bill'!C40,(('HV SM - typical bill'!E40-'HV SM - typical bill'!D40)),"")</f>
        <v/>
      </c>
      <c r="I107" s="40"/>
      <c r="J107" s="41"/>
      <c r="K107" s="57" t="s">
        <v>124</v>
      </c>
      <c r="L107" s="59" t="str">
        <f>IF('HV SM - typical bill'!C40,(('HV SM - typical bill'!F40-'HV SM - typical bill'!C40)/'HV SM - typical bill'!C40),"")</f>
        <v/>
      </c>
      <c r="M107" s="45" t="str">
        <f>IF('HV SM - typical bill'!C40,(('HV SM - typical bill'!G40-'HV SM - typical bill'!C40)/'HV SM - typical bill'!C40),"")</f>
        <v/>
      </c>
      <c r="N107" s="60" t="str">
        <f>IF('HV SM - typical bill'!C40,(('HV SM - typical bill'!G40-'HV SM - typical bill'!F40)/'HV SM - typical bill'!F40),"")</f>
        <v/>
      </c>
      <c r="O107" s="51" t="str">
        <f>IF('HV SM - typical bill'!C40,(('HV SM - typical bill'!F40-'HV SM - typical bill'!C40)),"")</f>
        <v/>
      </c>
      <c r="P107" s="48" t="str">
        <f>IF('HV SM - typical bill'!C40,(('HV SM - typical bill'!G40-'HV SM - typical bill'!C40)),"")</f>
        <v/>
      </c>
      <c r="Q107" s="52" t="str">
        <f>IF('HV SM - typical bill'!C40,(('HV SM - typical bill'!G40-'HV SM - typical bill'!F40)),"")</f>
        <v/>
      </c>
    </row>
    <row r="108" spans="2:17" x14ac:dyDescent="0.25">
      <c r="B108" s="58" t="s">
        <v>59</v>
      </c>
      <c r="C108" s="59">
        <f>IF('HV SM - typical bill'!C41,(('HV SM - typical bill'!D41-'HV SM - typical bill'!C41)/'HV SM - typical bill'!C41),"")</f>
        <v>-7.7580933678024245E-5</v>
      </c>
      <c r="D108" s="45">
        <f>IF('HV SM - typical bill'!C41,(('HV SM - typical bill'!E41-'HV SM - typical bill'!C41)/'HV SM - typical bill'!C41),"")</f>
        <v>-7.9649300164884399E-5</v>
      </c>
      <c r="E108" s="60">
        <f>IF('HV SM - typical bill'!C41,(('HV SM - typical bill'!E41-'HV SM - typical bill'!D41)/'HV SM - typical bill'!D41),"")</f>
        <v>-2.0685269651134466E-6</v>
      </c>
      <c r="F108" s="51">
        <f>IF('HV SM - typical bill'!C41,('HV SM - typical bill'!D41-'HV SM - typical bill'!C41),"")</f>
        <v>-1.3690533555782167</v>
      </c>
      <c r="G108" s="48">
        <f>IF('HV SM - typical bill'!C41,(('HV SM - typical bill'!E41-'HV SM - typical bill'!C41)),"")</f>
        <v>-1.4055533555801958</v>
      </c>
      <c r="H108" s="52">
        <f>IF('HV SM - typical bill'!C41,(('HV SM - typical bill'!E41-'HV SM - typical bill'!D41)),"")</f>
        <v>-3.650000000197906E-2</v>
      </c>
      <c r="I108" s="40"/>
      <c r="J108" s="41"/>
      <c r="K108" s="58" t="s">
        <v>59</v>
      </c>
      <c r="L108" s="59">
        <f>IF('HV SM - typical bill'!C41,(('HV SM - typical bill'!F41-'HV SM - typical bill'!C41)/'HV SM - typical bill'!C41),"")</f>
        <v>1.0474691498198454E-3</v>
      </c>
      <c r="M108" s="45">
        <f>IF('HV SM - typical bill'!C41,(('HV SM - typical bill'!G41-'HV SM - typical bill'!C41)/'HV SM - typical bill'!C41),"")</f>
        <v>-2.0683664868601545E-6</v>
      </c>
      <c r="N108" s="60">
        <f>IF('HV SM - typical bill'!C41,(('HV SM - typical bill'!G41-'HV SM - typical bill'!F41)/'HV SM - typical bill'!F41),"")</f>
        <v>-1.0484393084756187E-3</v>
      </c>
      <c r="O108" s="51">
        <f>IF('HV SM - typical bill'!C41,(('HV SM - typical bill'!F41-'HV SM - typical bill'!C41)),"")</f>
        <v>18.484453414508607</v>
      </c>
      <c r="P108" s="48">
        <f>IF('HV SM - typical bill'!C41,(('HV SM - typical bill'!G41-'HV SM - typical bill'!C41)),"")</f>
        <v>-3.650000000197906E-2</v>
      </c>
      <c r="Q108" s="52">
        <f>IF('HV SM - typical bill'!C41,(('HV SM - typical bill'!G41-'HV SM - typical bill'!F41)),"")</f>
        <v>-18.520953414510586</v>
      </c>
    </row>
    <row r="109" spans="2:17" ht="27" customHeight="1" x14ac:dyDescent="0.25">
      <c r="B109" s="58" t="s">
        <v>96</v>
      </c>
      <c r="C109" s="59" t="e">
        <f>IF('HV SM - typical bill'!C42,(('HV SM - typical bill'!D42-'HV SM - typical bill'!C42)/'HV SM - typical bill'!C42),"")</f>
        <v>#VALUE!</v>
      </c>
      <c r="D109" s="45" t="e">
        <f>IF('HV SM - typical bill'!C42,(('HV SM - typical bill'!E42-'HV SM - typical bill'!C42)/'HV SM - typical bill'!C42),"")</f>
        <v>#VALUE!</v>
      </c>
      <c r="E109" s="60" t="e">
        <f>IF('HV SM - typical bill'!C42,(('HV SM - typical bill'!E42-'HV SM - typical bill'!D42)/'HV SM - typical bill'!D42),"")</f>
        <v>#VALUE!</v>
      </c>
      <c r="F109" s="51" t="e">
        <f>IF('HV SM - typical bill'!C42,('HV SM - typical bill'!D42-'HV SM - typical bill'!C42),"")</f>
        <v>#VALUE!</v>
      </c>
      <c r="G109" s="48" t="e">
        <f>IF('HV SM - typical bill'!C42,(('HV SM - typical bill'!E42-'HV SM - typical bill'!C42)),"")</f>
        <v>#VALUE!</v>
      </c>
      <c r="H109" s="52" t="e">
        <f>IF('HV SM - typical bill'!C42,(('HV SM - typical bill'!E42-'HV SM - typical bill'!D42)),"")</f>
        <v>#VALUE!</v>
      </c>
      <c r="I109" s="40"/>
      <c r="J109" s="41"/>
      <c r="K109" s="58" t="s">
        <v>96</v>
      </c>
      <c r="L109" s="59" t="e">
        <f>IF('HV SM - typical bill'!C42,(('HV SM - typical bill'!F42-'HV SM - typical bill'!C42)/'HV SM - typical bill'!C42),"")</f>
        <v>#VALUE!</v>
      </c>
      <c r="M109" s="45" t="e">
        <f>IF('HV SM - typical bill'!C42,(('HV SM - typical bill'!G42-'HV SM - typical bill'!C42)/'HV SM - typical bill'!C42),"")</f>
        <v>#VALUE!</v>
      </c>
      <c r="N109" s="60" t="e">
        <f>IF('HV SM - typical bill'!C42,(('HV SM - typical bill'!G42-'HV SM - typical bill'!F42)/'HV SM - typical bill'!F42),"")</f>
        <v>#VALUE!</v>
      </c>
      <c r="O109" s="51" t="e">
        <f>IF('HV SM - typical bill'!C42,(('HV SM - typical bill'!F42-'HV SM - typical bill'!C42)),"")</f>
        <v>#VALUE!</v>
      </c>
      <c r="P109" s="48" t="e">
        <f>IF('HV SM - typical bill'!C42,(('HV SM - typical bill'!G42-'HV SM - typical bill'!C42)),"")</f>
        <v>#VALUE!</v>
      </c>
      <c r="Q109" s="52" t="e">
        <f>IF('HV SM - typical bill'!C42,(('HV SM - typical bill'!G42-'HV SM - typical bill'!F42)),"")</f>
        <v>#VALUE!</v>
      </c>
    </row>
    <row r="110" spans="2:17" ht="27" customHeight="1" x14ac:dyDescent="0.25">
      <c r="B110" s="57" t="s">
        <v>125</v>
      </c>
      <c r="C110" s="59" t="str">
        <f>IF('HV SM - typical bill'!C43,(('HV SM - typical bill'!D43-'HV SM - typical bill'!C43)/'HV SM - typical bill'!C43),"")</f>
        <v/>
      </c>
      <c r="D110" s="45" t="str">
        <f>IF('HV SM - typical bill'!C43,(('HV SM - typical bill'!E43-'HV SM - typical bill'!C43)/'HV SM - typical bill'!C43),"")</f>
        <v/>
      </c>
      <c r="E110" s="60" t="str">
        <f>IF('HV SM - typical bill'!C43,(('HV SM - typical bill'!E43-'HV SM - typical bill'!D43)/'HV SM - typical bill'!D43),"")</f>
        <v/>
      </c>
      <c r="F110" s="51" t="str">
        <f>IF('HV SM - typical bill'!C43,('HV SM - typical bill'!D43-'HV SM - typical bill'!C43),"")</f>
        <v/>
      </c>
      <c r="G110" s="48" t="str">
        <f>IF('HV SM - typical bill'!C43,(('HV SM - typical bill'!E43-'HV SM - typical bill'!C43)),"")</f>
        <v/>
      </c>
      <c r="H110" s="52" t="str">
        <f>IF('HV SM - typical bill'!C43,(('HV SM - typical bill'!E43-'HV SM - typical bill'!D43)),"")</f>
        <v/>
      </c>
      <c r="I110" s="40"/>
      <c r="J110" s="41"/>
      <c r="K110" s="57" t="s">
        <v>125</v>
      </c>
      <c r="L110" s="59" t="str">
        <f>IF('HV SM - typical bill'!C43,(('HV SM - typical bill'!F43-'HV SM - typical bill'!C43)/'HV SM - typical bill'!C43),"")</f>
        <v/>
      </c>
      <c r="M110" s="45" t="str">
        <f>IF('HV SM - typical bill'!C43,(('HV SM - typical bill'!G43-'HV SM - typical bill'!C43)/'HV SM - typical bill'!C43),"")</f>
        <v/>
      </c>
      <c r="N110" s="60" t="str">
        <f>IF('HV SM - typical bill'!C43,(('HV SM - typical bill'!G43-'HV SM - typical bill'!F43)/'HV SM - typical bill'!F43),"")</f>
        <v/>
      </c>
      <c r="O110" s="51" t="str">
        <f>IF('HV SM - typical bill'!C43,(('HV SM - typical bill'!F43-'HV SM - typical bill'!C43)),"")</f>
        <v/>
      </c>
      <c r="P110" s="48" t="str">
        <f>IF('HV SM - typical bill'!C43,(('HV SM - typical bill'!G43-'HV SM - typical bill'!C43)),"")</f>
        <v/>
      </c>
      <c r="Q110" s="52" t="str">
        <f>IF('HV SM - typical bill'!C43,(('HV SM - typical bill'!G43-'HV SM - typical bill'!F43)),"")</f>
        <v/>
      </c>
    </row>
    <row r="111" spans="2:17" ht="27" customHeight="1" x14ac:dyDescent="0.25">
      <c r="B111" s="58" t="s">
        <v>60</v>
      </c>
      <c r="C111" s="59">
        <f>IF('HV SM - typical bill'!C44,(('HV SM - typical bill'!D44-'HV SM - typical bill'!C44)/'HV SM - typical bill'!C44),"")</f>
        <v>5.0919019069961676E-4</v>
      </c>
      <c r="D111" s="45">
        <f>IF('HV SM - typical bill'!C44,(('HV SM - typical bill'!E44-'HV SM - typical bill'!C44)/'HV SM - typical bill'!C44),"")</f>
        <v>9.7935090374032794E-4</v>
      </c>
      <c r="E111" s="60">
        <f>IF('HV SM - typical bill'!C44,(('HV SM - typical bill'!E44-'HV SM - typical bill'!D44)/'HV SM - typical bill'!D44),"")</f>
        <v>4.6992143365629397E-4</v>
      </c>
      <c r="F111" s="51">
        <f>IF('HV SM - typical bill'!C44,('HV SM - typical bill'!D44-'HV SM - typical bill'!C44),"")</f>
        <v>23.48080606982694</v>
      </c>
      <c r="G111" s="48">
        <f>IF('HV SM - typical bill'!C44,(('HV SM - typical bill'!E44-'HV SM - typical bill'!C44)),"")</f>
        <v>45.161806069831073</v>
      </c>
      <c r="H111" s="52">
        <f>IF('HV SM - typical bill'!C44,(('HV SM - typical bill'!E44-'HV SM - typical bill'!D44)),"")</f>
        <v>21.681000000004133</v>
      </c>
      <c r="I111" s="40"/>
      <c r="J111" s="41"/>
      <c r="K111" s="58" t="s">
        <v>60</v>
      </c>
      <c r="L111" s="59">
        <f>IF('HV SM - typical bill'!C44,(('HV SM - typical bill'!F44-'HV SM - typical bill'!C44)/'HV SM - typical bill'!C44),"")</f>
        <v>4.4450287230715787E-4</v>
      </c>
      <c r="M111" s="45">
        <f>IF('HV SM - typical bill'!C44,(('HV SM - typical bill'!G44-'HV SM - typical bill'!C44)/'HV SM - typical bill'!C44),"")</f>
        <v>2.8494588669143099E-4</v>
      </c>
      <c r="N111" s="60">
        <f>IF('HV SM - typical bill'!C44,(('HV SM - typical bill'!G44-'HV SM - typical bill'!F44)/'HV SM - typical bill'!F44),"")</f>
        <v>-1.5948609358903352E-4</v>
      </c>
      <c r="O111" s="51">
        <f>IF('HV SM - typical bill'!C44,(('HV SM - typical bill'!F44-'HV SM - typical bill'!C44)),"")</f>
        <v>20.497813847876387</v>
      </c>
      <c r="P111" s="48">
        <f>IF('HV SM - typical bill'!C44,(('HV SM - typical bill'!G44-'HV SM - typical bill'!C44)),"")</f>
        <v>13.140000000006694</v>
      </c>
      <c r="Q111" s="52">
        <f>IF('HV SM - typical bill'!C44,(('HV SM - typical bill'!G44-'HV SM - typical bill'!F44)),"")</f>
        <v>-7.3578138478696928</v>
      </c>
    </row>
    <row r="112" spans="2:17" ht="27" customHeight="1" x14ac:dyDescent="0.25">
      <c r="B112" s="58" t="s">
        <v>97</v>
      </c>
      <c r="C112" s="59" t="e">
        <f>IF('HV SM - typical bill'!C45,(('HV SM - typical bill'!D45-'HV SM - typical bill'!C45)/'HV SM - typical bill'!C45),"")</f>
        <v>#VALUE!</v>
      </c>
      <c r="D112" s="45" t="e">
        <f>IF('HV SM - typical bill'!C45,(('HV SM - typical bill'!E45-'HV SM - typical bill'!C45)/'HV SM - typical bill'!C45),"")</f>
        <v>#VALUE!</v>
      </c>
      <c r="E112" s="60" t="e">
        <f>IF('HV SM - typical bill'!C45,(('HV SM - typical bill'!E45-'HV SM - typical bill'!D45)/'HV SM - typical bill'!D45),"")</f>
        <v>#VALUE!</v>
      </c>
      <c r="F112" s="51" t="e">
        <f>IF('HV SM - typical bill'!C45,('HV SM - typical bill'!D45-'HV SM - typical bill'!C45),"")</f>
        <v>#VALUE!</v>
      </c>
      <c r="G112" s="48" t="e">
        <f>IF('HV SM - typical bill'!C45,(('HV SM - typical bill'!E45-'HV SM - typical bill'!C45)),"")</f>
        <v>#VALUE!</v>
      </c>
      <c r="H112" s="52" t="e">
        <f>IF('HV SM - typical bill'!C45,(('HV SM - typical bill'!E45-'HV SM - typical bill'!D45)),"")</f>
        <v>#VALUE!</v>
      </c>
      <c r="I112" s="40"/>
      <c r="J112" s="41"/>
      <c r="K112" s="58" t="s">
        <v>97</v>
      </c>
      <c r="L112" s="59" t="e">
        <f>IF('HV SM - typical bill'!C45,(('HV SM - typical bill'!F45-'HV SM - typical bill'!C45)/'HV SM - typical bill'!C45),"")</f>
        <v>#VALUE!</v>
      </c>
      <c r="M112" s="45" t="e">
        <f>IF('HV SM - typical bill'!C45,(('HV SM - typical bill'!G45-'HV SM - typical bill'!C45)/'HV SM - typical bill'!C45),"")</f>
        <v>#VALUE!</v>
      </c>
      <c r="N112" s="60" t="e">
        <f>IF('HV SM - typical bill'!C45,(('HV SM - typical bill'!G45-'HV SM - typical bill'!F45)/'HV SM - typical bill'!F45),"")</f>
        <v>#VALUE!</v>
      </c>
      <c r="O112" s="51" t="e">
        <f>IF('HV SM - typical bill'!C45,(('HV SM - typical bill'!F45-'HV SM - typical bill'!C45)),"")</f>
        <v>#VALUE!</v>
      </c>
      <c r="P112" s="48" t="e">
        <f>IF('HV SM - typical bill'!C45,(('HV SM - typical bill'!G45-'HV SM - typical bill'!C45)),"")</f>
        <v>#VALUE!</v>
      </c>
      <c r="Q112" s="52" t="e">
        <f>IF('HV SM - typical bill'!C45,(('HV SM - typical bill'!G45-'HV SM - typical bill'!F45)),"")</f>
        <v>#VALUE!</v>
      </c>
    </row>
    <row r="113" spans="2:17" ht="27" customHeight="1" x14ac:dyDescent="0.25">
      <c r="B113" s="57" t="s">
        <v>126</v>
      </c>
      <c r="C113" s="59" t="str">
        <f>IF('HV SM - typical bill'!C46,(('HV SM - typical bill'!D46-'HV SM - typical bill'!C46)/'HV SM - typical bill'!C46),"")</f>
        <v/>
      </c>
      <c r="D113" s="45" t="str">
        <f>IF('HV SM - typical bill'!C46,(('HV SM - typical bill'!E46-'HV SM - typical bill'!C46)/'HV SM - typical bill'!C46),"")</f>
        <v/>
      </c>
      <c r="E113" s="60" t="str">
        <f>IF('HV SM - typical bill'!C46,(('HV SM - typical bill'!E46-'HV SM - typical bill'!D46)/'HV SM - typical bill'!D46),"")</f>
        <v/>
      </c>
      <c r="F113" s="51" t="str">
        <f>IF('HV SM - typical bill'!C46,('HV SM - typical bill'!D46-'HV SM - typical bill'!C46),"")</f>
        <v/>
      </c>
      <c r="G113" s="48" t="str">
        <f>IF('HV SM - typical bill'!C46,(('HV SM - typical bill'!E46-'HV SM - typical bill'!C46)),"")</f>
        <v/>
      </c>
      <c r="H113" s="52" t="str">
        <f>IF('HV SM - typical bill'!C46,(('HV SM - typical bill'!E46-'HV SM - typical bill'!D46)),"")</f>
        <v/>
      </c>
      <c r="I113" s="40"/>
      <c r="J113" s="41"/>
      <c r="K113" s="57" t="s">
        <v>126</v>
      </c>
      <c r="L113" s="59" t="str">
        <f>IF('HV SM - typical bill'!C46,(('HV SM - typical bill'!F46-'HV SM - typical bill'!C46)/'HV SM - typical bill'!C46),"")</f>
        <v/>
      </c>
      <c r="M113" s="45" t="str">
        <f>IF('HV SM - typical bill'!C46,(('HV SM - typical bill'!G46-'HV SM - typical bill'!C46)/'HV SM - typical bill'!C46),"")</f>
        <v/>
      </c>
      <c r="N113" s="60" t="str">
        <f>IF('HV SM - typical bill'!C46,(('HV SM - typical bill'!G46-'HV SM - typical bill'!F46)/'HV SM - typical bill'!F46),"")</f>
        <v/>
      </c>
      <c r="O113" s="51" t="str">
        <f>IF('HV SM - typical bill'!C46,(('HV SM - typical bill'!F46-'HV SM - typical bill'!C46)),"")</f>
        <v/>
      </c>
      <c r="P113" s="48" t="str">
        <f>IF('HV SM - typical bill'!C46,(('HV SM - typical bill'!G46-'HV SM - typical bill'!C46)),"")</f>
        <v/>
      </c>
      <c r="Q113" s="52" t="str">
        <f>IF('HV SM - typical bill'!C46,(('HV SM - typical bill'!G46-'HV SM - typical bill'!F46)),"")</f>
        <v/>
      </c>
    </row>
    <row r="114" spans="2:17" ht="27" customHeight="1" x14ac:dyDescent="0.25">
      <c r="B114" s="58" t="s">
        <v>61</v>
      </c>
      <c r="C114" s="59">
        <f>IF('HV SM - typical bill'!C47,(('HV SM - typical bill'!D47-'HV SM - typical bill'!C47)/'HV SM - typical bill'!C47),"")</f>
        <v>7.4593424155738903E-3</v>
      </c>
      <c r="D114" s="45">
        <f>IF('HV SM - typical bill'!C47,(('HV SM - typical bill'!E47-'HV SM - typical bill'!C47)/'HV SM - typical bill'!C47),"")</f>
        <v>7.4537442408486518E-3</v>
      </c>
      <c r="E114" s="60">
        <f>IF('HV SM - typical bill'!C47,(('HV SM - typical bill'!E47-'HV SM - typical bill'!D47)/'HV SM - typical bill'!D47),"")</f>
        <v>-5.556725209193375E-6</v>
      </c>
      <c r="F114" s="51">
        <f>IF('HV SM - typical bill'!C47,('HV SM - typical bill'!D47-'HV SM - typical bill'!C47),"")</f>
        <v>194.53912142857007</v>
      </c>
      <c r="G114" s="48">
        <f>IF('HV SM - typical bill'!C47,(('HV SM - typical bill'!E47-'HV SM - typical bill'!C47)),"")</f>
        <v>194.39312142857307</v>
      </c>
      <c r="H114" s="52">
        <f>IF('HV SM - typical bill'!C47,(('HV SM - typical bill'!E47-'HV SM - typical bill'!D47)),"")</f>
        <v>-0.14599999999700231</v>
      </c>
      <c r="I114" s="40"/>
      <c r="J114" s="41"/>
      <c r="K114" s="58" t="s">
        <v>61</v>
      </c>
      <c r="L114" s="59">
        <f>IF('HV SM - typical bill'!C47,(('HV SM - typical bill'!F47-'HV SM - typical bill'!C47)/'HV SM - typical bill'!C47),"")</f>
        <v>3.2282497501656942E-4</v>
      </c>
      <c r="M114" s="45">
        <f>IF('HV SM - typical bill'!C47,(('HV SM - typical bill'!G47-'HV SM - typical bill'!C47)/'HV SM - typical bill'!C47),"")</f>
        <v>7.5575358792261376E-4</v>
      </c>
      <c r="N114" s="60">
        <f>IF('HV SM - typical bill'!C47,(('HV SM - typical bill'!G47-'HV SM - typical bill'!F47)/'HV SM - typical bill'!F47),"")</f>
        <v>4.327888978409114E-4</v>
      </c>
      <c r="O114" s="51">
        <f>IF('HV SM - typical bill'!C47,(('HV SM - typical bill'!F47-'HV SM - typical bill'!C47)),"")</f>
        <v>8.4192524643731304</v>
      </c>
      <c r="P114" s="48">
        <f>IF('HV SM - typical bill'!C47,(('HV SM - typical bill'!G47-'HV SM - typical bill'!C47)),"")</f>
        <v>19.709999999999127</v>
      </c>
      <c r="Q114" s="52">
        <f>IF('HV SM - typical bill'!C47,(('HV SM - typical bill'!G47-'HV SM - typical bill'!F47)),"")</f>
        <v>11.290747535625997</v>
      </c>
    </row>
    <row r="115" spans="2:17" ht="27" customHeight="1" x14ac:dyDescent="0.25">
      <c r="B115" s="57" t="s">
        <v>127</v>
      </c>
      <c r="C115" s="59" t="str">
        <f>IF('HV SM - typical bill'!C48,(('HV SM - typical bill'!D48-'HV SM - typical bill'!C48)/'HV SM - typical bill'!C48),"")</f>
        <v/>
      </c>
      <c r="D115" s="45" t="str">
        <f>IF('HV SM - typical bill'!C48,(('HV SM - typical bill'!E48-'HV SM - typical bill'!C48)/'HV SM - typical bill'!C48),"")</f>
        <v/>
      </c>
      <c r="E115" s="60" t="str">
        <f>IF('HV SM - typical bill'!C48,(('HV SM - typical bill'!E48-'HV SM - typical bill'!D48)/'HV SM - typical bill'!D48),"")</f>
        <v/>
      </c>
      <c r="F115" s="51" t="str">
        <f>IF('HV SM - typical bill'!C48,('HV SM - typical bill'!D48-'HV SM - typical bill'!C48),"")</f>
        <v/>
      </c>
      <c r="G115" s="48" t="str">
        <f>IF('HV SM - typical bill'!C48,(('HV SM - typical bill'!E48-'HV SM - typical bill'!C48)),"")</f>
        <v/>
      </c>
      <c r="H115" s="52" t="str">
        <f>IF('HV SM - typical bill'!C48,(('HV SM - typical bill'!E48-'HV SM - typical bill'!D48)),"")</f>
        <v/>
      </c>
      <c r="I115" s="40"/>
      <c r="J115" s="41"/>
      <c r="K115" s="57" t="s">
        <v>127</v>
      </c>
      <c r="L115" s="59" t="str">
        <f>IF('HV SM - typical bill'!C48,(('HV SM - typical bill'!F48-'HV SM - typical bill'!C48)/'HV SM - typical bill'!C48),"")</f>
        <v/>
      </c>
      <c r="M115" s="45" t="str">
        <f>IF('HV SM - typical bill'!C48,(('HV SM - typical bill'!G48-'HV SM - typical bill'!C48)/'HV SM - typical bill'!C48),"")</f>
        <v/>
      </c>
      <c r="N115" s="60" t="str">
        <f>IF('HV SM - typical bill'!C48,(('HV SM - typical bill'!G48-'HV SM - typical bill'!F48)/'HV SM - typical bill'!F48),"")</f>
        <v/>
      </c>
      <c r="O115" s="51" t="str">
        <f>IF('HV SM - typical bill'!C48,(('HV SM - typical bill'!F48-'HV SM - typical bill'!C48)),"")</f>
        <v/>
      </c>
      <c r="P115" s="48" t="str">
        <f>IF('HV SM - typical bill'!C48,(('HV SM - typical bill'!G48-'HV SM - typical bill'!C48)),"")</f>
        <v/>
      </c>
      <c r="Q115" s="52" t="str">
        <f>IF('HV SM - typical bill'!C48,(('HV SM - typical bill'!G48-'HV SM - typical bill'!F48)),"")</f>
        <v/>
      </c>
    </row>
    <row r="116" spans="2:17" ht="27" customHeight="1" x14ac:dyDescent="0.25">
      <c r="B116" s="58" t="s">
        <v>62</v>
      </c>
      <c r="C116" s="59">
        <f>IF('HV SM - typical bill'!C49,(('HV SM - typical bill'!D49-'HV SM - typical bill'!C49)/'HV SM - typical bill'!C49),"")</f>
        <v>0</v>
      </c>
      <c r="D116" s="45">
        <f>IF('HV SM - typical bill'!C49,(('HV SM - typical bill'!E49-'HV SM - typical bill'!C49)/'HV SM - typical bill'!C49),"")</f>
        <v>0</v>
      </c>
      <c r="E116" s="60">
        <f>IF('HV SM - typical bill'!C49,(('HV SM - typical bill'!E49-'HV SM - typical bill'!D49)/'HV SM - typical bill'!D49),"")</f>
        <v>0</v>
      </c>
      <c r="F116" s="51">
        <f>IF('HV SM - typical bill'!C49,('HV SM - typical bill'!D49-'HV SM - typical bill'!C49),"")</f>
        <v>0</v>
      </c>
      <c r="G116" s="48">
        <f>IF('HV SM - typical bill'!C49,(('HV SM - typical bill'!E49-'HV SM - typical bill'!C49)),"")</f>
        <v>0</v>
      </c>
      <c r="H116" s="52">
        <f>IF('HV SM - typical bill'!C49,(('HV SM - typical bill'!E49-'HV SM - typical bill'!D49)),"")</f>
        <v>0</v>
      </c>
      <c r="I116" s="40"/>
      <c r="J116" s="41"/>
      <c r="K116" s="58" t="s">
        <v>62</v>
      </c>
      <c r="L116" s="59">
        <f>IF('HV SM - typical bill'!C49,(('HV SM - typical bill'!F49-'HV SM - typical bill'!C49)/'HV SM - typical bill'!C49),"")</f>
        <v>-4.7892720306495567E-4</v>
      </c>
      <c r="M116" s="45">
        <f>IF('HV SM - typical bill'!C49,(('HV SM - typical bill'!G49-'HV SM - typical bill'!C49)/'HV SM - typical bill'!C49),"")</f>
        <v>0</v>
      </c>
      <c r="N116" s="60">
        <f>IF('HV SM - typical bill'!C49,(('HV SM - typical bill'!G49-'HV SM - typical bill'!F49)/'HV SM - typical bill'!F49),"")</f>
        <v>4.7915668423556649E-4</v>
      </c>
      <c r="O116" s="51">
        <f>IF('HV SM - typical bill'!C49,(('HV SM - typical bill'!F49-'HV SM - typical bill'!C49)),"")</f>
        <v>-1.9759826720828642</v>
      </c>
      <c r="P116" s="48">
        <f>IF('HV SM - typical bill'!C49,(('HV SM - typical bill'!G49-'HV SM - typical bill'!C49)),"")</f>
        <v>0</v>
      </c>
      <c r="Q116" s="52">
        <f>IF('HV SM - typical bill'!C49,(('HV SM - typical bill'!G49-'HV SM - typical bill'!F49)),"")</f>
        <v>1.9759826720828642</v>
      </c>
    </row>
    <row r="117" spans="2:17" ht="27" customHeight="1" x14ac:dyDescent="0.25">
      <c r="B117" s="58" t="s">
        <v>83</v>
      </c>
      <c r="C117" s="59">
        <f>IF('HV SM - typical bill'!C50,(('HV SM - typical bill'!D50-'HV SM - typical bill'!C50)/'HV SM - typical bill'!C50),"")</f>
        <v>0</v>
      </c>
      <c r="D117" s="45">
        <f>IF('HV SM - typical bill'!C50,(('HV SM - typical bill'!E50-'HV SM - typical bill'!C50)/'HV SM - typical bill'!C50),"")</f>
        <v>0</v>
      </c>
      <c r="E117" s="60">
        <f>IF('HV SM - typical bill'!C50,(('HV SM - typical bill'!E50-'HV SM - typical bill'!D50)/'HV SM - typical bill'!D50),"")</f>
        <v>0</v>
      </c>
      <c r="F117" s="51">
        <f>IF('HV SM - typical bill'!C50,('HV SM - typical bill'!D50-'HV SM - typical bill'!C50),"")</f>
        <v>0</v>
      </c>
      <c r="G117" s="48">
        <f>IF('HV SM - typical bill'!C50,(('HV SM - typical bill'!E50-'HV SM - typical bill'!C50)),"")</f>
        <v>0</v>
      </c>
      <c r="H117" s="52">
        <f>IF('HV SM - typical bill'!C50,(('HV SM - typical bill'!E50-'HV SM - typical bill'!D50)),"")</f>
        <v>0</v>
      </c>
      <c r="I117" s="40"/>
      <c r="J117" s="41"/>
      <c r="K117" s="58" t="s">
        <v>83</v>
      </c>
      <c r="L117" s="59">
        <f>IF('HV SM - typical bill'!C50,(('HV SM - typical bill'!F50-'HV SM - typical bill'!C50)/'HV SM - typical bill'!C50),"")</f>
        <v>-4.7892720306514427E-4</v>
      </c>
      <c r="M117" s="45">
        <f>IF('HV SM - typical bill'!C50,(('HV SM - typical bill'!G50-'HV SM - typical bill'!C50)/'HV SM - typical bill'!C50),"")</f>
        <v>0</v>
      </c>
      <c r="N117" s="60">
        <f>IF('HV SM - typical bill'!C50,(('HV SM - typical bill'!G50-'HV SM - typical bill'!F50)/'HV SM - typical bill'!F50),"")</f>
        <v>4.7915668423575525E-4</v>
      </c>
      <c r="O117" s="51">
        <f>IF('HV SM - typical bill'!C50,(('HV SM - typical bill'!F50-'HV SM - typical bill'!C50)),"")</f>
        <v>-2.6289542027470247E-2</v>
      </c>
      <c r="P117" s="48">
        <f>IF('HV SM - typical bill'!C50,(('HV SM - typical bill'!G50-'HV SM - typical bill'!C50)),"")</f>
        <v>0</v>
      </c>
      <c r="Q117" s="52">
        <f>IF('HV SM - typical bill'!C50,(('HV SM - typical bill'!G50-'HV SM - typical bill'!F50)),"")</f>
        <v>2.6289542027470247E-2</v>
      </c>
    </row>
    <row r="118" spans="2:17" ht="27" customHeight="1" x14ac:dyDescent="0.25">
      <c r="B118" s="58" t="s">
        <v>98</v>
      </c>
      <c r="C118" s="59">
        <f>IF('HV SM - typical bill'!C51,(('HV SM - typical bill'!D51-'HV SM - typical bill'!C51)/'HV SM - typical bill'!C51),"")</f>
        <v>0</v>
      </c>
      <c r="D118" s="45">
        <f>IF('HV SM - typical bill'!C51,(('HV SM - typical bill'!E51-'HV SM - typical bill'!C51)/'HV SM - typical bill'!C51),"")</f>
        <v>0</v>
      </c>
      <c r="E118" s="60">
        <f>IF('HV SM - typical bill'!C51,(('HV SM - typical bill'!E51-'HV SM - typical bill'!D51)/'HV SM - typical bill'!D51),"")</f>
        <v>0</v>
      </c>
      <c r="F118" s="51">
        <f>IF('HV SM - typical bill'!C51,('HV SM - typical bill'!D51-'HV SM - typical bill'!C51),"")</f>
        <v>0</v>
      </c>
      <c r="G118" s="48">
        <f>IF('HV SM - typical bill'!C51,(('HV SM - typical bill'!E51-'HV SM - typical bill'!C51)),"")</f>
        <v>0</v>
      </c>
      <c r="H118" s="52">
        <f>IF('HV SM - typical bill'!C51,(('HV SM - typical bill'!E51-'HV SM - typical bill'!D51)),"")</f>
        <v>0</v>
      </c>
      <c r="I118" s="40"/>
      <c r="J118" s="41"/>
      <c r="K118" s="58" t="s">
        <v>98</v>
      </c>
      <c r="L118" s="59">
        <f>IF('HV SM - typical bill'!C51,(('HV SM - typical bill'!F51-'HV SM - typical bill'!C51)/'HV SM - typical bill'!C51),"")</f>
        <v>-4.7892720306517874E-4</v>
      </c>
      <c r="M118" s="45">
        <f>IF('HV SM - typical bill'!C51,(('HV SM - typical bill'!G51-'HV SM - typical bill'!C51)/'HV SM - typical bill'!C51),"")</f>
        <v>0</v>
      </c>
      <c r="N118" s="60">
        <f>IF('HV SM - typical bill'!C51,(('HV SM - typical bill'!G51-'HV SM - typical bill'!F51)/'HV SM - typical bill'!F51),"")</f>
        <v>4.7915668423578978E-4</v>
      </c>
      <c r="O118" s="51">
        <f>IF('HV SM - typical bill'!C51,(('HV SM - typical bill'!F51-'HV SM - typical bill'!C51)),"")</f>
        <v>-0.1109169088542501</v>
      </c>
      <c r="P118" s="48">
        <f>IF('HV SM - typical bill'!C51,(('HV SM - typical bill'!G51-'HV SM - typical bill'!C51)),"")</f>
        <v>0</v>
      </c>
      <c r="Q118" s="52">
        <f>IF('HV SM - typical bill'!C51,(('HV SM - typical bill'!G51-'HV SM - typical bill'!F51)),"")</f>
        <v>0.1109169088542501</v>
      </c>
    </row>
    <row r="119" spans="2:17" ht="27" customHeight="1" x14ac:dyDescent="0.25">
      <c r="B119" s="57" t="s">
        <v>128</v>
      </c>
      <c r="C119" s="59" t="str">
        <f>IF('HV SM - typical bill'!C52,(('HV SM - typical bill'!D52-'HV SM - typical bill'!C52)/'HV SM - typical bill'!C52),"")</f>
        <v/>
      </c>
      <c r="D119" s="45" t="str">
        <f>IF('HV SM - typical bill'!C52,(('HV SM - typical bill'!E52-'HV SM - typical bill'!C52)/'HV SM - typical bill'!C52),"")</f>
        <v/>
      </c>
      <c r="E119" s="60" t="str">
        <f>IF('HV SM - typical bill'!C52,(('HV SM - typical bill'!E52-'HV SM - typical bill'!D52)/'HV SM - typical bill'!D52),"")</f>
        <v/>
      </c>
      <c r="F119" s="51" t="str">
        <f>IF('HV SM - typical bill'!C52,('HV SM - typical bill'!D52-'HV SM - typical bill'!C52),"")</f>
        <v/>
      </c>
      <c r="G119" s="48" t="str">
        <f>IF('HV SM - typical bill'!C52,(('HV SM - typical bill'!E52-'HV SM - typical bill'!C52)),"")</f>
        <v/>
      </c>
      <c r="H119" s="52" t="str">
        <f>IF('HV SM - typical bill'!C52,(('HV SM - typical bill'!E52-'HV SM - typical bill'!D52)),"")</f>
        <v/>
      </c>
      <c r="I119" s="40"/>
      <c r="J119" s="41"/>
      <c r="K119" s="57" t="s">
        <v>128</v>
      </c>
      <c r="L119" s="59" t="str">
        <f>IF('HV SM - typical bill'!C52,(('HV SM - typical bill'!F52-'HV SM - typical bill'!C52)/'HV SM - typical bill'!C52),"")</f>
        <v/>
      </c>
      <c r="M119" s="45" t="str">
        <f>IF('HV SM - typical bill'!C52,(('HV SM - typical bill'!G52-'HV SM - typical bill'!C52)/'HV SM - typical bill'!C52),"")</f>
        <v/>
      </c>
      <c r="N119" s="60" t="str">
        <f>IF('HV SM - typical bill'!C52,(('HV SM - typical bill'!G52-'HV SM - typical bill'!F52)/'HV SM - typical bill'!F52),"")</f>
        <v/>
      </c>
      <c r="O119" s="51" t="str">
        <f>IF('HV SM - typical bill'!C52,(('HV SM - typical bill'!F52-'HV SM - typical bill'!C52)),"")</f>
        <v/>
      </c>
      <c r="P119" s="48" t="str">
        <f>IF('HV SM - typical bill'!C52,(('HV SM - typical bill'!G52-'HV SM - typical bill'!C52)),"")</f>
        <v/>
      </c>
      <c r="Q119" s="52" t="str">
        <f>IF('HV SM - typical bill'!C52,(('HV SM - typical bill'!G52-'HV SM - typical bill'!F52)),"")</f>
        <v/>
      </c>
    </row>
    <row r="120" spans="2:17" ht="27" customHeight="1" x14ac:dyDescent="0.25">
      <c r="B120" s="58" t="s">
        <v>64</v>
      </c>
      <c r="C120" s="59">
        <f>IF('HV SM - typical bill'!C53,(('HV SM - typical bill'!D53-'HV SM - typical bill'!C53)/'HV SM - typical bill'!C53),"")</f>
        <v>-7.3029033303232806E-5</v>
      </c>
      <c r="D120" s="45">
        <f>IF('HV SM - typical bill'!C53,(('HV SM - typical bill'!E53-'HV SM - typical bill'!C53)/'HV SM - typical bill'!C53),"")</f>
        <v>-1.502056512628914E-4</v>
      </c>
      <c r="E120" s="60">
        <f>IF('HV SM - typical bill'!C53,(('HV SM - typical bill'!E53-'HV SM - typical bill'!D53)/'HV SM - typical bill'!D53),"")</f>
        <v>-7.718225450509325E-5</v>
      </c>
      <c r="F120" s="51">
        <f>IF('HV SM - typical bill'!C53,('HV SM - typical bill'!D53-'HV SM - typical bill'!C53),"")</f>
        <v>-3.2920356337708654</v>
      </c>
      <c r="G120" s="48">
        <f>IF('HV SM - typical bill'!C53,(('HV SM - typical bill'!E53-'HV SM - typical bill'!C53)),"")</f>
        <v>-6.7710379555210238</v>
      </c>
      <c r="H120" s="52">
        <f>IF('HV SM - typical bill'!C53,(('HV SM - typical bill'!E53-'HV SM - typical bill'!D53)),"")</f>
        <v>-3.4790023217501584</v>
      </c>
      <c r="I120" s="40"/>
      <c r="J120" s="41"/>
      <c r="K120" s="58" t="s">
        <v>64</v>
      </c>
      <c r="L120" s="59">
        <f>IF('HV SM - typical bill'!C53,(('HV SM - typical bill'!F53-'HV SM - typical bill'!C53)/'HV SM - typical bill'!C53),"")</f>
        <v>-4.0316702223997967E-4</v>
      </c>
      <c r="M120" s="45">
        <f>IF('HV SM - typical bill'!C53,(('HV SM - typical bill'!G53-'HV SM - typical bill'!C53)/'HV SM - typical bill'!C53),"")</f>
        <v>0</v>
      </c>
      <c r="N120" s="60">
        <f>IF('HV SM - typical bill'!C53,(('HV SM - typical bill'!G53-'HV SM - typical bill'!F53)/'HV SM - typical bill'!F53),"")</f>
        <v>4.0332963144647108E-4</v>
      </c>
      <c r="O120" s="51">
        <f>IF('HV SM - typical bill'!C53,(('HV SM - typical bill'!F53-'HV SM - typical bill'!C53)),"")</f>
        <v>-18.174144494892971</v>
      </c>
      <c r="P120" s="48">
        <f>IF('HV SM - typical bill'!C53,(('HV SM - typical bill'!G53-'HV SM - typical bill'!C53)),"")</f>
        <v>0</v>
      </c>
      <c r="Q120" s="52">
        <f>IF('HV SM - typical bill'!C53,(('HV SM - typical bill'!G53-'HV SM - typical bill'!F53)),"")</f>
        <v>18.174144494892971</v>
      </c>
    </row>
    <row r="121" spans="2:17" ht="27" customHeight="1" x14ac:dyDescent="0.25">
      <c r="B121" s="58" t="s">
        <v>84</v>
      </c>
      <c r="C121" s="59" t="e">
        <f>IF('HV SM - typical bill'!C54,(('HV SM - typical bill'!D54-'HV SM - typical bill'!C54)/'HV SM - typical bill'!C54),"")</f>
        <v>#VALUE!</v>
      </c>
      <c r="D121" s="45" t="e">
        <f>IF('HV SM - typical bill'!C54,(('HV SM - typical bill'!E54-'HV SM - typical bill'!C54)/'HV SM - typical bill'!C54),"")</f>
        <v>#VALUE!</v>
      </c>
      <c r="E121" s="60" t="e">
        <f>IF('HV SM - typical bill'!C54,(('HV SM - typical bill'!E54-'HV SM - typical bill'!D54)/'HV SM - typical bill'!D54),"")</f>
        <v>#VALUE!</v>
      </c>
      <c r="F121" s="51" t="e">
        <f>IF('HV SM - typical bill'!C54,('HV SM - typical bill'!D54-'HV SM - typical bill'!C54),"")</f>
        <v>#VALUE!</v>
      </c>
      <c r="G121" s="48" t="e">
        <f>IF('HV SM - typical bill'!C54,(('HV SM - typical bill'!E54-'HV SM - typical bill'!C54)),"")</f>
        <v>#VALUE!</v>
      </c>
      <c r="H121" s="52" t="e">
        <f>IF('HV SM - typical bill'!C54,(('HV SM - typical bill'!E54-'HV SM - typical bill'!D54)),"")</f>
        <v>#VALUE!</v>
      </c>
      <c r="I121" s="40"/>
      <c r="J121" s="41"/>
      <c r="K121" s="58" t="s">
        <v>84</v>
      </c>
      <c r="L121" s="59" t="e">
        <f>IF('HV SM - typical bill'!C54,(('HV SM - typical bill'!F54-'HV SM - typical bill'!C54)/'HV SM - typical bill'!C54),"")</f>
        <v>#VALUE!</v>
      </c>
      <c r="M121" s="45" t="e">
        <f>IF('HV SM - typical bill'!C54,(('HV SM - typical bill'!G54-'HV SM - typical bill'!C54)/'HV SM - typical bill'!C54),"")</f>
        <v>#VALUE!</v>
      </c>
      <c r="N121" s="60" t="e">
        <f>IF('HV SM - typical bill'!C54,(('HV SM - typical bill'!G54-'HV SM - typical bill'!F54)/'HV SM - typical bill'!F54),"")</f>
        <v>#VALUE!</v>
      </c>
      <c r="O121" s="51" t="e">
        <f>IF('HV SM - typical bill'!C54,(('HV SM - typical bill'!F54-'HV SM - typical bill'!C54)),"")</f>
        <v>#VALUE!</v>
      </c>
      <c r="P121" s="48" t="e">
        <f>IF('HV SM - typical bill'!C54,(('HV SM - typical bill'!G54-'HV SM - typical bill'!C54)),"")</f>
        <v>#VALUE!</v>
      </c>
      <c r="Q121" s="52" t="e">
        <f>IF('HV SM - typical bill'!C54,(('HV SM - typical bill'!G54-'HV SM - typical bill'!F54)),"")</f>
        <v>#VALUE!</v>
      </c>
    </row>
    <row r="122" spans="2:17" ht="27" customHeight="1" x14ac:dyDescent="0.25">
      <c r="B122" s="58" t="s">
        <v>99</v>
      </c>
      <c r="C122" s="59" t="e">
        <f>IF('HV SM - typical bill'!C55,(('HV SM - typical bill'!D55-'HV SM - typical bill'!C55)/'HV SM - typical bill'!C55),"")</f>
        <v>#VALUE!</v>
      </c>
      <c r="D122" s="45" t="e">
        <f>IF('HV SM - typical bill'!C55,(('HV SM - typical bill'!E55-'HV SM - typical bill'!C55)/'HV SM - typical bill'!C55),"")</f>
        <v>#VALUE!</v>
      </c>
      <c r="E122" s="60" t="e">
        <f>IF('HV SM - typical bill'!C55,(('HV SM - typical bill'!E55-'HV SM - typical bill'!D55)/'HV SM - typical bill'!D55),"")</f>
        <v>#VALUE!</v>
      </c>
      <c r="F122" s="51" t="e">
        <f>IF('HV SM - typical bill'!C55,('HV SM - typical bill'!D55-'HV SM - typical bill'!C55),"")</f>
        <v>#VALUE!</v>
      </c>
      <c r="G122" s="48" t="e">
        <f>IF('HV SM - typical bill'!C55,(('HV SM - typical bill'!E55-'HV SM - typical bill'!C55)),"")</f>
        <v>#VALUE!</v>
      </c>
      <c r="H122" s="52" t="e">
        <f>IF('HV SM - typical bill'!C55,(('HV SM - typical bill'!E55-'HV SM - typical bill'!D55)),"")</f>
        <v>#VALUE!</v>
      </c>
      <c r="I122" s="40"/>
      <c r="J122" s="41"/>
      <c r="K122" s="58" t="s">
        <v>99</v>
      </c>
      <c r="L122" s="59" t="e">
        <f>IF('HV SM - typical bill'!C55,(('HV SM - typical bill'!F55-'HV SM - typical bill'!C55)/'HV SM - typical bill'!C55),"")</f>
        <v>#VALUE!</v>
      </c>
      <c r="M122" s="45" t="e">
        <f>IF('HV SM - typical bill'!C55,(('HV SM - typical bill'!G55-'HV SM - typical bill'!C55)/'HV SM - typical bill'!C55),"")</f>
        <v>#VALUE!</v>
      </c>
      <c r="N122" s="60" t="e">
        <f>IF('HV SM - typical bill'!C55,(('HV SM - typical bill'!G55-'HV SM - typical bill'!F55)/'HV SM - typical bill'!F55),"")</f>
        <v>#VALUE!</v>
      </c>
      <c r="O122" s="51" t="e">
        <f>IF('HV SM - typical bill'!C55,(('HV SM - typical bill'!F55-'HV SM - typical bill'!C55)),"")</f>
        <v>#VALUE!</v>
      </c>
      <c r="P122" s="48" t="e">
        <f>IF('HV SM - typical bill'!C55,(('HV SM - typical bill'!G55-'HV SM - typical bill'!C55)),"")</f>
        <v>#VALUE!</v>
      </c>
      <c r="Q122" s="52" t="e">
        <f>IF('HV SM - typical bill'!C55,(('HV SM - typical bill'!G55-'HV SM - typical bill'!F55)),"")</f>
        <v>#VALUE!</v>
      </c>
    </row>
    <row r="123" spans="2:17" ht="27" customHeight="1" x14ac:dyDescent="0.25">
      <c r="B123" s="57" t="s">
        <v>129</v>
      </c>
      <c r="C123" s="59" t="str">
        <f>IF('HV SM - typical bill'!C56,(('HV SM - typical bill'!D56-'HV SM - typical bill'!C56)/'HV SM - typical bill'!C56),"")</f>
        <v/>
      </c>
      <c r="D123" s="45" t="str">
        <f>IF('HV SM - typical bill'!C56,(('HV SM - typical bill'!E56-'HV SM - typical bill'!C56)/'HV SM - typical bill'!C56),"")</f>
        <v/>
      </c>
      <c r="E123" s="60" t="str">
        <f>IF('HV SM - typical bill'!C56,(('HV SM - typical bill'!E56-'HV SM - typical bill'!D56)/'HV SM - typical bill'!D56),"")</f>
        <v/>
      </c>
      <c r="F123" s="51" t="str">
        <f>IF('HV SM - typical bill'!C56,('HV SM - typical bill'!D56-'HV SM - typical bill'!C56),"")</f>
        <v/>
      </c>
      <c r="G123" s="48" t="str">
        <f>IF('HV SM - typical bill'!C56,(('HV SM - typical bill'!E56-'HV SM - typical bill'!C56)),"")</f>
        <v/>
      </c>
      <c r="H123" s="52" t="str">
        <f>IF('HV SM - typical bill'!C56,(('HV SM - typical bill'!E56-'HV SM - typical bill'!D56)),"")</f>
        <v/>
      </c>
      <c r="I123" s="40"/>
      <c r="J123" s="41"/>
      <c r="K123" s="57" t="s">
        <v>129</v>
      </c>
      <c r="L123" s="59" t="str">
        <f>IF('HV SM - typical bill'!C56,(('HV SM - typical bill'!F56-'HV SM - typical bill'!C56)/'HV SM - typical bill'!C56),"")</f>
        <v/>
      </c>
      <c r="M123" s="45" t="str">
        <f>IF('HV SM - typical bill'!C56,(('HV SM - typical bill'!G56-'HV SM - typical bill'!C56)/'HV SM - typical bill'!C56),"")</f>
        <v/>
      </c>
      <c r="N123" s="60" t="str">
        <f>IF('HV SM - typical bill'!C56,(('HV SM - typical bill'!G56-'HV SM - typical bill'!F56)/'HV SM - typical bill'!F56),"")</f>
        <v/>
      </c>
      <c r="O123" s="51" t="str">
        <f>IF('HV SM - typical bill'!C56,(('HV SM - typical bill'!F56-'HV SM - typical bill'!C56)),"")</f>
        <v/>
      </c>
      <c r="P123" s="48" t="str">
        <f>IF('HV SM - typical bill'!C56,(('HV SM - typical bill'!G56-'HV SM - typical bill'!C56)),"")</f>
        <v/>
      </c>
      <c r="Q123" s="52" t="str">
        <f>IF('HV SM - typical bill'!C56,(('HV SM - typical bill'!G56-'HV SM - typical bill'!F56)),"")</f>
        <v/>
      </c>
    </row>
    <row r="124" spans="2:17" x14ac:dyDescent="0.25">
      <c r="B124" s="58" t="s">
        <v>65</v>
      </c>
      <c r="C124" s="59">
        <f>IF('HV SM - typical bill'!C57,(('HV SM - typical bill'!D57-'HV SM - typical bill'!C57)/'HV SM - typical bill'!C57),"")</f>
        <v>0</v>
      </c>
      <c r="D124" s="45">
        <f>IF('HV SM - typical bill'!C57,(('HV SM - typical bill'!E57-'HV SM - typical bill'!C57)/'HV SM - typical bill'!C57),"")</f>
        <v>0</v>
      </c>
      <c r="E124" s="60">
        <f>IF('HV SM - typical bill'!C57,(('HV SM - typical bill'!E57-'HV SM - typical bill'!D57)/'HV SM - typical bill'!D57),"")</f>
        <v>0</v>
      </c>
      <c r="F124" s="51">
        <f>IF('HV SM - typical bill'!C57,('HV SM - typical bill'!D57-'HV SM - typical bill'!C57),"")</f>
        <v>0</v>
      </c>
      <c r="G124" s="48">
        <f>IF('HV SM - typical bill'!C57,(('HV SM - typical bill'!E57-'HV SM - typical bill'!C57)),"")</f>
        <v>0</v>
      </c>
      <c r="H124" s="52">
        <f>IF('HV SM - typical bill'!C57,(('HV SM - typical bill'!E57-'HV SM - typical bill'!D57)),"")</f>
        <v>0</v>
      </c>
      <c r="I124" s="40"/>
      <c r="J124" s="41"/>
      <c r="K124" s="58" t="s">
        <v>65</v>
      </c>
      <c r="L124" s="59">
        <f>IF('HV SM - typical bill'!C57,(('HV SM - typical bill'!F57-'HV SM - typical bill'!C57)/'HV SM - typical bill'!C57),"")</f>
        <v>-3.2414910858996073E-3</v>
      </c>
      <c r="M124" s="45">
        <f>IF('HV SM - typical bill'!C57,(('HV SM - typical bill'!G57-'HV SM - typical bill'!C57)/'HV SM - typical bill'!C57),"")</f>
        <v>0</v>
      </c>
      <c r="N124" s="60">
        <f>IF('HV SM - typical bill'!C57,(('HV SM - typical bill'!G57-'HV SM - typical bill'!F57)/'HV SM - typical bill'!F57),"")</f>
        <v>3.2520325203252974E-3</v>
      </c>
      <c r="O124" s="51">
        <f>IF('HV SM - typical bill'!C57,(('HV SM - typical bill'!F57-'HV SM - typical bill'!C57)),"")</f>
        <v>0.17890328358209473</v>
      </c>
      <c r="P124" s="48">
        <f>IF('HV SM - typical bill'!C57,(('HV SM - typical bill'!G57-'HV SM - typical bill'!C57)),"")</f>
        <v>0</v>
      </c>
      <c r="Q124" s="52">
        <f>IF('HV SM - typical bill'!C57,(('HV SM - typical bill'!G57-'HV SM - typical bill'!F57)),"")</f>
        <v>-0.17890328358209473</v>
      </c>
    </row>
    <row r="125" spans="2:17" x14ac:dyDescent="0.25">
      <c r="B125" s="58" t="s">
        <v>85</v>
      </c>
      <c r="C125" s="59" t="e">
        <f>IF('HV SM - typical bill'!C58,(('HV SM - typical bill'!D58-'HV SM - typical bill'!C58)/'HV SM - typical bill'!C58),"")</f>
        <v>#VALUE!</v>
      </c>
      <c r="D125" s="45" t="e">
        <f>IF('HV SM - typical bill'!C58,(('HV SM - typical bill'!E58-'HV SM - typical bill'!C58)/'HV SM - typical bill'!C58),"")</f>
        <v>#VALUE!</v>
      </c>
      <c r="E125" s="60" t="e">
        <f>IF('HV SM - typical bill'!C58,(('HV SM - typical bill'!E58-'HV SM - typical bill'!D58)/'HV SM - typical bill'!D58),"")</f>
        <v>#VALUE!</v>
      </c>
      <c r="F125" s="51" t="e">
        <f>IF('HV SM - typical bill'!C58,('HV SM - typical bill'!D58-'HV SM - typical bill'!C58),"")</f>
        <v>#VALUE!</v>
      </c>
      <c r="G125" s="48" t="e">
        <f>IF('HV SM - typical bill'!C58,(('HV SM - typical bill'!E58-'HV SM - typical bill'!C58)),"")</f>
        <v>#VALUE!</v>
      </c>
      <c r="H125" s="52" t="e">
        <f>IF('HV SM - typical bill'!C58,(('HV SM - typical bill'!E58-'HV SM - typical bill'!D58)),"")</f>
        <v>#VALUE!</v>
      </c>
      <c r="I125" s="40"/>
      <c r="J125" s="41"/>
      <c r="K125" s="58" t="s">
        <v>85</v>
      </c>
      <c r="L125" s="59" t="e">
        <f>IF('HV SM - typical bill'!C58,(('HV SM - typical bill'!F58-'HV SM - typical bill'!C58)/'HV SM - typical bill'!C58),"")</f>
        <v>#VALUE!</v>
      </c>
      <c r="M125" s="45" t="e">
        <f>IF('HV SM - typical bill'!C58,(('HV SM - typical bill'!G58-'HV SM - typical bill'!C58)/'HV SM - typical bill'!C58),"")</f>
        <v>#VALUE!</v>
      </c>
      <c r="N125" s="60" t="e">
        <f>IF('HV SM - typical bill'!C58,(('HV SM - typical bill'!G58-'HV SM - typical bill'!F58)/'HV SM - typical bill'!F58),"")</f>
        <v>#VALUE!</v>
      </c>
      <c r="O125" s="51" t="e">
        <f>IF('HV SM - typical bill'!C58,(('HV SM - typical bill'!F58-'HV SM - typical bill'!C58)),"")</f>
        <v>#VALUE!</v>
      </c>
      <c r="P125" s="48" t="e">
        <f>IF('HV SM - typical bill'!C58,(('HV SM - typical bill'!G58-'HV SM - typical bill'!C58)),"")</f>
        <v>#VALUE!</v>
      </c>
      <c r="Q125" s="52" t="e">
        <f>IF('HV SM - typical bill'!C58,(('HV SM - typical bill'!G58-'HV SM - typical bill'!F58)),"")</f>
        <v>#VALUE!</v>
      </c>
    </row>
    <row r="126" spans="2:17" x14ac:dyDescent="0.25">
      <c r="B126" s="58" t="s">
        <v>100</v>
      </c>
      <c r="C126" s="59" t="e">
        <f>IF('HV SM - typical bill'!C59,(('HV SM - typical bill'!D59-'HV SM - typical bill'!C59)/'HV SM - typical bill'!C59),"")</f>
        <v>#VALUE!</v>
      </c>
      <c r="D126" s="45" t="e">
        <f>IF('HV SM - typical bill'!C59,(('HV SM - typical bill'!E59-'HV SM - typical bill'!C59)/'HV SM - typical bill'!C59),"")</f>
        <v>#VALUE!</v>
      </c>
      <c r="E126" s="60" t="e">
        <f>IF('HV SM - typical bill'!C59,(('HV SM - typical bill'!E59-'HV SM - typical bill'!D59)/'HV SM - typical bill'!D59),"")</f>
        <v>#VALUE!</v>
      </c>
      <c r="F126" s="51" t="e">
        <f>IF('HV SM - typical bill'!C59,('HV SM - typical bill'!D59-'HV SM - typical bill'!C59),"")</f>
        <v>#VALUE!</v>
      </c>
      <c r="G126" s="48" t="e">
        <f>IF('HV SM - typical bill'!C59,(('HV SM - typical bill'!E59-'HV SM - typical bill'!C59)),"")</f>
        <v>#VALUE!</v>
      </c>
      <c r="H126" s="52" t="e">
        <f>IF('HV SM - typical bill'!C59,(('HV SM - typical bill'!E59-'HV SM - typical bill'!D59)),"")</f>
        <v>#VALUE!</v>
      </c>
      <c r="I126" s="40"/>
      <c r="J126" s="41"/>
      <c r="K126" s="58" t="s">
        <v>100</v>
      </c>
      <c r="L126" s="59" t="e">
        <f>IF('HV SM - typical bill'!C59,(('HV SM - typical bill'!F59-'HV SM - typical bill'!C59)/'HV SM - typical bill'!C59),"")</f>
        <v>#VALUE!</v>
      </c>
      <c r="M126" s="45" t="e">
        <f>IF('HV SM - typical bill'!C59,(('HV SM - typical bill'!G59-'HV SM - typical bill'!C59)/'HV SM - typical bill'!C59),"")</f>
        <v>#VALUE!</v>
      </c>
      <c r="N126" s="60" t="e">
        <f>IF('HV SM - typical bill'!C59,(('HV SM - typical bill'!G59-'HV SM - typical bill'!F59)/'HV SM - typical bill'!F59),"")</f>
        <v>#VALUE!</v>
      </c>
      <c r="O126" s="51" t="e">
        <f>IF('HV SM - typical bill'!C59,(('HV SM - typical bill'!F59-'HV SM - typical bill'!C59)),"")</f>
        <v>#VALUE!</v>
      </c>
      <c r="P126" s="48" t="e">
        <f>IF('HV SM - typical bill'!C59,(('HV SM - typical bill'!G59-'HV SM - typical bill'!C59)),"")</f>
        <v>#VALUE!</v>
      </c>
      <c r="Q126" s="52" t="e">
        <f>IF('HV SM - typical bill'!C59,(('HV SM - typical bill'!G59-'HV SM - typical bill'!F59)),"")</f>
        <v>#VALUE!</v>
      </c>
    </row>
    <row r="127" spans="2:17" x14ac:dyDescent="0.25">
      <c r="B127" s="57" t="s">
        <v>130</v>
      </c>
      <c r="C127" s="59" t="str">
        <f>IF('HV SM - typical bill'!C60,(('HV SM - typical bill'!D60-'HV SM - typical bill'!C60)/'HV SM - typical bill'!C60),"")</f>
        <v/>
      </c>
      <c r="D127" s="45" t="str">
        <f>IF('HV SM - typical bill'!C60,(('HV SM - typical bill'!E60-'HV SM - typical bill'!C60)/'HV SM - typical bill'!C60),"")</f>
        <v/>
      </c>
      <c r="E127" s="60" t="str">
        <f>IF('HV SM - typical bill'!C60,(('HV SM - typical bill'!E60-'HV SM - typical bill'!D60)/'HV SM - typical bill'!D60),"")</f>
        <v/>
      </c>
      <c r="F127" s="51" t="str">
        <f>IF('HV SM - typical bill'!C60,('HV SM - typical bill'!D60-'HV SM - typical bill'!C60),"")</f>
        <v/>
      </c>
      <c r="G127" s="48" t="str">
        <f>IF('HV SM - typical bill'!C60,(('HV SM - typical bill'!E60-'HV SM - typical bill'!C60)),"")</f>
        <v/>
      </c>
      <c r="H127" s="52" t="str">
        <f>IF('HV SM - typical bill'!C60,(('HV SM - typical bill'!E60-'HV SM - typical bill'!D60)),"")</f>
        <v/>
      </c>
      <c r="I127" s="40"/>
      <c r="J127" s="41"/>
      <c r="K127" s="57" t="s">
        <v>130</v>
      </c>
      <c r="L127" s="59" t="str">
        <f>IF('HV SM - typical bill'!C60,(('HV SM - typical bill'!F60-'HV SM - typical bill'!C60)/'HV SM - typical bill'!C60),"")</f>
        <v/>
      </c>
      <c r="M127" s="45" t="str">
        <f>IF('HV SM - typical bill'!C60,(('HV SM - typical bill'!G60-'HV SM - typical bill'!C60)/'HV SM - typical bill'!C60),"")</f>
        <v/>
      </c>
      <c r="N127" s="60" t="str">
        <f>IF('HV SM - typical bill'!C60,(('HV SM - typical bill'!G60-'HV SM - typical bill'!F60)/'HV SM - typical bill'!F60),"")</f>
        <v/>
      </c>
      <c r="O127" s="51" t="str">
        <f>IF('HV SM - typical bill'!C60,(('HV SM - typical bill'!F60-'HV SM - typical bill'!C60)),"")</f>
        <v/>
      </c>
      <c r="P127" s="48" t="str">
        <f>IF('HV SM - typical bill'!C60,(('HV SM - typical bill'!G60-'HV SM - typical bill'!C60)),"")</f>
        <v/>
      </c>
      <c r="Q127" s="52" t="str">
        <f>IF('HV SM - typical bill'!C60,(('HV SM - typical bill'!G60-'HV SM - typical bill'!F60)),"")</f>
        <v/>
      </c>
    </row>
    <row r="128" spans="2:17" x14ac:dyDescent="0.25">
      <c r="B128" s="58" t="s">
        <v>66</v>
      </c>
      <c r="C128" s="59" t="e">
        <f>IF('HV SM - typical bill'!C61,(('HV SM - typical bill'!D61-'HV SM - typical bill'!C61)/'HV SM - typical bill'!C61),"")</f>
        <v>#VALUE!</v>
      </c>
      <c r="D128" s="45" t="e">
        <f>IF('HV SM - typical bill'!C61,(('HV SM - typical bill'!E61-'HV SM - typical bill'!C61)/'HV SM - typical bill'!C61),"")</f>
        <v>#VALUE!</v>
      </c>
      <c r="E128" s="60" t="e">
        <f>IF('HV SM - typical bill'!C61,(('HV SM - typical bill'!E61-'HV SM - typical bill'!D61)/'HV SM - typical bill'!D61),"")</f>
        <v>#VALUE!</v>
      </c>
      <c r="F128" s="51" t="e">
        <f>IF('HV SM - typical bill'!C61,('HV SM - typical bill'!D61-'HV SM - typical bill'!C61),"")</f>
        <v>#VALUE!</v>
      </c>
      <c r="G128" s="48" t="e">
        <f>IF('HV SM - typical bill'!C61,(('HV SM - typical bill'!E61-'HV SM - typical bill'!C61)),"")</f>
        <v>#VALUE!</v>
      </c>
      <c r="H128" s="52" t="e">
        <f>IF('HV SM - typical bill'!C61,(('HV SM - typical bill'!E61-'HV SM - typical bill'!D61)),"")</f>
        <v>#VALUE!</v>
      </c>
      <c r="I128" s="40"/>
      <c r="J128" s="41"/>
      <c r="K128" s="58" t="s">
        <v>66</v>
      </c>
      <c r="L128" s="59" t="e">
        <f>IF('HV SM - typical bill'!C61,(('HV SM - typical bill'!F61-'HV SM - typical bill'!C61)/'HV SM - typical bill'!C61),"")</f>
        <v>#VALUE!</v>
      </c>
      <c r="M128" s="45" t="e">
        <f>IF('HV SM - typical bill'!C61,(('HV SM - typical bill'!G61-'HV SM - typical bill'!C61)/'HV SM - typical bill'!C61),"")</f>
        <v>#VALUE!</v>
      </c>
      <c r="N128" s="60" t="e">
        <f>IF('HV SM - typical bill'!C61,(('HV SM - typical bill'!G61-'HV SM - typical bill'!F61)/'HV SM - typical bill'!F61),"")</f>
        <v>#VALUE!</v>
      </c>
      <c r="O128" s="51" t="e">
        <f>IF('HV SM - typical bill'!C61,(('HV SM - typical bill'!F61-'HV SM - typical bill'!C61)),"")</f>
        <v>#VALUE!</v>
      </c>
      <c r="P128" s="48" t="e">
        <f>IF('HV SM - typical bill'!C61,(('HV SM - typical bill'!G61-'HV SM - typical bill'!C61)),"")</f>
        <v>#VALUE!</v>
      </c>
      <c r="Q128" s="52" t="e">
        <f>IF('HV SM - typical bill'!C61,(('HV SM - typical bill'!G61-'HV SM - typical bill'!F61)),"")</f>
        <v>#VALUE!</v>
      </c>
    </row>
    <row r="129" spans="2:17" x14ac:dyDescent="0.25">
      <c r="B129" s="58" t="s">
        <v>101</v>
      </c>
      <c r="C129" s="59" t="e">
        <f>IF('HV SM - typical bill'!C62,(('HV SM - typical bill'!D62-'HV SM - typical bill'!C62)/'HV SM - typical bill'!C62),"")</f>
        <v>#VALUE!</v>
      </c>
      <c r="D129" s="45" t="e">
        <f>IF('HV SM - typical bill'!C62,(('HV SM - typical bill'!E62-'HV SM - typical bill'!C62)/'HV SM - typical bill'!C62),"")</f>
        <v>#VALUE!</v>
      </c>
      <c r="E129" s="60" t="e">
        <f>IF('HV SM - typical bill'!C62,(('HV SM - typical bill'!E62-'HV SM - typical bill'!D62)/'HV SM - typical bill'!D62),"")</f>
        <v>#VALUE!</v>
      </c>
      <c r="F129" s="51" t="e">
        <f>IF('HV SM - typical bill'!C62,('HV SM - typical bill'!D62-'HV SM - typical bill'!C62),"")</f>
        <v>#VALUE!</v>
      </c>
      <c r="G129" s="48" t="e">
        <f>IF('HV SM - typical bill'!C62,(('HV SM - typical bill'!E62-'HV SM - typical bill'!C62)),"")</f>
        <v>#VALUE!</v>
      </c>
      <c r="H129" s="52" t="e">
        <f>IF('HV SM - typical bill'!C62,(('HV SM - typical bill'!E62-'HV SM - typical bill'!D62)),"")</f>
        <v>#VALUE!</v>
      </c>
      <c r="I129" s="40"/>
      <c r="J129" s="41"/>
      <c r="K129" s="58" t="s">
        <v>101</v>
      </c>
      <c r="L129" s="59" t="e">
        <f>IF('HV SM - typical bill'!C62,(('HV SM - typical bill'!F62-'HV SM - typical bill'!C62)/'HV SM - typical bill'!C62),"")</f>
        <v>#VALUE!</v>
      </c>
      <c r="M129" s="45" t="e">
        <f>IF('HV SM - typical bill'!C62,(('HV SM - typical bill'!G62-'HV SM - typical bill'!C62)/'HV SM - typical bill'!C62),"")</f>
        <v>#VALUE!</v>
      </c>
      <c r="N129" s="60" t="e">
        <f>IF('HV SM - typical bill'!C62,(('HV SM - typical bill'!G62-'HV SM - typical bill'!F62)/'HV SM - typical bill'!F62),"")</f>
        <v>#VALUE!</v>
      </c>
      <c r="O129" s="51" t="e">
        <f>IF('HV SM - typical bill'!C62,(('HV SM - typical bill'!F62-'HV SM - typical bill'!C62)),"")</f>
        <v>#VALUE!</v>
      </c>
      <c r="P129" s="48" t="e">
        <f>IF('HV SM - typical bill'!C62,(('HV SM - typical bill'!G62-'HV SM - typical bill'!C62)),"")</f>
        <v>#VALUE!</v>
      </c>
      <c r="Q129" s="52" t="e">
        <f>IF('HV SM - typical bill'!C62,(('HV SM - typical bill'!G62-'HV SM - typical bill'!F62)),"")</f>
        <v>#VALUE!</v>
      </c>
    </row>
    <row r="130" spans="2:17" x14ac:dyDescent="0.25">
      <c r="B130" s="57" t="s">
        <v>131</v>
      </c>
      <c r="C130" s="59" t="str">
        <f>IF('HV SM - typical bill'!C63,(('HV SM - typical bill'!D63-'HV SM - typical bill'!C63)/'HV SM - typical bill'!C63),"")</f>
        <v/>
      </c>
      <c r="D130" s="45" t="str">
        <f>IF('HV SM - typical bill'!C63,(('HV SM - typical bill'!E63-'HV SM - typical bill'!C63)/'HV SM - typical bill'!C63),"")</f>
        <v/>
      </c>
      <c r="E130" s="60" t="str">
        <f>IF('HV SM - typical bill'!C63,(('HV SM - typical bill'!E63-'HV SM - typical bill'!D63)/'HV SM - typical bill'!D63),"")</f>
        <v/>
      </c>
      <c r="F130" s="51" t="str">
        <f>IF('HV SM - typical bill'!C63,('HV SM - typical bill'!D63-'HV SM - typical bill'!C63),"")</f>
        <v/>
      </c>
      <c r="G130" s="48" t="str">
        <f>IF('HV SM - typical bill'!C63,(('HV SM - typical bill'!E63-'HV SM - typical bill'!C63)),"")</f>
        <v/>
      </c>
      <c r="H130" s="52" t="str">
        <f>IF('HV SM - typical bill'!C63,(('HV SM - typical bill'!E63-'HV SM - typical bill'!D63)),"")</f>
        <v/>
      </c>
      <c r="I130" s="40"/>
      <c r="J130" s="41"/>
      <c r="K130" s="57" t="s">
        <v>131</v>
      </c>
      <c r="L130" s="59" t="str">
        <f>IF('HV SM - typical bill'!C63,(('HV SM - typical bill'!F63-'HV SM - typical bill'!C63)/'HV SM - typical bill'!C63),"")</f>
        <v/>
      </c>
      <c r="M130" s="45" t="str">
        <f>IF('HV SM - typical bill'!C63,(('HV SM - typical bill'!G63-'HV SM - typical bill'!C63)/'HV SM - typical bill'!C63),"")</f>
        <v/>
      </c>
      <c r="N130" s="60" t="str">
        <f>IF('HV SM - typical bill'!C63,(('HV SM - typical bill'!G63-'HV SM - typical bill'!F63)/'HV SM - typical bill'!F63),"")</f>
        <v/>
      </c>
      <c r="O130" s="51" t="str">
        <f>IF('HV SM - typical bill'!C63,(('HV SM - typical bill'!F63-'HV SM - typical bill'!C63)),"")</f>
        <v/>
      </c>
      <c r="P130" s="48" t="str">
        <f>IF('HV SM - typical bill'!C63,(('HV SM - typical bill'!G63-'HV SM - typical bill'!C63)),"")</f>
        <v/>
      </c>
      <c r="Q130" s="52" t="str">
        <f>IF('HV SM - typical bill'!C63,(('HV SM - typical bill'!G63-'HV SM - typical bill'!F63)),"")</f>
        <v/>
      </c>
    </row>
    <row r="131" spans="2:17" x14ac:dyDescent="0.25">
      <c r="B131" s="58" t="s">
        <v>67</v>
      </c>
      <c r="C131" s="59">
        <f>IF('HV SM - typical bill'!C64,(('HV SM - typical bill'!D64-'HV SM - typical bill'!C64)/'HV SM - typical bill'!C64),"")</f>
        <v>0</v>
      </c>
      <c r="D131" s="45">
        <f>IF('HV SM - typical bill'!C64,(('HV SM - typical bill'!E64-'HV SM - typical bill'!C64)/'HV SM - typical bill'!C64),"")</f>
        <v>0</v>
      </c>
      <c r="E131" s="60">
        <f>IF('HV SM - typical bill'!C64,(('HV SM - typical bill'!E64-'HV SM - typical bill'!D64)/'HV SM - typical bill'!D64),"")</f>
        <v>0</v>
      </c>
      <c r="F131" s="51">
        <f>IF('HV SM - typical bill'!C64,('HV SM - typical bill'!D64-'HV SM - typical bill'!C64),"")</f>
        <v>0</v>
      </c>
      <c r="G131" s="48">
        <f>IF('HV SM - typical bill'!C64,(('HV SM - typical bill'!E64-'HV SM - typical bill'!C64)),"")</f>
        <v>0</v>
      </c>
      <c r="H131" s="52">
        <f>IF('HV SM - typical bill'!C64,(('HV SM - typical bill'!E64-'HV SM - typical bill'!D64)),"")</f>
        <v>0</v>
      </c>
      <c r="I131" s="40"/>
      <c r="J131" s="41"/>
      <c r="K131" s="58" t="s">
        <v>67</v>
      </c>
      <c r="L131" s="59">
        <f>IF('HV SM - typical bill'!C64,(('HV SM - typical bill'!F64-'HV SM - typical bill'!C64)/'HV SM - typical bill'!C64),"")</f>
        <v>-3.2414910858994607E-3</v>
      </c>
      <c r="M131" s="45">
        <f>IF('HV SM - typical bill'!C64,(('HV SM - typical bill'!G64-'HV SM - typical bill'!C64)/'HV SM - typical bill'!C64),"")</f>
        <v>0</v>
      </c>
      <c r="N131" s="60">
        <f>IF('HV SM - typical bill'!C64,(('HV SM - typical bill'!G64-'HV SM - typical bill'!F64)/'HV SM - typical bill'!F64),"")</f>
        <v>3.2520325203251499E-3</v>
      </c>
      <c r="O131" s="51">
        <f>IF('HV SM - typical bill'!C64,(('HV SM - typical bill'!F64-'HV SM - typical bill'!C64)),"")</f>
        <v>46.939367555554782</v>
      </c>
      <c r="P131" s="48">
        <f>IF('HV SM - typical bill'!C64,(('HV SM - typical bill'!G64-'HV SM - typical bill'!C64)),"")</f>
        <v>0</v>
      </c>
      <c r="Q131" s="52">
        <f>IF('HV SM - typical bill'!C64,(('HV SM - typical bill'!G64-'HV SM - typical bill'!F64)),"")</f>
        <v>-46.939367555554782</v>
      </c>
    </row>
    <row r="132" spans="2:17" x14ac:dyDescent="0.25">
      <c r="B132" s="58" t="s">
        <v>86</v>
      </c>
      <c r="C132" s="59" t="e">
        <f>IF('HV SM - typical bill'!C65,(('HV SM - typical bill'!D65-'HV SM - typical bill'!C65)/'HV SM - typical bill'!C65),"")</f>
        <v>#VALUE!</v>
      </c>
      <c r="D132" s="45" t="e">
        <f>IF('HV SM - typical bill'!C65,(('HV SM - typical bill'!E65-'HV SM - typical bill'!C65)/'HV SM - typical bill'!C65),"")</f>
        <v>#VALUE!</v>
      </c>
      <c r="E132" s="60" t="e">
        <f>IF('HV SM - typical bill'!C65,(('HV SM - typical bill'!E65-'HV SM - typical bill'!D65)/'HV SM - typical bill'!D65),"")</f>
        <v>#VALUE!</v>
      </c>
      <c r="F132" s="51" t="e">
        <f>IF('HV SM - typical bill'!C65,('HV SM - typical bill'!D65-'HV SM - typical bill'!C65),"")</f>
        <v>#VALUE!</v>
      </c>
      <c r="G132" s="48" t="e">
        <f>IF('HV SM - typical bill'!C65,(('HV SM - typical bill'!E65-'HV SM - typical bill'!C65)),"")</f>
        <v>#VALUE!</v>
      </c>
      <c r="H132" s="52" t="e">
        <f>IF('HV SM - typical bill'!C65,(('HV SM - typical bill'!E65-'HV SM - typical bill'!D65)),"")</f>
        <v>#VALUE!</v>
      </c>
      <c r="I132" s="40"/>
      <c r="J132" s="41"/>
      <c r="K132" s="58" t="s">
        <v>86</v>
      </c>
      <c r="L132" s="59" t="e">
        <f>IF('HV SM - typical bill'!C65,(('HV SM - typical bill'!F65-'HV SM - typical bill'!C65)/'HV SM - typical bill'!C65),"")</f>
        <v>#VALUE!</v>
      </c>
      <c r="M132" s="45" t="e">
        <f>IF('HV SM - typical bill'!C65,(('HV SM - typical bill'!G65-'HV SM - typical bill'!C65)/'HV SM - typical bill'!C65),"")</f>
        <v>#VALUE!</v>
      </c>
      <c r="N132" s="60" t="e">
        <f>IF('HV SM - typical bill'!C65,(('HV SM - typical bill'!G65-'HV SM - typical bill'!F65)/'HV SM - typical bill'!F65),"")</f>
        <v>#VALUE!</v>
      </c>
      <c r="O132" s="51" t="e">
        <f>IF('HV SM - typical bill'!C65,(('HV SM - typical bill'!F65-'HV SM - typical bill'!C65)),"")</f>
        <v>#VALUE!</v>
      </c>
      <c r="P132" s="48" t="e">
        <f>IF('HV SM - typical bill'!C65,(('HV SM - typical bill'!G65-'HV SM - typical bill'!C65)),"")</f>
        <v>#VALUE!</v>
      </c>
      <c r="Q132" s="52" t="e">
        <f>IF('HV SM - typical bill'!C65,(('HV SM - typical bill'!G65-'HV SM - typical bill'!F65)),"")</f>
        <v>#VALUE!</v>
      </c>
    </row>
    <row r="133" spans="2:17" x14ac:dyDescent="0.25">
      <c r="B133" s="58" t="s">
        <v>102</v>
      </c>
      <c r="C133" s="59" t="e">
        <f>IF('HV SM - typical bill'!C66,(('HV SM - typical bill'!D66-'HV SM - typical bill'!C66)/'HV SM - typical bill'!C66),"")</f>
        <v>#VALUE!</v>
      </c>
      <c r="D133" s="45" t="e">
        <f>IF('HV SM - typical bill'!C66,(('HV SM - typical bill'!E66-'HV SM - typical bill'!C66)/'HV SM - typical bill'!C66),"")</f>
        <v>#VALUE!</v>
      </c>
      <c r="E133" s="60" t="e">
        <f>IF('HV SM - typical bill'!C66,(('HV SM - typical bill'!E66-'HV SM - typical bill'!D66)/'HV SM - typical bill'!D66),"")</f>
        <v>#VALUE!</v>
      </c>
      <c r="F133" s="51" t="e">
        <f>IF('HV SM - typical bill'!C66,('HV SM - typical bill'!D66-'HV SM - typical bill'!C66),"")</f>
        <v>#VALUE!</v>
      </c>
      <c r="G133" s="48" t="e">
        <f>IF('HV SM - typical bill'!C66,(('HV SM - typical bill'!E66-'HV SM - typical bill'!C66)),"")</f>
        <v>#VALUE!</v>
      </c>
      <c r="H133" s="52" t="e">
        <f>IF('HV SM - typical bill'!C66,(('HV SM - typical bill'!E66-'HV SM - typical bill'!D66)),"")</f>
        <v>#VALUE!</v>
      </c>
      <c r="I133" s="40"/>
      <c r="J133" s="41"/>
      <c r="K133" s="58" t="s">
        <v>102</v>
      </c>
      <c r="L133" s="59" t="e">
        <f>IF('HV SM - typical bill'!C66,(('HV SM - typical bill'!F66-'HV SM - typical bill'!C66)/'HV SM - typical bill'!C66),"")</f>
        <v>#VALUE!</v>
      </c>
      <c r="M133" s="45" t="e">
        <f>IF('HV SM - typical bill'!C66,(('HV SM - typical bill'!G66-'HV SM - typical bill'!C66)/'HV SM - typical bill'!C66),"")</f>
        <v>#VALUE!</v>
      </c>
      <c r="N133" s="60" t="e">
        <f>IF('HV SM - typical bill'!C66,(('HV SM - typical bill'!G66-'HV SM - typical bill'!F66)/'HV SM - typical bill'!F66),"")</f>
        <v>#VALUE!</v>
      </c>
      <c r="O133" s="51" t="e">
        <f>IF('HV SM - typical bill'!C66,(('HV SM - typical bill'!F66-'HV SM - typical bill'!C66)),"")</f>
        <v>#VALUE!</v>
      </c>
      <c r="P133" s="48" t="e">
        <f>IF('HV SM - typical bill'!C66,(('HV SM - typical bill'!G66-'HV SM - typical bill'!C66)),"")</f>
        <v>#VALUE!</v>
      </c>
      <c r="Q133" s="52" t="e">
        <f>IF('HV SM - typical bill'!C66,(('HV SM - typical bill'!G66-'HV SM - typical bill'!F66)),"")</f>
        <v>#VALUE!</v>
      </c>
    </row>
    <row r="134" spans="2:17" x14ac:dyDescent="0.25">
      <c r="B134" s="57" t="s">
        <v>132</v>
      </c>
      <c r="C134" s="59" t="str">
        <f>IF('HV SM - typical bill'!C67,(('HV SM - typical bill'!D67-'HV SM - typical bill'!C67)/'HV SM - typical bill'!C67),"")</f>
        <v/>
      </c>
      <c r="D134" s="45" t="str">
        <f>IF('HV SM - typical bill'!C67,(('HV SM - typical bill'!E67-'HV SM - typical bill'!C67)/'HV SM - typical bill'!C67),"")</f>
        <v/>
      </c>
      <c r="E134" s="60" t="str">
        <f>IF('HV SM - typical bill'!C67,(('HV SM - typical bill'!E67-'HV SM - typical bill'!D67)/'HV SM - typical bill'!D67),"")</f>
        <v/>
      </c>
      <c r="F134" s="51" t="str">
        <f>IF('HV SM - typical bill'!C67,('HV SM - typical bill'!D67-'HV SM - typical bill'!C67),"")</f>
        <v/>
      </c>
      <c r="G134" s="48" t="str">
        <f>IF('HV SM - typical bill'!C67,(('HV SM - typical bill'!E67-'HV SM - typical bill'!C67)),"")</f>
        <v/>
      </c>
      <c r="H134" s="52" t="str">
        <f>IF('HV SM - typical bill'!C67,(('HV SM - typical bill'!E67-'HV SM - typical bill'!D67)),"")</f>
        <v/>
      </c>
      <c r="I134" s="40"/>
      <c r="J134" s="41"/>
      <c r="K134" s="57" t="s">
        <v>132</v>
      </c>
      <c r="L134" s="59" t="str">
        <f>IF('HV SM - typical bill'!C67,(('HV SM - typical bill'!F67-'HV SM - typical bill'!C67)/'HV SM - typical bill'!C67),"")</f>
        <v/>
      </c>
      <c r="M134" s="45" t="str">
        <f>IF('HV SM - typical bill'!C67,(('HV SM - typical bill'!G67-'HV SM - typical bill'!C67)/'HV SM - typical bill'!C67),"")</f>
        <v/>
      </c>
      <c r="N134" s="60" t="str">
        <f>IF('HV SM - typical bill'!C67,(('HV SM - typical bill'!G67-'HV SM - typical bill'!F67)/'HV SM - typical bill'!F67),"")</f>
        <v/>
      </c>
      <c r="O134" s="51" t="str">
        <f>IF('HV SM - typical bill'!C67,(('HV SM - typical bill'!F67-'HV SM - typical bill'!C67)),"")</f>
        <v/>
      </c>
      <c r="P134" s="48" t="str">
        <f>IF('HV SM - typical bill'!C67,(('HV SM - typical bill'!G67-'HV SM - typical bill'!C67)),"")</f>
        <v/>
      </c>
      <c r="Q134" s="52" t="str">
        <f>IF('HV SM - typical bill'!C67,(('HV SM - typical bill'!G67-'HV SM - typical bill'!F67)),"")</f>
        <v/>
      </c>
    </row>
    <row r="135" spans="2:17" x14ac:dyDescent="0.25">
      <c r="B135" s="58" t="s">
        <v>68</v>
      </c>
      <c r="C135" s="59">
        <f>IF('HV SM - typical bill'!C68,(('HV SM - typical bill'!D68-'HV SM - typical bill'!C68)/'HV SM - typical bill'!C68),"")</f>
        <v>0</v>
      </c>
      <c r="D135" s="45">
        <f>IF('HV SM - typical bill'!C68,(('HV SM - typical bill'!E68-'HV SM - typical bill'!C68)/'HV SM - typical bill'!C68),"")</f>
        <v>0</v>
      </c>
      <c r="E135" s="60">
        <f>IF('HV SM - typical bill'!C68,(('HV SM - typical bill'!E68-'HV SM - typical bill'!D68)/'HV SM - typical bill'!D68),"")</f>
        <v>0</v>
      </c>
      <c r="F135" s="51">
        <f>IF('HV SM - typical bill'!C68,('HV SM - typical bill'!D68-'HV SM - typical bill'!C68),"")</f>
        <v>0</v>
      </c>
      <c r="G135" s="48">
        <f>IF('HV SM - typical bill'!C68,(('HV SM - typical bill'!E68-'HV SM - typical bill'!C68)),"")</f>
        <v>0</v>
      </c>
      <c r="H135" s="52">
        <f>IF('HV SM - typical bill'!C68,(('HV SM - typical bill'!E68-'HV SM - typical bill'!D68)),"")</f>
        <v>0</v>
      </c>
      <c r="I135" s="40"/>
      <c r="J135" s="41"/>
      <c r="K135" s="58" t="s">
        <v>68</v>
      </c>
      <c r="L135" s="59">
        <f>IF('HV SM - typical bill'!C68,(('HV SM - typical bill'!F68-'HV SM - typical bill'!C68)/'HV SM - typical bill'!C68),"")</f>
        <v>-1.8559939197937134E-3</v>
      </c>
      <c r="M135" s="45">
        <f>IF('HV SM - typical bill'!C68,(('HV SM - typical bill'!G68-'HV SM - typical bill'!C68)/'HV SM - typical bill'!C68),"")</f>
        <v>0</v>
      </c>
      <c r="N135" s="60">
        <f>IF('HV SM - typical bill'!C68,(('HV SM - typical bill'!G68-'HV SM - typical bill'!F68)/'HV SM - typical bill'!F68),"")</f>
        <v>1.8594450384793217E-3</v>
      </c>
      <c r="O135" s="51">
        <f>IF('HV SM - typical bill'!C68,(('HV SM - typical bill'!F68-'HV SM - typical bill'!C68)),"")</f>
        <v>33.305326222220174</v>
      </c>
      <c r="P135" s="48">
        <f>IF('HV SM - typical bill'!C68,(('HV SM - typical bill'!G68-'HV SM - typical bill'!C68)),"")</f>
        <v>0</v>
      </c>
      <c r="Q135" s="52">
        <f>IF('HV SM - typical bill'!C68,(('HV SM - typical bill'!G68-'HV SM - typical bill'!F68)),"")</f>
        <v>-33.305326222220174</v>
      </c>
    </row>
    <row r="136" spans="2:17" x14ac:dyDescent="0.25">
      <c r="B136" s="58" t="s">
        <v>87</v>
      </c>
      <c r="C136" s="59" t="e">
        <f>IF('HV SM - typical bill'!C69,(('HV SM - typical bill'!D69-'HV SM - typical bill'!C69)/'HV SM - typical bill'!C69),"")</f>
        <v>#VALUE!</v>
      </c>
      <c r="D136" s="45" t="e">
        <f>IF('HV SM - typical bill'!C69,(('HV SM - typical bill'!E69-'HV SM - typical bill'!C69)/'HV SM - typical bill'!C69),"")</f>
        <v>#VALUE!</v>
      </c>
      <c r="E136" s="60" t="e">
        <f>IF('HV SM - typical bill'!C69,(('HV SM - typical bill'!E69-'HV SM - typical bill'!D69)/'HV SM - typical bill'!D69),"")</f>
        <v>#VALUE!</v>
      </c>
      <c r="F136" s="51" t="e">
        <f>IF('HV SM - typical bill'!C69,('HV SM - typical bill'!D69-'HV SM - typical bill'!C69),"")</f>
        <v>#VALUE!</v>
      </c>
      <c r="G136" s="48" t="e">
        <f>IF('HV SM - typical bill'!C69,(('HV SM - typical bill'!E69-'HV SM - typical bill'!C69)),"")</f>
        <v>#VALUE!</v>
      </c>
      <c r="H136" s="52" t="e">
        <f>IF('HV SM - typical bill'!C69,(('HV SM - typical bill'!E69-'HV SM - typical bill'!D69)),"")</f>
        <v>#VALUE!</v>
      </c>
      <c r="I136" s="40"/>
      <c r="J136" s="41"/>
      <c r="K136" s="58" t="s">
        <v>87</v>
      </c>
      <c r="L136" s="59" t="e">
        <f>IF('HV SM - typical bill'!C69,(('HV SM - typical bill'!F69-'HV SM - typical bill'!C69)/'HV SM - typical bill'!C69),"")</f>
        <v>#VALUE!</v>
      </c>
      <c r="M136" s="45" t="e">
        <f>IF('HV SM - typical bill'!C69,(('HV SM - typical bill'!G69-'HV SM - typical bill'!C69)/'HV SM - typical bill'!C69),"")</f>
        <v>#VALUE!</v>
      </c>
      <c r="N136" s="60" t="e">
        <f>IF('HV SM - typical bill'!C69,(('HV SM - typical bill'!G69-'HV SM - typical bill'!F69)/'HV SM - typical bill'!F69),"")</f>
        <v>#VALUE!</v>
      </c>
      <c r="O136" s="51" t="e">
        <f>IF('HV SM - typical bill'!C69,(('HV SM - typical bill'!F69-'HV SM - typical bill'!C69)),"")</f>
        <v>#VALUE!</v>
      </c>
      <c r="P136" s="48" t="e">
        <f>IF('HV SM - typical bill'!C69,(('HV SM - typical bill'!G69-'HV SM - typical bill'!C69)),"")</f>
        <v>#VALUE!</v>
      </c>
      <c r="Q136" s="52" t="e">
        <f>IF('HV SM - typical bill'!C69,(('HV SM - typical bill'!G69-'HV SM - typical bill'!F69)),"")</f>
        <v>#VALUE!</v>
      </c>
    </row>
    <row r="137" spans="2:17" x14ac:dyDescent="0.25">
      <c r="B137" s="58" t="s">
        <v>103</v>
      </c>
      <c r="C137" s="59" t="e">
        <f>IF('HV SM - typical bill'!C70,(('HV SM - typical bill'!D70-'HV SM - typical bill'!C70)/'HV SM - typical bill'!C70),"")</f>
        <v>#VALUE!</v>
      </c>
      <c r="D137" s="45" t="e">
        <f>IF('HV SM - typical bill'!C70,(('HV SM - typical bill'!E70-'HV SM - typical bill'!C70)/'HV SM - typical bill'!C70),"")</f>
        <v>#VALUE!</v>
      </c>
      <c r="E137" s="60" t="e">
        <f>IF('HV SM - typical bill'!C70,(('HV SM - typical bill'!E70-'HV SM - typical bill'!D70)/'HV SM - typical bill'!D70),"")</f>
        <v>#VALUE!</v>
      </c>
      <c r="F137" s="51" t="e">
        <f>IF('HV SM - typical bill'!C70,('HV SM - typical bill'!D70-'HV SM - typical bill'!C70),"")</f>
        <v>#VALUE!</v>
      </c>
      <c r="G137" s="48" t="e">
        <f>IF('HV SM - typical bill'!C70,(('HV SM - typical bill'!E70-'HV SM - typical bill'!C70)),"")</f>
        <v>#VALUE!</v>
      </c>
      <c r="H137" s="52" t="e">
        <f>IF('HV SM - typical bill'!C70,(('HV SM - typical bill'!E70-'HV SM - typical bill'!D70)),"")</f>
        <v>#VALUE!</v>
      </c>
      <c r="I137" s="40"/>
      <c r="J137" s="41"/>
      <c r="K137" s="58" t="s">
        <v>103</v>
      </c>
      <c r="L137" s="59" t="e">
        <f>IF('HV SM - typical bill'!C70,(('HV SM - typical bill'!F70-'HV SM - typical bill'!C70)/'HV SM - typical bill'!C70),"")</f>
        <v>#VALUE!</v>
      </c>
      <c r="M137" s="45" t="e">
        <f>IF('HV SM - typical bill'!C70,(('HV SM - typical bill'!G70-'HV SM - typical bill'!C70)/'HV SM - typical bill'!C70),"")</f>
        <v>#VALUE!</v>
      </c>
      <c r="N137" s="60" t="e">
        <f>IF('HV SM - typical bill'!C70,(('HV SM - typical bill'!G70-'HV SM - typical bill'!F70)/'HV SM - typical bill'!F70),"")</f>
        <v>#VALUE!</v>
      </c>
      <c r="O137" s="51" t="e">
        <f>IF('HV SM - typical bill'!C70,(('HV SM - typical bill'!F70-'HV SM - typical bill'!C70)),"")</f>
        <v>#VALUE!</v>
      </c>
      <c r="P137" s="48" t="e">
        <f>IF('HV SM - typical bill'!C70,(('HV SM - typical bill'!G70-'HV SM - typical bill'!C70)),"")</f>
        <v>#VALUE!</v>
      </c>
      <c r="Q137" s="52" t="e">
        <f>IF('HV SM - typical bill'!C70,(('HV SM - typical bill'!G70-'HV SM - typical bill'!F70)),"")</f>
        <v>#VALUE!</v>
      </c>
    </row>
    <row r="138" spans="2:17" x14ac:dyDescent="0.25">
      <c r="B138" s="57" t="s">
        <v>133</v>
      </c>
      <c r="C138" s="59" t="str">
        <f>IF('HV SM - typical bill'!C71,(('HV SM - typical bill'!D71-'HV SM - typical bill'!C71)/'HV SM - typical bill'!C71),"")</f>
        <v/>
      </c>
      <c r="D138" s="45" t="str">
        <f>IF('HV SM - typical bill'!C71,(('HV SM - typical bill'!E71-'HV SM - typical bill'!C71)/'HV SM - typical bill'!C71),"")</f>
        <v/>
      </c>
      <c r="E138" s="60" t="str">
        <f>IF('HV SM - typical bill'!C71,(('HV SM - typical bill'!E71-'HV SM - typical bill'!D71)/'HV SM - typical bill'!D71),"")</f>
        <v/>
      </c>
      <c r="F138" s="51" t="str">
        <f>IF('HV SM - typical bill'!C71,('HV SM - typical bill'!D71-'HV SM - typical bill'!C71),"")</f>
        <v/>
      </c>
      <c r="G138" s="48" t="str">
        <f>IF('HV SM - typical bill'!C71,(('HV SM - typical bill'!E71-'HV SM - typical bill'!C71)),"")</f>
        <v/>
      </c>
      <c r="H138" s="52" t="str">
        <f>IF('HV SM - typical bill'!C71,(('HV SM - typical bill'!E71-'HV SM - typical bill'!D71)),"")</f>
        <v/>
      </c>
      <c r="I138" s="40"/>
      <c r="J138" s="41"/>
      <c r="K138" s="57" t="s">
        <v>133</v>
      </c>
      <c r="L138" s="59" t="str">
        <f>IF('HV SM - typical bill'!C71,(('HV SM - typical bill'!F71-'HV SM - typical bill'!C71)/'HV SM - typical bill'!C71),"")</f>
        <v/>
      </c>
      <c r="M138" s="45" t="str">
        <f>IF('HV SM - typical bill'!C71,(('HV SM - typical bill'!G71-'HV SM - typical bill'!C71)/'HV SM - typical bill'!C71),"")</f>
        <v/>
      </c>
      <c r="N138" s="60" t="str">
        <f>IF('HV SM - typical bill'!C71,(('HV SM - typical bill'!G71-'HV SM - typical bill'!F71)/'HV SM - typical bill'!F71),"")</f>
        <v/>
      </c>
      <c r="O138" s="51" t="str">
        <f>IF('HV SM - typical bill'!C71,(('HV SM - typical bill'!F71-'HV SM - typical bill'!C71)),"")</f>
        <v/>
      </c>
      <c r="P138" s="48" t="str">
        <f>IF('HV SM - typical bill'!C71,(('HV SM - typical bill'!G71-'HV SM - typical bill'!C71)),"")</f>
        <v/>
      </c>
      <c r="Q138" s="52" t="str">
        <f>IF('HV SM - typical bill'!C71,(('HV SM - typical bill'!G71-'HV SM - typical bill'!F71)),"")</f>
        <v/>
      </c>
    </row>
    <row r="139" spans="2:17" x14ac:dyDescent="0.25">
      <c r="B139" s="58" t="s">
        <v>69</v>
      </c>
      <c r="C139" s="59" t="e">
        <f>IF('HV SM - typical bill'!C72,(('HV SM - typical bill'!D72-'HV SM - typical bill'!C72)/'HV SM - typical bill'!C72),"")</f>
        <v>#VALUE!</v>
      </c>
      <c r="D139" s="45" t="e">
        <f>IF('HV SM - typical bill'!C72,(('HV SM - typical bill'!E72-'HV SM - typical bill'!C72)/'HV SM - typical bill'!C72),"")</f>
        <v>#VALUE!</v>
      </c>
      <c r="E139" s="60" t="e">
        <f>IF('HV SM - typical bill'!C72,(('HV SM - typical bill'!E72-'HV SM - typical bill'!D72)/'HV SM - typical bill'!D72),"")</f>
        <v>#VALUE!</v>
      </c>
      <c r="F139" s="51" t="e">
        <f>IF('HV SM - typical bill'!C72,('HV SM - typical bill'!D72-'HV SM - typical bill'!C72),"")</f>
        <v>#VALUE!</v>
      </c>
      <c r="G139" s="48" t="e">
        <f>IF('HV SM - typical bill'!C72,(('HV SM - typical bill'!E72-'HV SM - typical bill'!C72)),"")</f>
        <v>#VALUE!</v>
      </c>
      <c r="H139" s="52" t="e">
        <f>IF('HV SM - typical bill'!C72,(('HV SM - typical bill'!E72-'HV SM - typical bill'!D72)),"")</f>
        <v>#VALUE!</v>
      </c>
      <c r="I139" s="40"/>
      <c r="J139" s="41"/>
      <c r="K139" s="58" t="s">
        <v>69</v>
      </c>
      <c r="L139" s="59" t="e">
        <f>IF('HV SM - typical bill'!C72,(('HV SM - typical bill'!F72-'HV SM - typical bill'!C72)/'HV SM - typical bill'!C72),"")</f>
        <v>#VALUE!</v>
      </c>
      <c r="M139" s="45" t="e">
        <f>IF('HV SM - typical bill'!C72,(('HV SM - typical bill'!G72-'HV SM - typical bill'!C72)/'HV SM - typical bill'!C72),"")</f>
        <v>#VALUE!</v>
      </c>
      <c r="N139" s="60" t="e">
        <f>IF('HV SM - typical bill'!C72,(('HV SM - typical bill'!G72-'HV SM - typical bill'!F72)/'HV SM - typical bill'!F72),"")</f>
        <v>#VALUE!</v>
      </c>
      <c r="O139" s="51" t="e">
        <f>IF('HV SM - typical bill'!C72,(('HV SM - typical bill'!F72-'HV SM - typical bill'!C72)),"")</f>
        <v>#VALUE!</v>
      </c>
      <c r="P139" s="48" t="e">
        <f>IF('HV SM - typical bill'!C72,(('HV SM - typical bill'!G72-'HV SM - typical bill'!C72)),"")</f>
        <v>#VALUE!</v>
      </c>
      <c r="Q139" s="52" t="e">
        <f>IF('HV SM - typical bill'!C72,(('HV SM - typical bill'!G72-'HV SM - typical bill'!F72)),"")</f>
        <v>#VALUE!</v>
      </c>
    </row>
    <row r="140" spans="2:17" x14ac:dyDescent="0.25">
      <c r="B140" s="58" t="s">
        <v>104</v>
      </c>
      <c r="C140" s="59" t="e">
        <f>IF('HV SM - typical bill'!C73,(('HV SM - typical bill'!D73-'HV SM - typical bill'!C73)/'HV SM - typical bill'!C73),"")</f>
        <v>#VALUE!</v>
      </c>
      <c r="D140" s="45" t="e">
        <f>IF('HV SM - typical bill'!C73,(('HV SM - typical bill'!E73-'HV SM - typical bill'!C73)/'HV SM - typical bill'!C73),"")</f>
        <v>#VALUE!</v>
      </c>
      <c r="E140" s="60" t="e">
        <f>IF('HV SM - typical bill'!C73,(('HV SM - typical bill'!E73-'HV SM - typical bill'!D73)/'HV SM - typical bill'!D73),"")</f>
        <v>#VALUE!</v>
      </c>
      <c r="F140" s="51" t="e">
        <f>IF('HV SM - typical bill'!C73,('HV SM - typical bill'!D73-'HV SM - typical bill'!C73),"")</f>
        <v>#VALUE!</v>
      </c>
      <c r="G140" s="48" t="e">
        <f>IF('HV SM - typical bill'!C73,(('HV SM - typical bill'!E73-'HV SM - typical bill'!C73)),"")</f>
        <v>#VALUE!</v>
      </c>
      <c r="H140" s="52" t="e">
        <f>IF('HV SM - typical bill'!C73,(('HV SM - typical bill'!E73-'HV SM - typical bill'!D73)),"")</f>
        <v>#VALUE!</v>
      </c>
      <c r="I140" s="40"/>
      <c r="J140" s="41"/>
      <c r="K140" s="58" t="s">
        <v>104</v>
      </c>
      <c r="L140" s="59" t="e">
        <f>IF('HV SM - typical bill'!C73,(('HV SM - typical bill'!F73-'HV SM - typical bill'!C73)/'HV SM - typical bill'!C73),"")</f>
        <v>#VALUE!</v>
      </c>
      <c r="M140" s="45" t="e">
        <f>IF('HV SM - typical bill'!C73,(('HV SM - typical bill'!G73-'HV SM - typical bill'!C73)/'HV SM - typical bill'!C73),"")</f>
        <v>#VALUE!</v>
      </c>
      <c r="N140" s="60" t="e">
        <f>IF('HV SM - typical bill'!C73,(('HV SM - typical bill'!G73-'HV SM - typical bill'!F73)/'HV SM - typical bill'!F73),"")</f>
        <v>#VALUE!</v>
      </c>
      <c r="O140" s="51" t="e">
        <f>IF('HV SM - typical bill'!C73,(('HV SM - typical bill'!F73-'HV SM - typical bill'!C73)),"")</f>
        <v>#VALUE!</v>
      </c>
      <c r="P140" s="48" t="e">
        <f>IF('HV SM - typical bill'!C73,(('HV SM - typical bill'!G73-'HV SM - typical bill'!C73)),"")</f>
        <v>#VALUE!</v>
      </c>
      <c r="Q140" s="52" t="e">
        <f>IF('HV SM - typical bill'!C73,(('HV SM - typical bill'!G73-'HV SM - typical bill'!F73)),"")</f>
        <v>#VALUE!</v>
      </c>
    </row>
    <row r="141" spans="2:17" x14ac:dyDescent="0.25">
      <c r="B141" s="57" t="s">
        <v>134</v>
      </c>
      <c r="C141" s="59" t="str">
        <f>IF('HV SM - typical bill'!C74,(('HV SM - typical bill'!D74-'HV SM - typical bill'!C74)/'HV SM - typical bill'!C74),"")</f>
        <v/>
      </c>
      <c r="D141" s="45" t="str">
        <f>IF('HV SM - typical bill'!C74,(('HV SM - typical bill'!E74-'HV SM - typical bill'!C74)/'HV SM - typical bill'!C74),"")</f>
        <v/>
      </c>
      <c r="E141" s="60" t="str">
        <f>IF('HV SM - typical bill'!C74,(('HV SM - typical bill'!E74-'HV SM - typical bill'!D74)/'HV SM - typical bill'!D74),"")</f>
        <v/>
      </c>
      <c r="F141" s="51" t="str">
        <f>IF('HV SM - typical bill'!C74,('HV SM - typical bill'!D74-'HV SM - typical bill'!C74),"")</f>
        <v/>
      </c>
      <c r="G141" s="48" t="str">
        <f>IF('HV SM - typical bill'!C74,(('HV SM - typical bill'!E74-'HV SM - typical bill'!C74)),"")</f>
        <v/>
      </c>
      <c r="H141" s="52" t="str">
        <f>IF('HV SM - typical bill'!C74,(('HV SM - typical bill'!E74-'HV SM - typical bill'!D74)),"")</f>
        <v/>
      </c>
      <c r="I141" s="40"/>
      <c r="J141" s="41"/>
      <c r="K141" s="57" t="s">
        <v>134</v>
      </c>
      <c r="L141" s="59" t="str">
        <f>IF('HV SM - typical bill'!C74,(('HV SM - typical bill'!F74-'HV SM - typical bill'!C74)/'HV SM - typical bill'!C74),"")</f>
        <v/>
      </c>
      <c r="M141" s="45" t="str">
        <f>IF('HV SM - typical bill'!C74,(('HV SM - typical bill'!G74-'HV SM - typical bill'!C74)/'HV SM - typical bill'!C74),"")</f>
        <v/>
      </c>
      <c r="N141" s="60" t="str">
        <f>IF('HV SM - typical bill'!C74,(('HV SM - typical bill'!G74-'HV SM - typical bill'!F74)/'HV SM - typical bill'!F74),"")</f>
        <v/>
      </c>
      <c r="O141" s="51" t="str">
        <f>IF('HV SM - typical bill'!C74,(('HV SM - typical bill'!F74-'HV SM - typical bill'!C74)),"")</f>
        <v/>
      </c>
      <c r="P141" s="48" t="str">
        <f>IF('HV SM - typical bill'!C74,(('HV SM - typical bill'!G74-'HV SM - typical bill'!C74)),"")</f>
        <v/>
      </c>
      <c r="Q141" s="52" t="str">
        <f>IF('HV SM - typical bill'!C74,(('HV SM - typical bill'!G74-'HV SM - typical bill'!F74)),"")</f>
        <v/>
      </c>
    </row>
    <row r="142" spans="2:17" x14ac:dyDescent="0.25">
      <c r="B142" s="58" t="s">
        <v>70</v>
      </c>
      <c r="C142" s="59" t="e">
        <f>IF('HV SM - typical bill'!C75,(('HV SM - typical bill'!D75-'HV SM - typical bill'!C75)/'HV SM - typical bill'!C75),"")</f>
        <v>#VALUE!</v>
      </c>
      <c r="D142" s="45" t="e">
        <f>IF('HV SM - typical bill'!C75,(('HV SM - typical bill'!E75-'HV SM - typical bill'!C75)/'HV SM - typical bill'!C75),"")</f>
        <v>#VALUE!</v>
      </c>
      <c r="E142" s="60" t="e">
        <f>IF('HV SM - typical bill'!C75,(('HV SM - typical bill'!E75-'HV SM - typical bill'!D75)/'HV SM - typical bill'!D75),"")</f>
        <v>#VALUE!</v>
      </c>
      <c r="F142" s="51" t="e">
        <f>IF('HV SM - typical bill'!C75,('HV SM - typical bill'!D75-'HV SM - typical bill'!C75),"")</f>
        <v>#VALUE!</v>
      </c>
      <c r="G142" s="48" t="e">
        <f>IF('HV SM - typical bill'!C75,(('HV SM - typical bill'!E75-'HV SM - typical bill'!C75)),"")</f>
        <v>#VALUE!</v>
      </c>
      <c r="H142" s="52" t="e">
        <f>IF('HV SM - typical bill'!C75,(('HV SM - typical bill'!E75-'HV SM - typical bill'!D75)),"")</f>
        <v>#VALUE!</v>
      </c>
      <c r="I142" s="40"/>
      <c r="J142" s="41"/>
      <c r="K142" s="58" t="s">
        <v>70</v>
      </c>
      <c r="L142" s="59" t="e">
        <f>IF('HV SM - typical bill'!C75,(('HV SM - typical bill'!F75-'HV SM - typical bill'!C75)/'HV SM - typical bill'!C75),"")</f>
        <v>#VALUE!</v>
      </c>
      <c r="M142" s="45" t="e">
        <f>IF('HV SM - typical bill'!C75,(('HV SM - typical bill'!G75-'HV SM - typical bill'!C75)/'HV SM - typical bill'!C75),"")</f>
        <v>#VALUE!</v>
      </c>
      <c r="N142" s="60" t="e">
        <f>IF('HV SM - typical bill'!C75,(('HV SM - typical bill'!G75-'HV SM - typical bill'!F75)/'HV SM - typical bill'!F75),"")</f>
        <v>#VALUE!</v>
      </c>
      <c r="O142" s="51" t="e">
        <f>IF('HV SM - typical bill'!C75,(('HV SM - typical bill'!F75-'HV SM - typical bill'!C75)),"")</f>
        <v>#VALUE!</v>
      </c>
      <c r="P142" s="48" t="e">
        <f>IF('HV SM - typical bill'!C75,(('HV SM - typical bill'!G75-'HV SM - typical bill'!C75)),"")</f>
        <v>#VALUE!</v>
      </c>
      <c r="Q142" s="52" t="e">
        <f>IF('HV SM - typical bill'!C75,(('HV SM - typical bill'!G75-'HV SM - typical bill'!F75)),"")</f>
        <v>#VALUE!</v>
      </c>
    </row>
    <row r="143" spans="2:17" x14ac:dyDescent="0.25">
      <c r="B143" s="58" t="s">
        <v>105</v>
      </c>
      <c r="C143" s="59" t="e">
        <f>IF('HV SM - typical bill'!C76,(('HV SM - typical bill'!D76-'HV SM - typical bill'!C76)/'HV SM - typical bill'!C76),"")</f>
        <v>#VALUE!</v>
      </c>
      <c r="D143" s="45" t="e">
        <f>IF('HV SM - typical bill'!C76,(('HV SM - typical bill'!E76-'HV SM - typical bill'!C76)/'HV SM - typical bill'!C76),"")</f>
        <v>#VALUE!</v>
      </c>
      <c r="E143" s="60" t="e">
        <f>IF('HV SM - typical bill'!C76,(('HV SM - typical bill'!E76-'HV SM - typical bill'!D76)/'HV SM - typical bill'!D76),"")</f>
        <v>#VALUE!</v>
      </c>
      <c r="F143" s="51" t="e">
        <f>IF('HV SM - typical bill'!C76,('HV SM - typical bill'!D76-'HV SM - typical bill'!C76),"")</f>
        <v>#VALUE!</v>
      </c>
      <c r="G143" s="48" t="e">
        <f>IF('HV SM - typical bill'!C76,(('HV SM - typical bill'!E76-'HV SM - typical bill'!C76)),"")</f>
        <v>#VALUE!</v>
      </c>
      <c r="H143" s="52" t="e">
        <f>IF('HV SM - typical bill'!C76,(('HV SM - typical bill'!E76-'HV SM - typical bill'!D76)),"")</f>
        <v>#VALUE!</v>
      </c>
      <c r="I143" s="40"/>
      <c r="J143" s="41"/>
      <c r="K143" s="58" t="s">
        <v>105</v>
      </c>
      <c r="L143" s="59" t="e">
        <f>IF('HV SM - typical bill'!C76,(('HV SM - typical bill'!F76-'HV SM - typical bill'!C76)/'HV SM - typical bill'!C76),"")</f>
        <v>#VALUE!</v>
      </c>
      <c r="M143" s="45" t="e">
        <f>IF('HV SM - typical bill'!C76,(('HV SM - typical bill'!G76-'HV SM - typical bill'!C76)/'HV SM - typical bill'!C76),"")</f>
        <v>#VALUE!</v>
      </c>
      <c r="N143" s="60" t="e">
        <f>IF('HV SM - typical bill'!C76,(('HV SM - typical bill'!G76-'HV SM - typical bill'!F76)/'HV SM - typical bill'!F76),"")</f>
        <v>#VALUE!</v>
      </c>
      <c r="O143" s="51" t="e">
        <f>IF('HV SM - typical bill'!C76,(('HV SM - typical bill'!F76-'HV SM - typical bill'!C76)),"")</f>
        <v>#VALUE!</v>
      </c>
      <c r="P143" s="48" t="e">
        <f>IF('HV SM - typical bill'!C76,(('HV SM - typical bill'!G76-'HV SM - typical bill'!C76)),"")</f>
        <v>#VALUE!</v>
      </c>
      <c r="Q143" s="52" t="e">
        <f>IF('HV SM - typical bill'!C76,(('HV SM - typical bill'!G76-'HV SM - typical bill'!F76)),"")</f>
        <v>#VALUE!</v>
      </c>
    </row>
    <row r="144" spans="2:17" x14ac:dyDescent="0.25">
      <c r="B144" s="57" t="s">
        <v>135</v>
      </c>
      <c r="C144" s="59" t="str">
        <f>IF('HV SM - typical bill'!C77,(('HV SM - typical bill'!D77-'HV SM - typical bill'!C77)/'HV SM - typical bill'!C77),"")</f>
        <v/>
      </c>
      <c r="D144" s="45" t="str">
        <f>IF('HV SM - typical bill'!C77,(('HV SM - typical bill'!E77-'HV SM - typical bill'!C77)/'HV SM - typical bill'!C77),"")</f>
        <v/>
      </c>
      <c r="E144" s="60" t="str">
        <f>IF('HV SM - typical bill'!C77,(('HV SM - typical bill'!E77-'HV SM - typical bill'!D77)/'HV SM - typical bill'!D77),"")</f>
        <v/>
      </c>
      <c r="F144" s="51" t="str">
        <f>IF('HV SM - typical bill'!C77,('HV SM - typical bill'!D77-'HV SM - typical bill'!C77),"")</f>
        <v/>
      </c>
      <c r="G144" s="48" t="str">
        <f>IF('HV SM - typical bill'!C77,(('HV SM - typical bill'!E77-'HV SM - typical bill'!C77)),"")</f>
        <v/>
      </c>
      <c r="H144" s="52" t="str">
        <f>IF('HV SM - typical bill'!C77,(('HV SM - typical bill'!E77-'HV SM - typical bill'!D77)),"")</f>
        <v/>
      </c>
      <c r="I144" s="40"/>
      <c r="J144" s="41"/>
      <c r="K144" s="57" t="s">
        <v>135</v>
      </c>
      <c r="L144" s="59" t="str">
        <f>IF('HV SM - typical bill'!C77,(('HV SM - typical bill'!F77-'HV SM - typical bill'!C77)/'HV SM - typical bill'!C77),"")</f>
        <v/>
      </c>
      <c r="M144" s="45" t="str">
        <f>IF('HV SM - typical bill'!C77,(('HV SM - typical bill'!G77-'HV SM - typical bill'!C77)/'HV SM - typical bill'!C77),"")</f>
        <v/>
      </c>
      <c r="N144" s="60" t="str">
        <f>IF('HV SM - typical bill'!C77,(('HV SM - typical bill'!G77-'HV SM - typical bill'!F77)/'HV SM - typical bill'!F77),"")</f>
        <v/>
      </c>
      <c r="O144" s="51" t="str">
        <f>IF('HV SM - typical bill'!C77,(('HV SM - typical bill'!F77-'HV SM - typical bill'!C77)),"")</f>
        <v/>
      </c>
      <c r="P144" s="48" t="str">
        <f>IF('HV SM - typical bill'!C77,(('HV SM - typical bill'!G77-'HV SM - typical bill'!C77)),"")</f>
        <v/>
      </c>
      <c r="Q144" s="52" t="str">
        <f>IF('HV SM - typical bill'!C77,(('HV SM - typical bill'!G77-'HV SM - typical bill'!F77)),"")</f>
        <v/>
      </c>
    </row>
    <row r="145" spans="2:17" x14ac:dyDescent="0.25">
      <c r="B145" s="58" t="s">
        <v>71</v>
      </c>
      <c r="C145" s="59">
        <f>IF('HV SM - typical bill'!C78,(('HV SM - typical bill'!D78-'HV SM - typical bill'!C78)/'HV SM - typical bill'!C78),"")</f>
        <v>-1.9251820939740313E-2</v>
      </c>
      <c r="D145" s="45">
        <f>IF('HV SM - typical bill'!C78,(('HV SM - typical bill'!E78-'HV SM - typical bill'!C78)/'HV SM - typical bill'!C78),"")</f>
        <v>-1.5292905854287785E-2</v>
      </c>
      <c r="E145" s="60">
        <f>IF('HV SM - typical bill'!C78,(('HV SM - typical bill'!E78-'HV SM - typical bill'!D78)/'HV SM - typical bill'!D78),"")</f>
        <v>4.0366275155829592E-3</v>
      </c>
      <c r="F145" s="51">
        <f>IF('HV SM - typical bill'!C78,('HV SM - typical bill'!D78-'HV SM - typical bill'!C78),"")</f>
        <v>418.18049999999857</v>
      </c>
      <c r="G145" s="48">
        <f>IF('HV SM - typical bill'!C78,(('HV SM - typical bill'!E78-'HV SM - typical bill'!C78)),"")</f>
        <v>332.18649999999616</v>
      </c>
      <c r="H145" s="52">
        <f>IF('HV SM - typical bill'!C78,(('HV SM - typical bill'!E78-'HV SM - typical bill'!D78)),"")</f>
        <v>-85.994000000002416</v>
      </c>
      <c r="I145" s="40"/>
      <c r="J145" s="41"/>
      <c r="K145" s="58" t="s">
        <v>71</v>
      </c>
      <c r="L145" s="59">
        <f>IF('HV SM - typical bill'!C78,(('HV SM - typical bill'!F78-'HV SM - typical bill'!C78)/'HV SM - typical bill'!C78),"")</f>
        <v>-2.8169985174409324E-3</v>
      </c>
      <c r="M145" s="45">
        <f>IF('HV SM - typical bill'!C78,(('HV SM - typical bill'!G78-'HV SM - typical bill'!C78)/'HV SM - typical bill'!C78),"")</f>
        <v>-9.0739140328601115E-5</v>
      </c>
      <c r="N145" s="60">
        <f>IF('HV SM - typical bill'!C78,(('HV SM - typical bill'!G78-'HV SM - typical bill'!F78)/'HV SM - typical bill'!F78),"")</f>
        <v>2.7339609410299537E-3</v>
      </c>
      <c r="O145" s="51">
        <f>IF('HV SM - typical bill'!C78,(('HV SM - typical bill'!F78-'HV SM - typical bill'!C78)),"")</f>
        <v>61.189736399999674</v>
      </c>
      <c r="P145" s="48">
        <f>IF('HV SM - typical bill'!C78,(('HV SM - typical bill'!G78-'HV SM - typical bill'!C78)),"")</f>
        <v>1.9709999999977299</v>
      </c>
      <c r="Q145" s="52">
        <f>IF('HV SM - typical bill'!C78,(('HV SM - typical bill'!G78-'HV SM - typical bill'!F78)),"")</f>
        <v>-59.218736400001944</v>
      </c>
    </row>
    <row r="146" spans="2:17" x14ac:dyDescent="0.25">
      <c r="B146" s="58" t="s">
        <v>106</v>
      </c>
      <c r="C146" s="59" t="e">
        <f>IF('HV SM - typical bill'!C79,(('HV SM - typical bill'!D79-'HV SM - typical bill'!C79)/'HV SM - typical bill'!C79),"")</f>
        <v>#VALUE!</v>
      </c>
      <c r="D146" s="45" t="e">
        <f>IF('HV SM - typical bill'!C79,(('HV SM - typical bill'!E79-'HV SM - typical bill'!C79)/'HV SM - typical bill'!C79),"")</f>
        <v>#VALUE!</v>
      </c>
      <c r="E146" s="60" t="e">
        <f>IF('HV SM - typical bill'!C79,(('HV SM - typical bill'!E79-'HV SM - typical bill'!D79)/'HV SM - typical bill'!D79),"")</f>
        <v>#VALUE!</v>
      </c>
      <c r="F146" s="51" t="e">
        <f>IF('HV SM - typical bill'!C79,('HV SM - typical bill'!D79-'HV SM - typical bill'!C79),"")</f>
        <v>#VALUE!</v>
      </c>
      <c r="G146" s="48" t="e">
        <f>IF('HV SM - typical bill'!C79,(('HV SM - typical bill'!E79-'HV SM - typical bill'!C79)),"")</f>
        <v>#VALUE!</v>
      </c>
      <c r="H146" s="52" t="e">
        <f>IF('HV SM - typical bill'!C79,(('HV SM - typical bill'!E79-'HV SM - typical bill'!D79)),"")</f>
        <v>#VALUE!</v>
      </c>
      <c r="I146" s="40"/>
      <c r="J146" s="41"/>
      <c r="K146" s="58" t="s">
        <v>106</v>
      </c>
      <c r="L146" s="59" t="e">
        <f>IF('HV SM - typical bill'!C79,(('HV SM - typical bill'!F79-'HV SM - typical bill'!C79)/'HV SM - typical bill'!C79),"")</f>
        <v>#VALUE!</v>
      </c>
      <c r="M146" s="45" t="e">
        <f>IF('HV SM - typical bill'!C79,(('HV SM - typical bill'!G79-'HV SM - typical bill'!C79)/'HV SM - typical bill'!C79),"")</f>
        <v>#VALUE!</v>
      </c>
      <c r="N146" s="60" t="e">
        <f>IF('HV SM - typical bill'!C79,(('HV SM - typical bill'!G79-'HV SM - typical bill'!F79)/'HV SM - typical bill'!F79),"")</f>
        <v>#VALUE!</v>
      </c>
      <c r="O146" s="51" t="e">
        <f>IF('HV SM - typical bill'!C79,(('HV SM - typical bill'!F79-'HV SM - typical bill'!C79)),"")</f>
        <v>#VALUE!</v>
      </c>
      <c r="P146" s="48" t="e">
        <f>IF('HV SM - typical bill'!C79,(('HV SM - typical bill'!G79-'HV SM - typical bill'!C79)),"")</f>
        <v>#VALUE!</v>
      </c>
      <c r="Q146" s="52" t="e">
        <f>IF('HV SM - typical bill'!C79,(('HV SM - typical bill'!G79-'HV SM - typical bill'!F79)),"")</f>
        <v>#VALUE!</v>
      </c>
    </row>
    <row r="147" spans="2:17" x14ac:dyDescent="0.25">
      <c r="B147" s="57" t="s">
        <v>136</v>
      </c>
      <c r="C147" s="59" t="str">
        <f>IF('HV SM - typical bill'!C80,(('HV SM - typical bill'!D80-'HV SM - typical bill'!C80)/'HV SM - typical bill'!C80),"")</f>
        <v/>
      </c>
      <c r="D147" s="45" t="str">
        <f>IF('HV SM - typical bill'!C80,(('HV SM - typical bill'!E80-'HV SM - typical bill'!C80)/'HV SM - typical bill'!C80),"")</f>
        <v/>
      </c>
      <c r="E147" s="60" t="str">
        <f>IF('HV SM - typical bill'!C80,(('HV SM - typical bill'!E80-'HV SM - typical bill'!D80)/'HV SM - typical bill'!D80),"")</f>
        <v/>
      </c>
      <c r="F147" s="51" t="str">
        <f>IF('HV SM - typical bill'!C80,('HV SM - typical bill'!D80-'HV SM - typical bill'!C80),"")</f>
        <v/>
      </c>
      <c r="G147" s="48" t="str">
        <f>IF('HV SM - typical bill'!C80,(('HV SM - typical bill'!E80-'HV SM - typical bill'!C80)),"")</f>
        <v/>
      </c>
      <c r="H147" s="52" t="str">
        <f>IF('HV SM - typical bill'!C80,(('HV SM - typical bill'!E80-'HV SM - typical bill'!D80)),"")</f>
        <v/>
      </c>
      <c r="I147" s="40"/>
      <c r="J147" s="41"/>
      <c r="K147" s="57" t="s">
        <v>136</v>
      </c>
      <c r="L147" s="59" t="str">
        <f>IF('HV SM - typical bill'!C80,(('HV SM - typical bill'!F80-'HV SM - typical bill'!C80)/'HV SM - typical bill'!C80),"")</f>
        <v/>
      </c>
      <c r="M147" s="45" t="str">
        <f>IF('HV SM - typical bill'!C80,(('HV SM - typical bill'!G80-'HV SM - typical bill'!C80)/'HV SM - typical bill'!C80),"")</f>
        <v/>
      </c>
      <c r="N147" s="60" t="str">
        <f>IF('HV SM - typical bill'!C80,(('HV SM - typical bill'!G80-'HV SM - typical bill'!F80)/'HV SM - typical bill'!F80),"")</f>
        <v/>
      </c>
      <c r="O147" s="51" t="str">
        <f>IF('HV SM - typical bill'!C80,(('HV SM - typical bill'!F80-'HV SM - typical bill'!C80)),"")</f>
        <v/>
      </c>
      <c r="P147" s="48" t="str">
        <f>IF('HV SM - typical bill'!C80,(('HV SM - typical bill'!G80-'HV SM - typical bill'!C80)),"")</f>
        <v/>
      </c>
      <c r="Q147" s="52" t="str">
        <f>IF('HV SM - typical bill'!C80,(('HV SM - typical bill'!G80-'HV SM - typical bill'!F80)),"")</f>
        <v/>
      </c>
    </row>
    <row r="148" spans="2:17" x14ac:dyDescent="0.25">
      <c r="B148" s="58" t="s">
        <v>72</v>
      </c>
      <c r="C148" s="59">
        <f>IF('HV SM - typical bill'!C81,(('HV SM - typical bill'!D81-'HV SM - typical bill'!C81)/'HV SM - typical bill'!C81),"")</f>
        <v>-1.4188627045666665E-2</v>
      </c>
      <c r="D148" s="45">
        <f>IF('HV SM - typical bill'!C81,(('HV SM - typical bill'!E81-'HV SM - typical bill'!C81)/'HV SM - typical bill'!C81),"")</f>
        <v>-1.1270899427652324E-2</v>
      </c>
      <c r="E148" s="60">
        <f>IF('HV SM - typical bill'!C81,(('HV SM - typical bill'!E81-'HV SM - typical bill'!D81)/'HV SM - typical bill'!D81),"")</f>
        <v>2.9597220097698157E-3</v>
      </c>
      <c r="F148" s="51">
        <f>IF('HV SM - typical bill'!C81,('HV SM - typical bill'!D81-'HV SM - typical bill'!C81),"")</f>
        <v>418.18049999999857</v>
      </c>
      <c r="G148" s="48">
        <f>IF('HV SM - typical bill'!C81,(('HV SM - typical bill'!E81-'HV SM - typical bill'!C81)),"")</f>
        <v>332.1864999999998</v>
      </c>
      <c r="H148" s="52">
        <f>IF('HV SM - typical bill'!C81,(('HV SM - typical bill'!E81-'HV SM - typical bill'!D81)),"")</f>
        <v>-85.993999999998778</v>
      </c>
      <c r="I148" s="40"/>
      <c r="J148" s="41"/>
      <c r="K148" s="58" t="s">
        <v>72</v>
      </c>
      <c r="L148" s="59">
        <f>IF('HV SM - typical bill'!C81,(('HV SM - typical bill'!F81-'HV SM - typical bill'!C81)/'HV SM - typical bill'!C81),"")</f>
        <v>-3.2817836682512798E-3</v>
      </c>
      <c r="M148" s="45">
        <f>IF('HV SM - typical bill'!C81,(('HV SM - typical bill'!G81-'HV SM - typical bill'!C81)/'HV SM - typical bill'!C81),"")</f>
        <v>-6.6874911448469931E-5</v>
      </c>
      <c r="N148" s="60">
        <f>IF('HV SM - typical bill'!C81,(('HV SM - typical bill'!G81-'HV SM - typical bill'!F81)/'HV SM - typical bill'!F81),"")</f>
        <v>3.2254941307631887E-3</v>
      </c>
      <c r="O148" s="51">
        <f>IF('HV SM - typical bill'!C81,(('HV SM - typical bill'!F81-'HV SM - typical bill'!C81)),"")</f>
        <v>96.723800750001828</v>
      </c>
      <c r="P148" s="48">
        <f>IF('HV SM - typical bill'!C81,(('HV SM - typical bill'!G81-'HV SM - typical bill'!C81)),"")</f>
        <v>1.9709999999977299</v>
      </c>
      <c r="Q148" s="52">
        <f>IF('HV SM - typical bill'!C81,(('HV SM - typical bill'!G81-'HV SM - typical bill'!F81)),"")</f>
        <v>-94.752800750004099</v>
      </c>
    </row>
    <row r="149" spans="2:17" x14ac:dyDescent="0.25">
      <c r="B149" s="58" t="s">
        <v>107</v>
      </c>
      <c r="C149" s="59" t="e">
        <f>IF('HV SM - typical bill'!C82,(('HV SM - typical bill'!D82-'HV SM - typical bill'!C82)/'HV SM - typical bill'!C82),"")</f>
        <v>#VALUE!</v>
      </c>
      <c r="D149" s="45" t="e">
        <f>IF('HV SM - typical bill'!C82,(('HV SM - typical bill'!E82-'HV SM - typical bill'!C82)/'HV SM - typical bill'!C82),"")</f>
        <v>#VALUE!</v>
      </c>
      <c r="E149" s="60" t="e">
        <f>IF('HV SM - typical bill'!C82,(('HV SM - typical bill'!E82-'HV SM - typical bill'!D82)/'HV SM - typical bill'!D82),"")</f>
        <v>#VALUE!</v>
      </c>
      <c r="F149" s="51" t="e">
        <f>IF('HV SM - typical bill'!C82,('HV SM - typical bill'!D82-'HV SM - typical bill'!C82),"")</f>
        <v>#VALUE!</v>
      </c>
      <c r="G149" s="48" t="e">
        <f>IF('HV SM - typical bill'!C82,(('HV SM - typical bill'!E82-'HV SM - typical bill'!C82)),"")</f>
        <v>#VALUE!</v>
      </c>
      <c r="H149" s="52" t="e">
        <f>IF('HV SM - typical bill'!C82,(('HV SM - typical bill'!E82-'HV SM - typical bill'!D82)),"")</f>
        <v>#VALUE!</v>
      </c>
      <c r="I149" s="40"/>
      <c r="J149" s="41"/>
      <c r="K149" s="58" t="s">
        <v>107</v>
      </c>
      <c r="L149" s="59" t="e">
        <f>IF('HV SM - typical bill'!C82,(('HV SM - typical bill'!F82-'HV SM - typical bill'!C82)/'HV SM - typical bill'!C82),"")</f>
        <v>#VALUE!</v>
      </c>
      <c r="M149" s="45" t="e">
        <f>IF('HV SM - typical bill'!C82,(('HV SM - typical bill'!G82-'HV SM - typical bill'!C82)/'HV SM - typical bill'!C82),"")</f>
        <v>#VALUE!</v>
      </c>
      <c r="N149" s="60" t="e">
        <f>IF('HV SM - typical bill'!C82,(('HV SM - typical bill'!G82-'HV SM - typical bill'!F82)/'HV SM - typical bill'!F82),"")</f>
        <v>#VALUE!</v>
      </c>
      <c r="O149" s="51" t="e">
        <f>IF('HV SM - typical bill'!C82,(('HV SM - typical bill'!F82-'HV SM - typical bill'!C82)),"")</f>
        <v>#VALUE!</v>
      </c>
      <c r="P149" s="48" t="e">
        <f>IF('HV SM - typical bill'!C82,(('HV SM - typical bill'!G82-'HV SM - typical bill'!C82)),"")</f>
        <v>#VALUE!</v>
      </c>
      <c r="Q149" s="52" t="e">
        <f>IF('HV SM - typical bill'!C82,(('HV SM - typical bill'!G82-'HV SM - typical bill'!F82)),"")</f>
        <v>#VALUE!</v>
      </c>
    </row>
    <row r="150" spans="2:17" x14ac:dyDescent="0.25">
      <c r="B150" s="57" t="s">
        <v>137</v>
      </c>
      <c r="C150" s="59" t="str">
        <f>IF('HV SM - typical bill'!C83,(('HV SM - typical bill'!D83-'HV SM - typical bill'!C83)/'HV SM - typical bill'!C83),"")</f>
        <v/>
      </c>
      <c r="D150" s="45" t="str">
        <f>IF('HV SM - typical bill'!C83,(('HV SM - typical bill'!E83-'HV SM - typical bill'!C83)/'HV SM - typical bill'!C83),"")</f>
        <v/>
      </c>
      <c r="E150" s="60" t="str">
        <f>IF('HV SM - typical bill'!C83,(('HV SM - typical bill'!E83-'HV SM - typical bill'!D83)/'HV SM - typical bill'!D83),"")</f>
        <v/>
      </c>
      <c r="F150" s="51" t="str">
        <f>IF('HV SM - typical bill'!C83,('HV SM - typical bill'!D83-'HV SM - typical bill'!C83),"")</f>
        <v/>
      </c>
      <c r="G150" s="48" t="str">
        <f>IF('HV SM - typical bill'!C83,(('HV SM - typical bill'!E83-'HV SM - typical bill'!C83)),"")</f>
        <v/>
      </c>
      <c r="H150" s="52" t="str">
        <f>IF('HV SM - typical bill'!C83,(('HV SM - typical bill'!E83-'HV SM - typical bill'!D83)),"")</f>
        <v/>
      </c>
      <c r="I150" s="40"/>
      <c r="J150" s="41"/>
      <c r="K150" s="57" t="s">
        <v>137</v>
      </c>
      <c r="L150" s="59" t="str">
        <f>IF('HV SM - typical bill'!C83,(('HV SM - typical bill'!F83-'HV SM - typical bill'!C83)/'HV SM - typical bill'!C83),"")</f>
        <v/>
      </c>
      <c r="M150" s="45" t="str">
        <f>IF('HV SM - typical bill'!C83,(('HV SM - typical bill'!G83-'HV SM - typical bill'!C83)/'HV SM - typical bill'!C83),"")</f>
        <v/>
      </c>
      <c r="N150" s="60" t="str">
        <f>IF('HV SM - typical bill'!C83,(('HV SM - typical bill'!G83-'HV SM - typical bill'!F83)/'HV SM - typical bill'!F83),"")</f>
        <v/>
      </c>
      <c r="O150" s="51" t="str">
        <f>IF('HV SM - typical bill'!C83,(('HV SM - typical bill'!F83-'HV SM - typical bill'!C83)),"")</f>
        <v/>
      </c>
      <c r="P150" s="48" t="str">
        <f>IF('HV SM - typical bill'!C83,(('HV SM - typical bill'!G83-'HV SM - typical bill'!C83)),"")</f>
        <v/>
      </c>
      <c r="Q150" s="52" t="str">
        <f>IF('HV SM - typical bill'!C83,(('HV SM - typical bill'!G83-'HV SM - typical bill'!F83)),"")</f>
        <v/>
      </c>
    </row>
    <row r="151" spans="2:17" x14ac:dyDescent="0.25">
      <c r="B151" s="58" t="s">
        <v>73</v>
      </c>
      <c r="C151" s="59">
        <f>IF('HV SM - typical bill'!C84,(('HV SM - typical bill'!D84-'HV SM - typical bill'!C84)/'HV SM - typical bill'!C84),"")</f>
        <v>-0.13185353713994302</v>
      </c>
      <c r="D151" s="45">
        <f>IF('HV SM - typical bill'!C84,(('HV SM - typical bill'!E84-'HV SM - typical bill'!C84)/'HV SM - typical bill'!C84),"")</f>
        <v>-0.10473937693206083</v>
      </c>
      <c r="E151" s="60">
        <f>IF('HV SM - typical bill'!C84,(('HV SM - typical bill'!E84-'HV SM - typical bill'!D84)/'HV SM - typical bill'!D84),"")</f>
        <v>3.1232241756254126E-2</v>
      </c>
      <c r="F151" s="51">
        <f>IF('HV SM - typical bill'!C84,('HV SM - typical bill'!D84-'HV SM - typical bill'!C84),"")</f>
        <v>418.18049999999994</v>
      </c>
      <c r="G151" s="48">
        <f>IF('HV SM - typical bill'!C84,(('HV SM - typical bill'!E84-'HV SM - typical bill'!C84)),"")</f>
        <v>332.1864999999998</v>
      </c>
      <c r="H151" s="52">
        <f>IF('HV SM - typical bill'!C84,(('HV SM - typical bill'!E84-'HV SM - typical bill'!D84)),"")</f>
        <v>-85.994000000000142</v>
      </c>
      <c r="I151" s="40"/>
      <c r="J151" s="41"/>
      <c r="K151" s="58" t="s">
        <v>73</v>
      </c>
      <c r="L151" s="59">
        <f>IF('HV SM - typical bill'!C84,(('HV SM - typical bill'!F84-'HV SM - typical bill'!C84)/'HV SM - typical bill'!C84),"")</f>
        <v>-1.6509255136422712E-3</v>
      </c>
      <c r="M151" s="45">
        <f>IF('HV SM - typical bill'!C84,(('HV SM - typical bill'!G84-'HV SM - typical bill'!C84)/'HV SM - typical bill'!C84),"")</f>
        <v>-6.214620760720029E-4</v>
      </c>
      <c r="N151" s="60">
        <f>IF('HV SM - typical bill'!C84,(('HV SM - typical bill'!G84-'HV SM - typical bill'!F84)/'HV SM - typical bill'!F84),"")</f>
        <v>1.0311658155239124E-3</v>
      </c>
      <c r="O151" s="51">
        <f>IF('HV SM - typical bill'!C84,(('HV SM - typical bill'!F84-'HV SM - typical bill'!C84)),"")</f>
        <v>5.2359980000001087</v>
      </c>
      <c r="P151" s="48">
        <f>IF('HV SM - typical bill'!C84,(('HV SM - typical bill'!G84-'HV SM - typical bill'!C84)),"")</f>
        <v>1.9710000000000036</v>
      </c>
      <c r="Q151" s="52">
        <f>IF('HV SM - typical bill'!C84,(('HV SM - typical bill'!G84-'HV SM - typical bill'!F84)),"")</f>
        <v>-3.2649980000001051</v>
      </c>
    </row>
    <row r="152" spans="2:17" x14ac:dyDescent="0.25">
      <c r="B152" s="57" t="s">
        <v>138</v>
      </c>
      <c r="C152" s="59" t="str">
        <f>IF('HV SM - typical bill'!C85,(('HV SM - typical bill'!D85-'HV SM - typical bill'!C85)/'HV SM - typical bill'!C85),"")</f>
        <v/>
      </c>
      <c r="D152" s="45" t="str">
        <f>IF('HV SM - typical bill'!C85,(('HV SM - typical bill'!E85-'HV SM - typical bill'!C85)/'HV SM - typical bill'!C85),"")</f>
        <v/>
      </c>
      <c r="E152" s="60" t="str">
        <f>IF('HV SM - typical bill'!C85,(('HV SM - typical bill'!E85-'HV SM - typical bill'!D85)/'HV SM - typical bill'!D85),"")</f>
        <v/>
      </c>
      <c r="F152" s="51" t="str">
        <f>IF('HV SM - typical bill'!C85,('HV SM - typical bill'!D85-'HV SM - typical bill'!C85),"")</f>
        <v/>
      </c>
      <c r="G152" s="48" t="str">
        <f>IF('HV SM - typical bill'!C85,(('HV SM - typical bill'!E85-'HV SM - typical bill'!C85)),"")</f>
        <v/>
      </c>
      <c r="H152" s="52" t="str">
        <f>IF('HV SM - typical bill'!C85,(('HV SM - typical bill'!E85-'HV SM - typical bill'!D85)),"")</f>
        <v/>
      </c>
      <c r="I152" s="40"/>
      <c r="J152" s="41"/>
      <c r="K152" s="57" t="s">
        <v>138</v>
      </c>
      <c r="L152" s="59" t="str">
        <f>IF('HV SM - typical bill'!C85,(('HV SM - typical bill'!F85-'HV SM - typical bill'!C85)/'HV SM - typical bill'!C85),"")</f>
        <v/>
      </c>
      <c r="M152" s="45" t="str">
        <f>IF('HV SM - typical bill'!C85,(('HV SM - typical bill'!G85-'HV SM - typical bill'!C85)/'HV SM - typical bill'!C85),"")</f>
        <v/>
      </c>
      <c r="N152" s="60" t="str">
        <f>IF('HV SM - typical bill'!C85,(('HV SM - typical bill'!G85-'HV SM - typical bill'!F85)/'HV SM - typical bill'!F85),"")</f>
        <v/>
      </c>
      <c r="O152" s="51" t="str">
        <f>IF('HV SM - typical bill'!C85,(('HV SM - typical bill'!F85-'HV SM - typical bill'!C85)),"")</f>
        <v/>
      </c>
      <c r="P152" s="48" t="str">
        <f>IF('HV SM - typical bill'!C85,(('HV SM - typical bill'!G85-'HV SM - typical bill'!C85)),"")</f>
        <v/>
      </c>
      <c r="Q152" s="52" t="str">
        <f>IF('HV SM - typical bill'!C85,(('HV SM - typical bill'!G85-'HV SM - typical bill'!F85)),"")</f>
        <v/>
      </c>
    </row>
    <row r="153" spans="2:17" ht="15.75" thickBot="1" x14ac:dyDescent="0.3">
      <c r="B153" s="58" t="s">
        <v>74</v>
      </c>
      <c r="C153" s="61">
        <f>IF('HV SM - typical bill'!C86,(('HV SM - typical bill'!D86-'HV SM - typical bill'!C86)/'HV SM - typical bill'!C86),"")</f>
        <v>-1.4158530163414642E-2</v>
      </c>
      <c r="D153" s="62">
        <f>IF('HV SM - typical bill'!C86,(('HV SM - typical bill'!E86-'HV SM - typical bill'!C86)/'HV SM - typical bill'!C86),"")</f>
        <v>-1.124699162234765E-2</v>
      </c>
      <c r="E153" s="63">
        <f>IF('HV SM - typical bill'!C86,(('HV SM - typical bill'!E86-'HV SM - typical bill'!D86)/'HV SM - typical bill'!D86),"")</f>
        <v>2.9533536883466814E-3</v>
      </c>
      <c r="F153" s="53">
        <f>IF('HV SM - typical bill'!C86,('HV SM - typical bill'!D86-'HV SM - typical bill'!C86),"")</f>
        <v>418.18049999999857</v>
      </c>
      <c r="G153" s="54">
        <f>IF('HV SM - typical bill'!C86,(('HV SM - typical bill'!E86-'HV SM - typical bill'!C86)),"")</f>
        <v>332.1864999999998</v>
      </c>
      <c r="H153" s="55">
        <f>IF('HV SM - typical bill'!C86,(('HV SM - typical bill'!E86-'HV SM - typical bill'!D86)),"")</f>
        <v>-85.993999999998778</v>
      </c>
      <c r="I153" s="40"/>
      <c r="J153" s="41"/>
      <c r="K153" s="58" t="s">
        <v>74</v>
      </c>
      <c r="L153" s="61">
        <f>IF('HV SM - typical bill'!C86,(('HV SM - typical bill'!F86-'HV SM - typical bill'!C86)/'HV SM - typical bill'!C86),"")</f>
        <v>-3.1652565386085262E-3</v>
      </c>
      <c r="M153" s="62">
        <f>IF('HV SM - typical bill'!C86,(('HV SM - typical bill'!G86-'HV SM - typical bill'!C86)/'HV SM - typical bill'!C86),"")</f>
        <v>-6.6733056543904405E-5</v>
      </c>
      <c r="N153" s="63">
        <f>IF('HV SM - typical bill'!C86,(('HV SM - typical bill'!G86-'HV SM - typical bill'!F86)/'HV SM - typical bill'!F86),"")</f>
        <v>3.1083622459880996E-3</v>
      </c>
      <c r="O153" s="53">
        <f>IF('HV SM - typical bill'!C86,(('HV SM - typical bill'!F86-'HV SM - typical bill'!C86)),"")</f>
        <v>93.487710000001243</v>
      </c>
      <c r="P153" s="54">
        <f>IF('HV SM - typical bill'!C86,(('HV SM - typical bill'!G86-'HV SM - typical bill'!C86)),"")</f>
        <v>1.9709999999977299</v>
      </c>
      <c r="Q153" s="55">
        <f>IF('HV SM - typical bill'!C86,(('HV SM - typical bill'!G86-'HV SM - typical bill'!F86)),"")</f>
        <v>-91.516710000003513</v>
      </c>
    </row>
    <row r="154" spans="2:17" x14ac:dyDescent="0.25">
      <c r="J154" s="38"/>
    </row>
    <row r="155" spans="2:17" x14ac:dyDescent="0.25">
      <c r="J155" s="38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4" priority="7">
      <formula>ISERROR(C71)</formula>
    </cfRule>
  </conditionalFormatting>
  <conditionalFormatting sqref="L71:N153">
    <cfRule type="expression" dxfId="3" priority="6">
      <formula>ISERROR(L71)</formula>
    </cfRule>
  </conditionalFormatting>
  <conditionalFormatting sqref="O71:Q153">
    <cfRule type="expression" dxfId="2" priority="3">
      <formula>ISERROR(O71)</formula>
    </cfRule>
  </conditionalFormatting>
  <conditionalFormatting sqref="F71:F153">
    <cfRule type="expression" dxfId="1" priority="2">
      <formula>ISERROR(F71)</formula>
    </cfRule>
  </conditionalFormatting>
  <conditionalFormatting sqref="F71:H153">
    <cfRule type="expression" dxfId="0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2:K331"/>
  <sheetViews>
    <sheetView showGridLines="0" topLeftCell="A256" zoomScale="60" zoomScaleNormal="60" workbookViewId="0">
      <selection activeCell="E270" sqref="E270"/>
    </sheetView>
  </sheetViews>
  <sheetFormatPr defaultRowHeight="15" x14ac:dyDescent="0.25"/>
  <cols>
    <col min="2" max="2" width="50.7109375" customWidth="1"/>
    <col min="3" max="11" width="20.5703125" customWidth="1"/>
  </cols>
  <sheetData>
    <row r="2" spans="2:11" ht="26.25" x14ac:dyDescent="0.4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 x14ac:dyDescent="0.25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 x14ac:dyDescent="0.25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 x14ac:dyDescent="0.2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 x14ac:dyDescent="0.25">
      <c r="B6" s="11" t="s">
        <v>48</v>
      </c>
      <c r="C6" s="12">
        <v>1</v>
      </c>
      <c r="D6" s="13">
        <v>1</v>
      </c>
      <c r="E6" s="14">
        <v>2.2189999999999999</v>
      </c>
      <c r="F6" s="14">
        <v>0</v>
      </c>
      <c r="G6" s="14">
        <v>0</v>
      </c>
      <c r="H6" s="15">
        <v>4.17</v>
      </c>
      <c r="I6" s="15">
        <v>0</v>
      </c>
      <c r="J6" s="14">
        <v>0</v>
      </c>
      <c r="K6" s="12" t="s">
        <v>167</v>
      </c>
    </row>
    <row r="7" spans="2:11" ht="27.75" customHeight="1" x14ac:dyDescent="0.25">
      <c r="B7" s="11" t="s">
        <v>49</v>
      </c>
      <c r="C7" s="12">
        <v>2</v>
      </c>
      <c r="D7" s="13">
        <v>2</v>
      </c>
      <c r="E7" s="14">
        <v>2.6440000000000001</v>
      </c>
      <c r="F7" s="14">
        <v>0.16700000000000001</v>
      </c>
      <c r="G7" s="14">
        <v>0</v>
      </c>
      <c r="H7" s="15">
        <v>4.17</v>
      </c>
      <c r="I7" s="15">
        <v>0</v>
      </c>
      <c r="J7" s="14">
        <v>0</v>
      </c>
      <c r="K7" s="16" t="s">
        <v>168</v>
      </c>
    </row>
    <row r="8" spans="2:11" ht="27.75" customHeight="1" x14ac:dyDescent="0.25">
      <c r="B8" s="11" t="s">
        <v>50</v>
      </c>
      <c r="C8" s="12">
        <v>12</v>
      </c>
      <c r="D8" s="13">
        <v>2</v>
      </c>
      <c r="E8" s="14">
        <v>0.33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16" t="s">
        <v>169</v>
      </c>
    </row>
    <row r="9" spans="2:11" ht="27.75" customHeight="1" x14ac:dyDescent="0.25">
      <c r="B9" s="11" t="s">
        <v>51</v>
      </c>
      <c r="C9" s="12">
        <v>203</v>
      </c>
      <c r="D9" s="13">
        <v>3</v>
      </c>
      <c r="E9" s="14">
        <v>2.137</v>
      </c>
      <c r="F9" s="14">
        <v>0</v>
      </c>
      <c r="G9" s="14">
        <v>0</v>
      </c>
      <c r="H9" s="15">
        <v>3.83</v>
      </c>
      <c r="I9" s="15">
        <v>0</v>
      </c>
      <c r="J9" s="14">
        <v>0</v>
      </c>
      <c r="K9" s="12" t="s">
        <v>170</v>
      </c>
    </row>
    <row r="10" spans="2:11" ht="27.75" customHeight="1" x14ac:dyDescent="0.25">
      <c r="B10" s="11" t="s">
        <v>52</v>
      </c>
      <c r="C10" s="12">
        <v>204</v>
      </c>
      <c r="D10" s="13">
        <v>4</v>
      </c>
      <c r="E10" s="14">
        <v>2.6459999999999999</v>
      </c>
      <c r="F10" s="14">
        <v>0.29199999999999998</v>
      </c>
      <c r="G10" s="14">
        <v>0</v>
      </c>
      <c r="H10" s="15">
        <v>3.83</v>
      </c>
      <c r="I10" s="15">
        <v>0</v>
      </c>
      <c r="J10" s="14">
        <v>0</v>
      </c>
      <c r="K10" s="16" t="s">
        <v>171</v>
      </c>
    </row>
    <row r="11" spans="2:11" ht="27.75" customHeight="1" x14ac:dyDescent="0.25">
      <c r="B11" s="11" t="s">
        <v>53</v>
      </c>
      <c r="C11" s="12">
        <v>205</v>
      </c>
      <c r="D11" s="13">
        <v>4</v>
      </c>
      <c r="E11" s="14">
        <v>0.378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16">
        <v>225</v>
      </c>
    </row>
    <row r="12" spans="2:11" ht="27.75" customHeight="1" x14ac:dyDescent="0.25">
      <c r="B12" s="11" t="s">
        <v>54</v>
      </c>
      <c r="C12" s="12">
        <v>257</v>
      </c>
      <c r="D12" s="13" t="s">
        <v>55</v>
      </c>
      <c r="E12" s="14">
        <v>1.9970000000000001</v>
      </c>
      <c r="F12" s="14">
        <v>0.157</v>
      </c>
      <c r="G12" s="14">
        <v>0</v>
      </c>
      <c r="H12" s="15">
        <v>21.99</v>
      </c>
      <c r="I12" s="15">
        <v>0</v>
      </c>
      <c r="J12" s="14">
        <v>0</v>
      </c>
      <c r="K12" s="16" t="s">
        <v>172</v>
      </c>
    </row>
    <row r="13" spans="2:11" ht="27.75" customHeight="1" x14ac:dyDescent="0.25">
      <c r="B13" s="11" t="s">
        <v>56</v>
      </c>
      <c r="C13" s="12">
        <v>265</v>
      </c>
      <c r="D13" s="13" t="s">
        <v>55</v>
      </c>
      <c r="E13" s="14">
        <v>1.7290000000000001</v>
      </c>
      <c r="F13" s="14">
        <v>0.152</v>
      </c>
      <c r="G13" s="14">
        <v>0</v>
      </c>
      <c r="H13" s="15">
        <v>54.1</v>
      </c>
      <c r="I13" s="15">
        <v>0</v>
      </c>
      <c r="J13" s="14">
        <v>0</v>
      </c>
      <c r="K13" s="16" t="s">
        <v>173</v>
      </c>
    </row>
    <row r="14" spans="2:11" ht="27.75" customHeight="1" x14ac:dyDescent="0.25">
      <c r="B14" s="11" t="s">
        <v>57</v>
      </c>
      <c r="C14" s="12">
        <v>304</v>
      </c>
      <c r="D14" s="13" t="s">
        <v>55</v>
      </c>
      <c r="E14" s="14">
        <v>1.4059999999999999</v>
      </c>
      <c r="F14" s="14">
        <v>7.8E-2</v>
      </c>
      <c r="G14" s="14">
        <v>0</v>
      </c>
      <c r="H14" s="15">
        <v>171.34</v>
      </c>
      <c r="I14" s="15">
        <v>0</v>
      </c>
      <c r="J14" s="14">
        <v>0</v>
      </c>
      <c r="K14" s="16" t="s">
        <v>174</v>
      </c>
    </row>
    <row r="15" spans="2:11" ht="27.75" customHeight="1" x14ac:dyDescent="0.25">
      <c r="B15" s="11" t="s">
        <v>58</v>
      </c>
      <c r="C15" s="12">
        <v>251</v>
      </c>
      <c r="D15" s="13">
        <v>0</v>
      </c>
      <c r="E15" s="14">
        <v>7.7469999999999999</v>
      </c>
      <c r="F15" s="14">
        <v>1.0569999999999999</v>
      </c>
      <c r="G15" s="14">
        <v>0.107</v>
      </c>
      <c r="H15" s="15">
        <v>11.55</v>
      </c>
      <c r="I15" s="15">
        <v>1.34</v>
      </c>
      <c r="J15" s="14">
        <v>0.28199999999999997</v>
      </c>
      <c r="K15" s="16" t="s">
        <v>175</v>
      </c>
    </row>
    <row r="16" spans="2:11" ht="27.75" customHeight="1" x14ac:dyDescent="0.25">
      <c r="B16" s="11" t="s">
        <v>59</v>
      </c>
      <c r="C16" s="12">
        <v>293</v>
      </c>
      <c r="D16" s="13">
        <v>0</v>
      </c>
      <c r="E16" s="14">
        <v>7.0389999999999997</v>
      </c>
      <c r="F16" s="14">
        <v>0.83799999999999997</v>
      </c>
      <c r="G16" s="14">
        <v>7.3999999999999996E-2</v>
      </c>
      <c r="H16" s="15">
        <v>38.619999999999997</v>
      </c>
      <c r="I16" s="15">
        <v>1.97</v>
      </c>
      <c r="J16" s="14">
        <v>0.23200000000000001</v>
      </c>
      <c r="K16" s="16" t="s">
        <v>176</v>
      </c>
    </row>
    <row r="17" spans="2:11" ht="27.75" customHeight="1" x14ac:dyDescent="0.25">
      <c r="B17" s="11" t="s">
        <v>60</v>
      </c>
      <c r="C17" s="12">
        <v>301</v>
      </c>
      <c r="D17" s="13">
        <v>0</v>
      </c>
      <c r="E17" s="14">
        <v>5.7210000000000001</v>
      </c>
      <c r="F17" s="14">
        <v>0.59799999999999998</v>
      </c>
      <c r="G17" s="14">
        <v>4.4999999999999998E-2</v>
      </c>
      <c r="H17" s="15">
        <v>84.45</v>
      </c>
      <c r="I17" s="15">
        <v>1.76</v>
      </c>
      <c r="J17" s="14">
        <v>0.17299999999999999</v>
      </c>
      <c r="K17" s="16" t="s">
        <v>177</v>
      </c>
    </row>
    <row r="18" spans="2:11" ht="27.75" customHeight="1" x14ac:dyDescent="0.25">
      <c r="B18" s="11" t="s">
        <v>61</v>
      </c>
      <c r="C18" s="12">
        <v>294</v>
      </c>
      <c r="D18" s="13">
        <v>0</v>
      </c>
      <c r="E18" s="14">
        <v>4.9359999999999999</v>
      </c>
      <c r="F18" s="14">
        <v>0.38200000000000001</v>
      </c>
      <c r="G18" s="14">
        <v>1.2999999999999999E-2</v>
      </c>
      <c r="H18" s="15">
        <v>126.68</v>
      </c>
      <c r="I18" s="15">
        <v>2.5299999999999998</v>
      </c>
      <c r="J18" s="14">
        <v>0.14099999999999999</v>
      </c>
      <c r="K18" s="16" t="s">
        <v>176</v>
      </c>
    </row>
    <row r="19" spans="2:11" ht="27.75" customHeight="1" x14ac:dyDescent="0.25">
      <c r="B19" s="11" t="s">
        <v>62</v>
      </c>
      <c r="C19" s="12" t="s">
        <v>178</v>
      </c>
      <c r="D19" s="13" t="s">
        <v>63</v>
      </c>
      <c r="E19" s="14">
        <v>2.0880000000000001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16" t="s">
        <v>176</v>
      </c>
    </row>
    <row r="20" spans="2:11" ht="27.75" customHeight="1" x14ac:dyDescent="0.25">
      <c r="B20" s="11" t="s">
        <v>64</v>
      </c>
      <c r="C20" s="12" t="s">
        <v>179</v>
      </c>
      <c r="D20" s="13">
        <v>0</v>
      </c>
      <c r="E20" s="14">
        <v>18.431999999999999</v>
      </c>
      <c r="F20" s="14">
        <v>2.75</v>
      </c>
      <c r="G20" s="14">
        <v>0.3</v>
      </c>
      <c r="H20" s="15">
        <v>0</v>
      </c>
      <c r="I20" s="15">
        <v>0</v>
      </c>
      <c r="J20" s="14">
        <v>0</v>
      </c>
      <c r="K20" s="12" t="s">
        <v>176</v>
      </c>
    </row>
    <row r="21" spans="2:11" ht="27.75" customHeight="1" x14ac:dyDescent="0.25">
      <c r="B21" s="11" t="s">
        <v>65</v>
      </c>
      <c r="C21" s="12">
        <v>774</v>
      </c>
      <c r="D21" s="13">
        <v>8</v>
      </c>
      <c r="E21" s="14">
        <v>-0.61699999999999999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16" t="s">
        <v>180</v>
      </c>
    </row>
    <row r="22" spans="2:11" ht="27.75" customHeight="1" x14ac:dyDescent="0.25">
      <c r="B22" s="11" t="s">
        <v>66</v>
      </c>
      <c r="C22" s="12">
        <v>776</v>
      </c>
      <c r="D22" s="13">
        <v>8</v>
      </c>
      <c r="E22" s="14">
        <v>-0.54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12" t="s">
        <v>176</v>
      </c>
    </row>
    <row r="23" spans="2:11" ht="27.75" customHeight="1" x14ac:dyDescent="0.25">
      <c r="B23" s="11" t="s">
        <v>67</v>
      </c>
      <c r="C23" s="12">
        <v>792</v>
      </c>
      <c r="D23" s="13">
        <v>0</v>
      </c>
      <c r="E23" s="14">
        <v>-0.61699999999999999</v>
      </c>
      <c r="F23" s="14">
        <v>0</v>
      </c>
      <c r="G23" s="14">
        <v>0</v>
      </c>
      <c r="H23" s="15">
        <v>0</v>
      </c>
      <c r="I23" s="15">
        <v>0</v>
      </c>
      <c r="J23" s="14">
        <v>0.13100000000000001</v>
      </c>
      <c r="K23" s="12" t="s">
        <v>181</v>
      </c>
    </row>
    <row r="24" spans="2:11" ht="27.75" customHeight="1" x14ac:dyDescent="0.25">
      <c r="B24" s="11" t="s">
        <v>68</v>
      </c>
      <c r="C24" s="12">
        <v>794</v>
      </c>
      <c r="D24" s="13">
        <v>0</v>
      </c>
      <c r="E24" s="14">
        <v>-2.6549999999999998</v>
      </c>
      <c r="F24" s="14">
        <v>-0.89300000000000002</v>
      </c>
      <c r="G24" s="14">
        <v>-0.107</v>
      </c>
      <c r="H24" s="15">
        <v>0</v>
      </c>
      <c r="I24" s="15">
        <v>0</v>
      </c>
      <c r="J24" s="14">
        <v>0.13100000000000001</v>
      </c>
      <c r="K24" s="12" t="s">
        <v>182</v>
      </c>
    </row>
    <row r="25" spans="2:11" ht="27.75" customHeight="1" x14ac:dyDescent="0.25">
      <c r="B25" s="11" t="s">
        <v>69</v>
      </c>
      <c r="C25" s="12">
        <v>793</v>
      </c>
      <c r="D25" s="13">
        <v>0</v>
      </c>
      <c r="E25" s="14">
        <v>-0.54</v>
      </c>
      <c r="F25" s="14">
        <v>0</v>
      </c>
      <c r="G25" s="14">
        <v>0</v>
      </c>
      <c r="H25" s="15">
        <v>0</v>
      </c>
      <c r="I25" s="15">
        <v>0</v>
      </c>
      <c r="J25" s="14">
        <v>0.124</v>
      </c>
      <c r="K25" s="12" t="s">
        <v>176</v>
      </c>
    </row>
    <row r="26" spans="2:11" ht="27.75" customHeight="1" x14ac:dyDescent="0.25">
      <c r="B26" s="11" t="s">
        <v>70</v>
      </c>
      <c r="C26" s="12">
        <v>795</v>
      </c>
      <c r="D26" s="13">
        <v>0</v>
      </c>
      <c r="E26" s="14">
        <v>-2.3199999999999998</v>
      </c>
      <c r="F26" s="14">
        <v>-0.78500000000000003</v>
      </c>
      <c r="G26" s="14">
        <v>-9.1999999999999998E-2</v>
      </c>
      <c r="H26" s="15">
        <v>0</v>
      </c>
      <c r="I26" s="15">
        <v>0</v>
      </c>
      <c r="J26" s="14">
        <v>0.124</v>
      </c>
      <c r="K26" s="12" t="s">
        <v>176</v>
      </c>
    </row>
    <row r="27" spans="2:11" ht="27.75" customHeight="1" x14ac:dyDescent="0.25">
      <c r="B27" s="11" t="s">
        <v>71</v>
      </c>
      <c r="C27" s="12">
        <v>796</v>
      </c>
      <c r="D27" s="13">
        <v>0</v>
      </c>
      <c r="E27" s="14">
        <v>-0.35499999999999998</v>
      </c>
      <c r="F27" s="14">
        <v>0</v>
      </c>
      <c r="G27" s="14">
        <v>0</v>
      </c>
      <c r="H27" s="15">
        <v>12.67</v>
      </c>
      <c r="I27" s="15">
        <v>0</v>
      </c>
      <c r="J27" s="14">
        <v>9.1999999999999998E-2</v>
      </c>
      <c r="K27" s="12" t="s">
        <v>183</v>
      </c>
    </row>
    <row r="28" spans="2:11" ht="27.75" customHeight="1" x14ac:dyDescent="0.25">
      <c r="B28" s="11" t="s">
        <v>72</v>
      </c>
      <c r="C28" s="12">
        <v>798</v>
      </c>
      <c r="D28" s="13">
        <v>0</v>
      </c>
      <c r="E28" s="14">
        <v>-1.5089999999999999</v>
      </c>
      <c r="F28" s="14">
        <v>-0.53300000000000003</v>
      </c>
      <c r="G28" s="14">
        <v>-5.5E-2</v>
      </c>
      <c r="H28" s="15">
        <v>12.67</v>
      </c>
      <c r="I28" s="15">
        <v>0</v>
      </c>
      <c r="J28" s="14">
        <v>9.1999999999999998E-2</v>
      </c>
      <c r="K28" s="12" t="s">
        <v>184</v>
      </c>
    </row>
    <row r="29" spans="2:11" ht="27.75" customHeight="1" x14ac:dyDescent="0.25">
      <c r="B29" s="11" t="s">
        <v>73</v>
      </c>
      <c r="C29" s="12">
        <v>799</v>
      </c>
      <c r="D29" s="13">
        <v>0</v>
      </c>
      <c r="E29" s="14">
        <v>-1.3380000000000001</v>
      </c>
      <c r="F29" s="14">
        <v>-0.47899999999999998</v>
      </c>
      <c r="G29" s="14">
        <v>-4.7E-2</v>
      </c>
      <c r="H29" s="15">
        <v>12.67</v>
      </c>
      <c r="I29" s="15">
        <v>0</v>
      </c>
      <c r="J29" s="14">
        <v>6.3E-2</v>
      </c>
      <c r="K29" s="12" t="s">
        <v>176</v>
      </c>
    </row>
    <row r="30" spans="2:11" ht="27.75" customHeight="1" x14ac:dyDescent="0.25">
      <c r="B30" s="11" t="s">
        <v>74</v>
      </c>
      <c r="C30" s="12">
        <v>797</v>
      </c>
      <c r="D30" s="13">
        <v>0</v>
      </c>
      <c r="E30" s="14">
        <v>-0.316</v>
      </c>
      <c r="F30" s="14">
        <v>0</v>
      </c>
      <c r="G30" s="14">
        <v>0</v>
      </c>
      <c r="H30" s="15">
        <v>12.67</v>
      </c>
      <c r="I30" s="15">
        <v>0</v>
      </c>
      <c r="J30" s="14">
        <v>6.3E-2</v>
      </c>
      <c r="K30" s="12" t="s">
        <v>176</v>
      </c>
    </row>
    <row r="31" spans="2:11" ht="27.75" customHeight="1" x14ac:dyDescent="0.25">
      <c r="B31" s="11" t="s">
        <v>75</v>
      </c>
      <c r="C31" s="12">
        <v>150</v>
      </c>
      <c r="D31" s="13">
        <v>1</v>
      </c>
      <c r="E31" s="14">
        <v>1.4452315944129097</v>
      </c>
      <c r="F31" s="14">
        <v>0</v>
      </c>
      <c r="G31" s="14">
        <v>0</v>
      </c>
      <c r="H31" s="15">
        <v>2.7159151639034853</v>
      </c>
      <c r="I31" s="15">
        <v>0</v>
      </c>
      <c r="J31" s="14">
        <v>0</v>
      </c>
      <c r="K31" s="12" t="s">
        <v>176</v>
      </c>
    </row>
    <row r="32" spans="2:11" ht="27.75" customHeight="1" x14ac:dyDescent="0.25">
      <c r="B32" s="11" t="s">
        <v>76</v>
      </c>
      <c r="C32" s="12">
        <v>151</v>
      </c>
      <c r="D32" s="13">
        <v>2</v>
      </c>
      <c r="E32" s="14">
        <v>1.72203349960691</v>
      </c>
      <c r="F32" s="14">
        <v>0.10876686627623071</v>
      </c>
      <c r="G32" s="14">
        <v>0</v>
      </c>
      <c r="H32" s="15">
        <v>2.7159151639034853</v>
      </c>
      <c r="I32" s="15">
        <v>0</v>
      </c>
      <c r="J32" s="14">
        <v>0</v>
      </c>
      <c r="K32" s="12" t="s">
        <v>176</v>
      </c>
    </row>
    <row r="33" spans="2:11" ht="27.75" customHeight="1" x14ac:dyDescent="0.25">
      <c r="B33" s="11" t="s">
        <v>77</v>
      </c>
      <c r="C33" s="12">
        <v>152</v>
      </c>
      <c r="D33" s="13">
        <v>2</v>
      </c>
      <c r="E33" s="14">
        <v>0.21492853815063553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12" t="s">
        <v>176</v>
      </c>
    </row>
    <row r="34" spans="2:11" ht="27.75" customHeight="1" x14ac:dyDescent="0.25">
      <c r="B34" s="11" t="s">
        <v>78</v>
      </c>
      <c r="C34" s="12">
        <v>153</v>
      </c>
      <c r="D34" s="13">
        <v>3</v>
      </c>
      <c r="E34" s="14">
        <v>1.391825109175479</v>
      </c>
      <c r="F34" s="14">
        <v>0</v>
      </c>
      <c r="G34" s="14">
        <v>0</v>
      </c>
      <c r="H34" s="15">
        <v>2.4944736397482847</v>
      </c>
      <c r="I34" s="15">
        <v>0</v>
      </c>
      <c r="J34" s="14">
        <v>0</v>
      </c>
      <c r="K34" s="12" t="s">
        <v>176</v>
      </c>
    </row>
    <row r="35" spans="2:11" ht="27.75" customHeight="1" x14ac:dyDescent="0.25">
      <c r="B35" s="11" t="s">
        <v>79</v>
      </c>
      <c r="C35" s="12">
        <v>154</v>
      </c>
      <c r="D35" s="13">
        <v>4</v>
      </c>
      <c r="E35" s="14">
        <v>1.7233360968078228</v>
      </c>
      <c r="F35" s="14">
        <v>0.19017919133328959</v>
      </c>
      <c r="G35" s="14">
        <v>0</v>
      </c>
      <c r="H35" s="15">
        <v>2.4944736397482847</v>
      </c>
      <c r="I35" s="15">
        <v>0</v>
      </c>
      <c r="J35" s="14">
        <v>0</v>
      </c>
      <c r="K35" s="12" t="s">
        <v>176</v>
      </c>
    </row>
    <row r="36" spans="2:11" ht="27.75" customHeight="1" x14ac:dyDescent="0.25">
      <c r="B36" s="11" t="s">
        <v>80</v>
      </c>
      <c r="C36" s="12">
        <v>155</v>
      </c>
      <c r="D36" s="13">
        <v>4</v>
      </c>
      <c r="E36" s="14">
        <v>0.24619087097254613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12" t="s">
        <v>176</v>
      </c>
    </row>
    <row r="37" spans="2:11" ht="27.75" customHeight="1" x14ac:dyDescent="0.25">
      <c r="B37" s="11" t="s">
        <v>81</v>
      </c>
      <c r="C37" s="12">
        <v>156</v>
      </c>
      <c r="D37" s="13" t="s">
        <v>55</v>
      </c>
      <c r="E37" s="14">
        <v>1.3006433051115731</v>
      </c>
      <c r="F37" s="14">
        <v>0.10225388027166599</v>
      </c>
      <c r="G37" s="14">
        <v>0</v>
      </c>
      <c r="H37" s="15">
        <v>14.322056224037802</v>
      </c>
      <c r="I37" s="15">
        <v>0</v>
      </c>
      <c r="J37" s="14">
        <v>0</v>
      </c>
      <c r="K37" s="12" t="s">
        <v>176</v>
      </c>
    </row>
    <row r="38" spans="2:11" ht="27.75" customHeight="1" x14ac:dyDescent="0.25">
      <c r="B38" s="11" t="s">
        <v>82</v>
      </c>
      <c r="C38" s="12">
        <v>157</v>
      </c>
      <c r="D38" s="13">
        <v>0</v>
      </c>
      <c r="E38" s="14">
        <v>5.0456102577362829</v>
      </c>
      <c r="F38" s="14">
        <v>0.68842262068249005</v>
      </c>
      <c r="G38" s="14">
        <v>6.9688950248842418E-2</v>
      </c>
      <c r="H38" s="15">
        <v>7.5224988352722431</v>
      </c>
      <c r="I38" s="15">
        <v>0.8727401246116715</v>
      </c>
      <c r="J38" s="14">
        <v>0.18366620532872488</v>
      </c>
      <c r="K38" s="12" t="s">
        <v>176</v>
      </c>
    </row>
    <row r="39" spans="2:11" ht="27.75" customHeight="1" x14ac:dyDescent="0.25">
      <c r="B39" s="11" t="s">
        <v>83</v>
      </c>
      <c r="C39" s="12">
        <v>169</v>
      </c>
      <c r="D39" s="13" t="s">
        <v>63</v>
      </c>
      <c r="E39" s="14">
        <v>1.3599114777531121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12" t="s">
        <v>176</v>
      </c>
    </row>
    <row r="40" spans="2:11" ht="27.75" customHeight="1" x14ac:dyDescent="0.25">
      <c r="B40" s="11" t="s">
        <v>84</v>
      </c>
      <c r="C40" s="12">
        <v>170</v>
      </c>
      <c r="D40" s="13">
        <v>0</v>
      </c>
      <c r="E40" s="14">
        <v>12.004735803613677</v>
      </c>
      <c r="F40" s="14">
        <v>1.7910711512552959</v>
      </c>
      <c r="G40" s="14">
        <v>0.19538958013694138</v>
      </c>
      <c r="H40" s="15">
        <v>0</v>
      </c>
      <c r="I40" s="15">
        <v>0</v>
      </c>
      <c r="J40" s="14">
        <v>0</v>
      </c>
      <c r="K40" s="12" t="s">
        <v>176</v>
      </c>
    </row>
    <row r="41" spans="2:11" ht="27.75" customHeight="1" x14ac:dyDescent="0.25">
      <c r="B41" s="11" t="s">
        <v>85</v>
      </c>
      <c r="C41" s="12">
        <v>172</v>
      </c>
      <c r="D41" s="13">
        <v>8</v>
      </c>
      <c r="E41" s="14">
        <v>-0.61699999999999999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12" t="s">
        <v>176</v>
      </c>
    </row>
    <row r="42" spans="2:11" ht="27.75" customHeight="1" x14ac:dyDescent="0.25">
      <c r="B42" s="11" t="s">
        <v>86</v>
      </c>
      <c r="C42" s="12">
        <v>173</v>
      </c>
      <c r="D42" s="13">
        <v>0</v>
      </c>
      <c r="E42" s="14">
        <v>-0.61699999999999999</v>
      </c>
      <c r="F42" s="14">
        <v>0</v>
      </c>
      <c r="G42" s="14">
        <v>0</v>
      </c>
      <c r="H42" s="15">
        <v>0</v>
      </c>
      <c r="I42" s="15">
        <v>0</v>
      </c>
      <c r="J42" s="14">
        <v>0.13100000000000001</v>
      </c>
      <c r="K42" s="12" t="s">
        <v>176</v>
      </c>
    </row>
    <row r="43" spans="2:11" ht="27.75" customHeight="1" x14ac:dyDescent="0.25">
      <c r="B43" s="11" t="s">
        <v>87</v>
      </c>
      <c r="C43" s="12">
        <v>174</v>
      </c>
      <c r="D43" s="13">
        <v>0</v>
      </c>
      <c r="E43" s="14">
        <v>-2.6549999999999998</v>
      </c>
      <c r="F43" s="14">
        <v>-0.89300000000000002</v>
      </c>
      <c r="G43" s="14">
        <v>-0.107</v>
      </c>
      <c r="H43" s="15">
        <v>0</v>
      </c>
      <c r="I43" s="15">
        <v>0</v>
      </c>
      <c r="J43" s="14">
        <v>0.13100000000000001</v>
      </c>
      <c r="K43" s="12" t="s">
        <v>176</v>
      </c>
    </row>
    <row r="44" spans="2:11" ht="27.75" customHeight="1" x14ac:dyDescent="0.25">
      <c r="B44" s="11" t="s">
        <v>88</v>
      </c>
      <c r="C44" s="12">
        <v>158</v>
      </c>
      <c r="D44" s="13">
        <v>1</v>
      </c>
      <c r="E44" s="14">
        <v>0.81680375756035317</v>
      </c>
      <c r="F44" s="14">
        <v>0</v>
      </c>
      <c r="G44" s="14">
        <v>0</v>
      </c>
      <c r="H44" s="15">
        <v>1.5349579400751117</v>
      </c>
      <c r="I44" s="15">
        <v>0</v>
      </c>
      <c r="J44" s="14">
        <v>0</v>
      </c>
      <c r="K44" s="12" t="s">
        <v>176</v>
      </c>
    </row>
    <row r="45" spans="2:11" ht="27.75" customHeight="1" x14ac:dyDescent="0.25">
      <c r="B45" s="11" t="s">
        <v>89</v>
      </c>
      <c r="C45" s="12">
        <v>159</v>
      </c>
      <c r="D45" s="13">
        <v>2</v>
      </c>
      <c r="E45" s="14">
        <v>0.97324431500206132</v>
      </c>
      <c r="F45" s="14">
        <v>6.1471936688859398E-2</v>
      </c>
      <c r="G45" s="14">
        <v>0</v>
      </c>
      <c r="H45" s="15">
        <v>1.5349579400751117</v>
      </c>
      <c r="I45" s="15">
        <v>0</v>
      </c>
      <c r="J45" s="14">
        <v>0</v>
      </c>
      <c r="K45" s="12" t="s">
        <v>176</v>
      </c>
    </row>
    <row r="46" spans="2:11" ht="27.75" customHeight="1" x14ac:dyDescent="0.25">
      <c r="B46" s="11" t="s">
        <v>90</v>
      </c>
      <c r="C46" s="12">
        <v>160</v>
      </c>
      <c r="D46" s="13">
        <v>2</v>
      </c>
      <c r="E46" s="14">
        <v>0.12147149166062036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12" t="s">
        <v>176</v>
      </c>
    </row>
    <row r="47" spans="2:11" ht="27.75" customHeight="1" x14ac:dyDescent="0.25">
      <c r="B47" s="11" t="s">
        <v>91</v>
      </c>
      <c r="C47" s="12">
        <v>161</v>
      </c>
      <c r="D47" s="13">
        <v>3</v>
      </c>
      <c r="E47" s="14">
        <v>0.78661993235983552</v>
      </c>
      <c r="F47" s="14">
        <v>0</v>
      </c>
      <c r="G47" s="14">
        <v>0</v>
      </c>
      <c r="H47" s="15">
        <v>1.4098054941217455</v>
      </c>
      <c r="I47" s="15">
        <v>0</v>
      </c>
      <c r="J47" s="14">
        <v>0</v>
      </c>
      <c r="K47" s="12" t="s">
        <v>176</v>
      </c>
    </row>
    <row r="48" spans="2:11" ht="27.75" customHeight="1" x14ac:dyDescent="0.25">
      <c r="B48" s="11" t="s">
        <v>92</v>
      </c>
      <c r="C48" s="12">
        <v>162</v>
      </c>
      <c r="D48" s="13">
        <v>4</v>
      </c>
      <c r="E48" s="14">
        <v>0.97398050586061047</v>
      </c>
      <c r="F48" s="14">
        <v>0.10748386534818528</v>
      </c>
      <c r="G48" s="14">
        <v>0</v>
      </c>
      <c r="H48" s="15">
        <v>1.4098054941217455</v>
      </c>
      <c r="I48" s="15">
        <v>0</v>
      </c>
      <c r="J48" s="14">
        <v>0</v>
      </c>
      <c r="K48" s="12" t="s">
        <v>176</v>
      </c>
    </row>
    <row r="49" spans="2:11" ht="27.75" customHeight="1" x14ac:dyDescent="0.25">
      <c r="B49" s="11" t="s">
        <v>93</v>
      </c>
      <c r="C49" s="12">
        <v>163</v>
      </c>
      <c r="D49" s="13">
        <v>4</v>
      </c>
      <c r="E49" s="14">
        <v>0.1391400722658015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12" t="s">
        <v>176</v>
      </c>
    </row>
    <row r="50" spans="2:11" ht="27.75" customHeight="1" x14ac:dyDescent="0.25">
      <c r="B50" s="11" t="s">
        <v>94</v>
      </c>
      <c r="C50" s="12">
        <v>164</v>
      </c>
      <c r="D50" s="13" t="s">
        <v>55</v>
      </c>
      <c r="E50" s="14">
        <v>0.73508657226139051</v>
      </c>
      <c r="F50" s="14">
        <v>5.779098239611332E-2</v>
      </c>
      <c r="G50" s="14">
        <v>0</v>
      </c>
      <c r="H50" s="15">
        <v>8.0944184897486107</v>
      </c>
      <c r="I50" s="15">
        <v>0</v>
      </c>
      <c r="J50" s="14">
        <v>0</v>
      </c>
      <c r="K50" s="12" t="s">
        <v>176</v>
      </c>
    </row>
    <row r="51" spans="2:11" ht="27.75" customHeight="1" x14ac:dyDescent="0.25">
      <c r="B51" s="11" t="s">
        <v>95</v>
      </c>
      <c r="C51" s="12">
        <v>165</v>
      </c>
      <c r="D51" s="13">
        <v>0</v>
      </c>
      <c r="E51" s="14">
        <v>2.8516352905903815</v>
      </c>
      <c r="F51" s="14">
        <v>0.38907686874325975</v>
      </c>
      <c r="G51" s="14">
        <v>3.938621093238296E-2</v>
      </c>
      <c r="H51" s="15">
        <v>4.2515022081217131</v>
      </c>
      <c r="I51" s="15">
        <v>0.49324787522797359</v>
      </c>
      <c r="J51" s="14">
        <v>0.10380291105543921</v>
      </c>
      <c r="K51" s="12" t="s">
        <v>176</v>
      </c>
    </row>
    <row r="52" spans="2:11" ht="27.75" customHeight="1" x14ac:dyDescent="0.25">
      <c r="B52" s="11" t="s">
        <v>96</v>
      </c>
      <c r="C52" s="12">
        <v>166</v>
      </c>
      <c r="D52" s="13">
        <v>0</v>
      </c>
      <c r="E52" s="14">
        <v>4.1928561578104437</v>
      </c>
      <c r="F52" s="14">
        <v>0.49916372499575967</v>
      </c>
      <c r="G52" s="14">
        <v>4.4078896956666128E-2</v>
      </c>
      <c r="H52" s="15">
        <v>23.00441892522224</v>
      </c>
      <c r="I52" s="15">
        <v>1.1734517162788145</v>
      </c>
      <c r="J52" s="14">
        <v>0.13819329856684517</v>
      </c>
      <c r="K52" s="12" t="s">
        <v>176</v>
      </c>
    </row>
    <row r="53" spans="2:11" ht="27.75" customHeight="1" x14ac:dyDescent="0.25">
      <c r="B53" s="11" t="s">
        <v>97</v>
      </c>
      <c r="C53" s="12">
        <v>167</v>
      </c>
      <c r="D53" s="13">
        <v>0</v>
      </c>
      <c r="E53" s="14">
        <v>4.1212705846053979</v>
      </c>
      <c r="F53" s="14">
        <v>0.43078479454536406</v>
      </c>
      <c r="G53" s="14">
        <v>3.2416915977493951E-2</v>
      </c>
      <c r="H53" s="15">
        <v>60.835745651096985</v>
      </c>
      <c r="I53" s="15">
        <v>1.2678616026753191</v>
      </c>
      <c r="J53" s="14">
        <v>0.12462503253569897</v>
      </c>
      <c r="K53" s="12" t="s">
        <v>176</v>
      </c>
    </row>
    <row r="54" spans="2:11" ht="27.75" customHeight="1" x14ac:dyDescent="0.25">
      <c r="B54" s="11" t="s">
        <v>98</v>
      </c>
      <c r="C54" s="12">
        <v>168</v>
      </c>
      <c r="D54" s="13" t="s">
        <v>63</v>
      </c>
      <c r="E54" s="14">
        <v>0.76858325632537972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12" t="s">
        <v>176</v>
      </c>
    </row>
    <row r="55" spans="2:11" ht="27.75" customHeight="1" x14ac:dyDescent="0.25">
      <c r="B55" s="11" t="s">
        <v>99</v>
      </c>
      <c r="C55" s="12">
        <v>171</v>
      </c>
      <c r="D55" s="13">
        <v>0</v>
      </c>
      <c r="E55" s="14">
        <v>6.7847349523895586</v>
      </c>
      <c r="F55" s="14">
        <v>1.0122624305051697</v>
      </c>
      <c r="G55" s="14">
        <v>0.11042862878238215</v>
      </c>
      <c r="H55" s="15">
        <v>0</v>
      </c>
      <c r="I55" s="15">
        <v>0</v>
      </c>
      <c r="J55" s="14">
        <v>0</v>
      </c>
      <c r="K55" s="12" t="s">
        <v>176</v>
      </c>
    </row>
    <row r="56" spans="2:11" ht="27.75" customHeight="1" x14ac:dyDescent="0.25">
      <c r="B56" s="11" t="s">
        <v>100</v>
      </c>
      <c r="C56" s="12">
        <v>175</v>
      </c>
      <c r="D56" s="13">
        <v>8</v>
      </c>
      <c r="E56" s="14">
        <v>-0.61699999999999999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12" t="s">
        <v>176</v>
      </c>
    </row>
    <row r="57" spans="2:11" ht="27.75" customHeight="1" x14ac:dyDescent="0.25">
      <c r="B57" s="11" t="s">
        <v>101</v>
      </c>
      <c r="C57" s="12">
        <v>176</v>
      </c>
      <c r="D57" s="13">
        <v>8</v>
      </c>
      <c r="E57" s="14">
        <v>-0.54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12" t="s">
        <v>176</v>
      </c>
    </row>
    <row r="58" spans="2:11" ht="27.75" customHeight="1" x14ac:dyDescent="0.25">
      <c r="B58" s="11" t="s">
        <v>102</v>
      </c>
      <c r="C58" s="12">
        <v>177</v>
      </c>
      <c r="D58" s="13">
        <v>0</v>
      </c>
      <c r="E58" s="14">
        <v>-0.61699999999999999</v>
      </c>
      <c r="F58" s="14">
        <v>0</v>
      </c>
      <c r="G58" s="14">
        <v>0</v>
      </c>
      <c r="H58" s="15">
        <v>0</v>
      </c>
      <c r="I58" s="15">
        <v>0</v>
      </c>
      <c r="J58" s="14">
        <v>0.13100000000000001</v>
      </c>
      <c r="K58" s="12" t="s">
        <v>176</v>
      </c>
    </row>
    <row r="59" spans="2:11" ht="27.75" customHeight="1" x14ac:dyDescent="0.25">
      <c r="B59" s="11" t="s">
        <v>103</v>
      </c>
      <c r="C59" s="12">
        <v>178</v>
      </c>
      <c r="D59" s="13">
        <v>0</v>
      </c>
      <c r="E59" s="14">
        <v>-2.6549999999999998</v>
      </c>
      <c r="F59" s="14">
        <v>-0.89300000000000002</v>
      </c>
      <c r="G59" s="14">
        <v>-0.107</v>
      </c>
      <c r="H59" s="15">
        <v>0</v>
      </c>
      <c r="I59" s="15">
        <v>0</v>
      </c>
      <c r="J59" s="14">
        <v>0.13100000000000001</v>
      </c>
      <c r="K59" s="12" t="s">
        <v>176</v>
      </c>
    </row>
    <row r="60" spans="2:11" ht="27.75" customHeight="1" x14ac:dyDescent="0.25">
      <c r="B60" s="11" t="s">
        <v>104</v>
      </c>
      <c r="C60" s="12">
        <v>179</v>
      </c>
      <c r="D60" s="13">
        <v>0</v>
      </c>
      <c r="E60" s="14">
        <v>-0.54</v>
      </c>
      <c r="F60" s="14">
        <v>0</v>
      </c>
      <c r="G60" s="14">
        <v>0</v>
      </c>
      <c r="H60" s="15">
        <v>0</v>
      </c>
      <c r="I60" s="15">
        <v>0</v>
      </c>
      <c r="J60" s="14">
        <v>0.124</v>
      </c>
      <c r="K60" s="12" t="s">
        <v>176</v>
      </c>
    </row>
    <row r="61" spans="2:11" ht="27.75" customHeight="1" x14ac:dyDescent="0.25">
      <c r="B61" s="11" t="s">
        <v>105</v>
      </c>
      <c r="C61" s="12">
        <v>180</v>
      </c>
      <c r="D61" s="13">
        <v>0</v>
      </c>
      <c r="E61" s="14">
        <v>-2.3199999999999998</v>
      </c>
      <c r="F61" s="14">
        <v>-0.78500000000000003</v>
      </c>
      <c r="G61" s="14">
        <v>-9.1999999999999998E-2</v>
      </c>
      <c r="H61" s="15">
        <v>0</v>
      </c>
      <c r="I61" s="15">
        <v>0</v>
      </c>
      <c r="J61" s="14">
        <v>0.124</v>
      </c>
      <c r="K61" s="12" t="s">
        <v>176</v>
      </c>
    </row>
    <row r="62" spans="2:11" ht="27.75" customHeight="1" x14ac:dyDescent="0.25">
      <c r="B62" s="11" t="s">
        <v>106</v>
      </c>
      <c r="C62" s="12">
        <v>181</v>
      </c>
      <c r="D62" s="13">
        <v>0</v>
      </c>
      <c r="E62" s="14">
        <v>-0.35499999999999998</v>
      </c>
      <c r="F62" s="14">
        <v>0</v>
      </c>
      <c r="G62" s="14">
        <v>0</v>
      </c>
      <c r="H62" s="15">
        <v>0</v>
      </c>
      <c r="I62" s="15">
        <v>0</v>
      </c>
      <c r="J62" s="14">
        <v>9.1999999999999998E-2</v>
      </c>
      <c r="K62" s="12" t="s">
        <v>176</v>
      </c>
    </row>
    <row r="63" spans="2:11" ht="27.75" customHeight="1" x14ac:dyDescent="0.25">
      <c r="B63" s="11" t="s">
        <v>107</v>
      </c>
      <c r="C63" s="12">
        <v>182</v>
      </c>
      <c r="D63" s="13">
        <v>0</v>
      </c>
      <c r="E63" s="14">
        <v>-1.5089999999999999</v>
      </c>
      <c r="F63" s="14">
        <v>-0.53300000000000003</v>
      </c>
      <c r="G63" s="14">
        <v>-5.5E-2</v>
      </c>
      <c r="H63" s="15">
        <v>0</v>
      </c>
      <c r="I63" s="15">
        <v>0</v>
      </c>
      <c r="J63" s="14">
        <v>9.1999999999999998E-2</v>
      </c>
      <c r="K63" s="12" t="s">
        <v>176</v>
      </c>
    </row>
    <row r="64" spans="2:11" ht="27.75" customHeight="1" thickBot="1" x14ac:dyDescent="0.3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 x14ac:dyDescent="0.25"/>
    <row r="66" spans="2:11" ht="27.75" customHeight="1" x14ac:dyDescent="0.25"/>
    <row r="67" spans="2:11" ht="27.75" customHeight="1" thickBot="1" x14ac:dyDescent="0.3"/>
    <row r="68" spans="2:11" ht="27.75" customHeight="1" x14ac:dyDescent="0.25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 x14ac:dyDescent="0.4">
      <c r="B69" s="35" t="s">
        <v>108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 x14ac:dyDescent="0.25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 x14ac:dyDescent="0.25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 x14ac:dyDescent="0.25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 x14ac:dyDescent="0.25">
      <c r="B73" s="11" t="s">
        <v>48</v>
      </c>
      <c r="C73" s="12">
        <v>1</v>
      </c>
      <c r="D73" s="12">
        <v>1</v>
      </c>
      <c r="E73" s="14">
        <v>2.218</v>
      </c>
      <c r="F73" s="14">
        <v>0</v>
      </c>
      <c r="G73" s="14">
        <v>0</v>
      </c>
      <c r="H73" s="15">
        <v>4.17</v>
      </c>
      <c r="I73" s="15">
        <v>0</v>
      </c>
      <c r="J73" s="14">
        <v>0</v>
      </c>
      <c r="K73" s="12" t="s">
        <v>167</v>
      </c>
    </row>
    <row r="74" spans="2:11" ht="27.75" customHeight="1" x14ac:dyDescent="0.25">
      <c r="B74" s="11" t="s">
        <v>49</v>
      </c>
      <c r="C74" s="12">
        <v>2</v>
      </c>
      <c r="D74" s="12">
        <v>2</v>
      </c>
      <c r="E74" s="14">
        <v>2.6440000000000001</v>
      </c>
      <c r="F74" s="14">
        <v>0.16700000000000001</v>
      </c>
      <c r="G74" s="14">
        <v>0</v>
      </c>
      <c r="H74" s="15">
        <v>4.17</v>
      </c>
      <c r="I74" s="15">
        <v>0</v>
      </c>
      <c r="J74" s="14">
        <v>0</v>
      </c>
      <c r="K74" s="12" t="s">
        <v>168</v>
      </c>
    </row>
    <row r="75" spans="2:11" ht="27.75" customHeight="1" x14ac:dyDescent="0.25">
      <c r="B75" s="11" t="s">
        <v>50</v>
      </c>
      <c r="C75" s="12">
        <v>12</v>
      </c>
      <c r="D75" s="12">
        <v>2</v>
      </c>
      <c r="E75" s="14">
        <v>0.33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">
        <v>169</v>
      </c>
    </row>
    <row r="76" spans="2:11" ht="27.75" customHeight="1" x14ac:dyDescent="0.25">
      <c r="B76" s="11" t="s">
        <v>51</v>
      </c>
      <c r="C76" s="12">
        <v>203</v>
      </c>
      <c r="D76" s="12">
        <v>3</v>
      </c>
      <c r="E76" s="14">
        <v>2.137</v>
      </c>
      <c r="F76" s="14">
        <v>0</v>
      </c>
      <c r="G76" s="14">
        <v>0</v>
      </c>
      <c r="H76" s="15">
        <v>3.83</v>
      </c>
      <c r="I76" s="15">
        <v>0</v>
      </c>
      <c r="J76" s="14">
        <v>0</v>
      </c>
      <c r="K76" s="12" t="s">
        <v>170</v>
      </c>
    </row>
    <row r="77" spans="2:11" ht="27.75" customHeight="1" x14ac:dyDescent="0.25">
      <c r="B77" s="11" t="s">
        <v>52</v>
      </c>
      <c r="C77" s="12">
        <v>204</v>
      </c>
      <c r="D77" s="12">
        <v>4</v>
      </c>
      <c r="E77" s="14">
        <v>2.6459999999999999</v>
      </c>
      <c r="F77" s="14">
        <v>0.29199999999999998</v>
      </c>
      <c r="G77" s="14">
        <v>0</v>
      </c>
      <c r="H77" s="15">
        <v>3.83</v>
      </c>
      <c r="I77" s="15">
        <v>0</v>
      </c>
      <c r="J77" s="14">
        <v>0</v>
      </c>
      <c r="K77" s="12" t="s">
        <v>171</v>
      </c>
    </row>
    <row r="78" spans="2:11" ht="27.75" customHeight="1" x14ac:dyDescent="0.25">
      <c r="B78" s="11" t="s">
        <v>53</v>
      </c>
      <c r="C78" s="12">
        <v>205</v>
      </c>
      <c r="D78" s="12">
        <v>4</v>
      </c>
      <c r="E78" s="14">
        <v>0.378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>
        <v>225</v>
      </c>
    </row>
    <row r="79" spans="2:11" ht="27.75" customHeight="1" x14ac:dyDescent="0.25">
      <c r="B79" s="11" t="s">
        <v>54</v>
      </c>
      <c r="C79" s="12">
        <v>257</v>
      </c>
      <c r="D79" s="12" t="s">
        <v>55</v>
      </c>
      <c r="E79" s="14">
        <v>1.996</v>
      </c>
      <c r="F79" s="14">
        <v>0.157</v>
      </c>
      <c r="G79" s="14">
        <v>0</v>
      </c>
      <c r="H79" s="15">
        <v>21.97</v>
      </c>
      <c r="I79" s="15">
        <v>0</v>
      </c>
      <c r="J79" s="14">
        <v>0</v>
      </c>
      <c r="K79" s="12" t="s">
        <v>172</v>
      </c>
    </row>
    <row r="80" spans="2:11" ht="27.75" customHeight="1" x14ac:dyDescent="0.25">
      <c r="B80" s="11" t="s">
        <v>56</v>
      </c>
      <c r="C80" s="12">
        <v>265</v>
      </c>
      <c r="D80" s="12" t="s">
        <v>55</v>
      </c>
      <c r="E80" s="14">
        <v>1.7290000000000001</v>
      </c>
      <c r="F80" s="14">
        <v>0.152</v>
      </c>
      <c r="G80" s="14">
        <v>0</v>
      </c>
      <c r="H80" s="15">
        <v>54.06</v>
      </c>
      <c r="I80" s="15">
        <v>0</v>
      </c>
      <c r="J80" s="14">
        <v>0</v>
      </c>
      <c r="K80" s="12" t="s">
        <v>173</v>
      </c>
    </row>
    <row r="81" spans="2:11" ht="27.75" customHeight="1" x14ac:dyDescent="0.25">
      <c r="B81" s="11" t="s">
        <v>57</v>
      </c>
      <c r="C81" s="12">
        <v>304</v>
      </c>
      <c r="D81" s="12" t="s">
        <v>55</v>
      </c>
      <c r="E81" s="14">
        <v>1.4059999999999999</v>
      </c>
      <c r="F81" s="14">
        <v>7.8E-2</v>
      </c>
      <c r="G81" s="14">
        <v>0</v>
      </c>
      <c r="H81" s="15">
        <v>178.99</v>
      </c>
      <c r="I81" s="15">
        <v>0</v>
      </c>
      <c r="J81" s="14">
        <v>0</v>
      </c>
      <c r="K81" s="12" t="s">
        <v>174</v>
      </c>
    </row>
    <row r="82" spans="2:11" ht="27.75" customHeight="1" x14ac:dyDescent="0.25">
      <c r="B82" s="11" t="s">
        <v>58</v>
      </c>
      <c r="C82" s="12">
        <v>251</v>
      </c>
      <c r="D82" s="12">
        <v>0</v>
      </c>
      <c r="E82" s="14">
        <v>7.7469999999999999</v>
      </c>
      <c r="F82" s="14">
        <v>1.0569999999999999</v>
      </c>
      <c r="G82" s="14">
        <v>0.107</v>
      </c>
      <c r="H82" s="15">
        <v>11.54</v>
      </c>
      <c r="I82" s="15">
        <v>1.34</v>
      </c>
      <c r="J82" s="14">
        <v>0.28199999999999997</v>
      </c>
      <c r="K82" s="12" t="s">
        <v>175</v>
      </c>
    </row>
    <row r="83" spans="2:11" ht="27.75" customHeight="1" x14ac:dyDescent="0.25">
      <c r="B83" s="11" t="s">
        <v>59</v>
      </c>
      <c r="C83" s="12">
        <v>293</v>
      </c>
      <c r="D83" s="12">
        <v>0</v>
      </c>
      <c r="E83" s="14">
        <v>7.0380000000000003</v>
      </c>
      <c r="F83" s="14">
        <v>0.83799999999999997</v>
      </c>
      <c r="G83" s="14">
        <v>7.3999999999999996E-2</v>
      </c>
      <c r="H83" s="15">
        <v>38.58</v>
      </c>
      <c r="I83" s="15">
        <v>1.97</v>
      </c>
      <c r="J83" s="14">
        <v>0.23200000000000001</v>
      </c>
      <c r="K83" s="12" t="s">
        <v>176</v>
      </c>
    </row>
    <row r="84" spans="2:11" ht="27.75" customHeight="1" x14ac:dyDescent="0.25">
      <c r="B84" s="11" t="s">
        <v>60</v>
      </c>
      <c r="C84" s="12">
        <v>301</v>
      </c>
      <c r="D84" s="12">
        <v>0</v>
      </c>
      <c r="E84" s="14">
        <v>5.72</v>
      </c>
      <c r="F84" s="14">
        <v>0.59799999999999998</v>
      </c>
      <c r="G84" s="14">
        <v>4.4999999999999998E-2</v>
      </c>
      <c r="H84" s="15">
        <v>92.14</v>
      </c>
      <c r="I84" s="15">
        <v>1.76</v>
      </c>
      <c r="J84" s="14">
        <v>0.17299999999999999</v>
      </c>
      <c r="K84" s="12" t="s">
        <v>177</v>
      </c>
    </row>
    <row r="85" spans="2:11" ht="27.75" customHeight="1" x14ac:dyDescent="0.25">
      <c r="B85" s="11" t="s">
        <v>61</v>
      </c>
      <c r="C85" s="12">
        <v>294</v>
      </c>
      <c r="D85" s="12">
        <v>0</v>
      </c>
      <c r="E85" s="14">
        <v>4.9359999999999999</v>
      </c>
      <c r="F85" s="14">
        <v>0.38200000000000001</v>
      </c>
      <c r="G85" s="14">
        <v>1.2999999999999999E-2</v>
      </c>
      <c r="H85" s="15">
        <v>189.85</v>
      </c>
      <c r="I85" s="15">
        <v>2.52</v>
      </c>
      <c r="J85" s="14">
        <v>0.14099999999999999</v>
      </c>
      <c r="K85" s="12" t="s">
        <v>176</v>
      </c>
    </row>
    <row r="86" spans="2:11" ht="27.75" customHeight="1" x14ac:dyDescent="0.25">
      <c r="B86" s="11" t="s">
        <v>62</v>
      </c>
      <c r="C86" s="12" t="s">
        <v>178</v>
      </c>
      <c r="D86" s="12" t="s">
        <v>63</v>
      </c>
      <c r="E86" s="14">
        <v>2.0880000000000001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 t="s">
        <v>176</v>
      </c>
    </row>
    <row r="87" spans="2:11" ht="27.75" customHeight="1" x14ac:dyDescent="0.25">
      <c r="B87" s="11" t="s">
        <v>64</v>
      </c>
      <c r="C87" s="12" t="s">
        <v>179</v>
      </c>
      <c r="D87" s="12">
        <v>0</v>
      </c>
      <c r="E87" s="14">
        <v>18.43</v>
      </c>
      <c r="F87" s="14">
        <v>2.75</v>
      </c>
      <c r="G87" s="14">
        <v>0.3</v>
      </c>
      <c r="H87" s="15">
        <v>0</v>
      </c>
      <c r="I87" s="15">
        <v>0</v>
      </c>
      <c r="J87" s="14">
        <v>0</v>
      </c>
      <c r="K87" s="12" t="s">
        <v>176</v>
      </c>
    </row>
    <row r="88" spans="2:11" ht="27.75" customHeight="1" x14ac:dyDescent="0.25">
      <c r="B88" s="11" t="s">
        <v>65</v>
      </c>
      <c r="C88" s="12">
        <v>774</v>
      </c>
      <c r="D88" s="12">
        <v>8</v>
      </c>
      <c r="E88" s="14">
        <v>-0.61699999999999999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 t="s">
        <v>180</v>
      </c>
    </row>
    <row r="89" spans="2:11" ht="27.75" customHeight="1" x14ac:dyDescent="0.25">
      <c r="B89" s="11" t="s">
        <v>66</v>
      </c>
      <c r="C89" s="12">
        <v>776</v>
      </c>
      <c r="D89" s="12">
        <v>8</v>
      </c>
      <c r="E89" s="14">
        <v>-0.54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 t="s">
        <v>176</v>
      </c>
    </row>
    <row r="90" spans="2:11" ht="27.75" customHeight="1" x14ac:dyDescent="0.25">
      <c r="B90" s="11" t="s">
        <v>67</v>
      </c>
      <c r="C90" s="12">
        <v>792</v>
      </c>
      <c r="D90" s="12">
        <v>0</v>
      </c>
      <c r="E90" s="14">
        <v>-0.61699999999999999</v>
      </c>
      <c r="F90" s="14">
        <v>0</v>
      </c>
      <c r="G90" s="14">
        <v>0</v>
      </c>
      <c r="H90" s="15">
        <v>0</v>
      </c>
      <c r="I90" s="15">
        <v>0</v>
      </c>
      <c r="J90" s="14">
        <v>0.13100000000000001</v>
      </c>
      <c r="K90" s="12" t="s">
        <v>181</v>
      </c>
    </row>
    <row r="91" spans="2:11" ht="27.75" customHeight="1" x14ac:dyDescent="0.25">
      <c r="B91" s="11" t="s">
        <v>68</v>
      </c>
      <c r="C91" s="12">
        <v>794</v>
      </c>
      <c r="D91" s="12">
        <v>0</v>
      </c>
      <c r="E91" s="14">
        <v>-2.6549999999999998</v>
      </c>
      <c r="F91" s="14">
        <v>-0.89300000000000002</v>
      </c>
      <c r="G91" s="14">
        <v>-0.107</v>
      </c>
      <c r="H91" s="15">
        <v>0</v>
      </c>
      <c r="I91" s="15">
        <v>0</v>
      </c>
      <c r="J91" s="14">
        <v>0.13100000000000001</v>
      </c>
      <c r="K91" s="12" t="s">
        <v>182</v>
      </c>
    </row>
    <row r="92" spans="2:11" ht="27.75" customHeight="1" x14ac:dyDescent="0.25">
      <c r="B92" s="11" t="s">
        <v>69</v>
      </c>
      <c r="C92" s="12">
        <v>793</v>
      </c>
      <c r="D92" s="12">
        <v>0</v>
      </c>
      <c r="E92" s="14">
        <v>-0.54</v>
      </c>
      <c r="F92" s="14">
        <v>0</v>
      </c>
      <c r="G92" s="14">
        <v>0</v>
      </c>
      <c r="H92" s="15">
        <v>0</v>
      </c>
      <c r="I92" s="15">
        <v>0</v>
      </c>
      <c r="J92" s="14">
        <v>0.124</v>
      </c>
      <c r="K92" s="12" t="s">
        <v>176</v>
      </c>
    </row>
    <row r="93" spans="2:11" ht="27.75" customHeight="1" x14ac:dyDescent="0.25">
      <c r="B93" s="11" t="s">
        <v>70</v>
      </c>
      <c r="C93" s="12">
        <v>795</v>
      </c>
      <c r="D93" s="12">
        <v>0</v>
      </c>
      <c r="E93" s="14">
        <v>-2.3199999999999998</v>
      </c>
      <c r="F93" s="14">
        <v>-0.78500000000000003</v>
      </c>
      <c r="G93" s="14">
        <v>-9.1999999999999998E-2</v>
      </c>
      <c r="H93" s="15">
        <v>0</v>
      </c>
      <c r="I93" s="15">
        <v>0</v>
      </c>
      <c r="J93" s="14">
        <v>0.124</v>
      </c>
      <c r="K93" s="12" t="s">
        <v>176</v>
      </c>
    </row>
    <row r="94" spans="2:11" ht="27.75" customHeight="1" x14ac:dyDescent="0.25">
      <c r="B94" s="11" t="s">
        <v>71</v>
      </c>
      <c r="C94" s="12">
        <v>796</v>
      </c>
      <c r="D94" s="12">
        <v>0</v>
      </c>
      <c r="E94" s="14">
        <v>-0.35499999999999998</v>
      </c>
      <c r="F94" s="14">
        <v>0</v>
      </c>
      <c r="G94" s="14">
        <v>0</v>
      </c>
      <c r="H94" s="15">
        <v>127.24</v>
      </c>
      <c r="I94" s="15">
        <v>0</v>
      </c>
      <c r="J94" s="14">
        <v>9.1999999999999998E-2</v>
      </c>
      <c r="K94" s="12" t="s">
        <v>183</v>
      </c>
    </row>
    <row r="95" spans="2:11" ht="27.75" customHeight="1" x14ac:dyDescent="0.25">
      <c r="B95" s="11" t="s">
        <v>72</v>
      </c>
      <c r="C95" s="12">
        <v>798</v>
      </c>
      <c r="D95" s="12">
        <v>0</v>
      </c>
      <c r="E95" s="14">
        <v>-1.5089999999999999</v>
      </c>
      <c r="F95" s="14">
        <v>-0.53300000000000003</v>
      </c>
      <c r="G95" s="14">
        <v>-5.5E-2</v>
      </c>
      <c r="H95" s="15">
        <v>127.24</v>
      </c>
      <c r="I95" s="15">
        <v>0</v>
      </c>
      <c r="J95" s="14">
        <v>9.1999999999999998E-2</v>
      </c>
      <c r="K95" s="12" t="s">
        <v>184</v>
      </c>
    </row>
    <row r="96" spans="2:11" ht="27.75" customHeight="1" x14ac:dyDescent="0.25">
      <c r="B96" s="11" t="s">
        <v>73</v>
      </c>
      <c r="C96" s="12">
        <v>799</v>
      </c>
      <c r="D96" s="12">
        <v>0</v>
      </c>
      <c r="E96" s="14">
        <v>-1.3380000000000001</v>
      </c>
      <c r="F96" s="14">
        <v>-0.47899999999999998</v>
      </c>
      <c r="G96" s="14">
        <v>-4.7E-2</v>
      </c>
      <c r="H96" s="15">
        <v>127.24</v>
      </c>
      <c r="I96" s="15">
        <v>0</v>
      </c>
      <c r="J96" s="14">
        <v>6.3E-2</v>
      </c>
      <c r="K96" s="12" t="s">
        <v>176</v>
      </c>
    </row>
    <row r="97" spans="2:11" ht="27.75" customHeight="1" x14ac:dyDescent="0.25">
      <c r="B97" s="11" t="s">
        <v>74</v>
      </c>
      <c r="C97" s="12">
        <v>797</v>
      </c>
      <c r="D97" s="12">
        <v>0</v>
      </c>
      <c r="E97" s="14">
        <v>-0.316</v>
      </c>
      <c r="F97" s="14">
        <v>0</v>
      </c>
      <c r="G97" s="14">
        <v>0</v>
      </c>
      <c r="H97" s="15">
        <v>127.24</v>
      </c>
      <c r="I97" s="15">
        <v>0</v>
      </c>
      <c r="J97" s="14">
        <v>6.3E-2</v>
      </c>
      <c r="K97" s="12" t="s">
        <v>176</v>
      </c>
    </row>
    <row r="98" spans="2:11" ht="27.75" customHeight="1" x14ac:dyDescent="0.25">
      <c r="B98" s="11" t="s">
        <v>75</v>
      </c>
      <c r="C98" s="12">
        <v>150</v>
      </c>
      <c r="D98" s="12">
        <v>1</v>
      </c>
      <c r="E98" s="14">
        <v>1.4445802958124532</v>
      </c>
      <c r="F98" s="14">
        <v>0</v>
      </c>
      <c r="G98" s="14">
        <v>0</v>
      </c>
      <c r="H98" s="15">
        <v>2.7159151639034853</v>
      </c>
      <c r="I98" s="15">
        <v>0</v>
      </c>
      <c r="J98" s="14">
        <v>0</v>
      </c>
      <c r="K98" s="12" t="s">
        <v>176</v>
      </c>
    </row>
    <row r="99" spans="2:11" ht="27.75" customHeight="1" x14ac:dyDescent="0.25">
      <c r="B99" s="11" t="s">
        <v>76</v>
      </c>
      <c r="C99" s="12">
        <v>151</v>
      </c>
      <c r="D99" s="12">
        <v>2</v>
      </c>
      <c r="E99" s="14">
        <v>1.72203349960691</v>
      </c>
      <c r="F99" s="14">
        <v>0.10876686627623071</v>
      </c>
      <c r="G99" s="14">
        <v>0</v>
      </c>
      <c r="H99" s="15">
        <v>2.7159151639034853</v>
      </c>
      <c r="I99" s="15">
        <v>0</v>
      </c>
      <c r="J99" s="14">
        <v>0</v>
      </c>
      <c r="K99" s="12" t="s">
        <v>176</v>
      </c>
    </row>
    <row r="100" spans="2:11" ht="27.75" customHeight="1" x14ac:dyDescent="0.25">
      <c r="B100" s="11" t="s">
        <v>77</v>
      </c>
      <c r="C100" s="12">
        <v>152</v>
      </c>
      <c r="D100" s="12">
        <v>2</v>
      </c>
      <c r="E100" s="14">
        <v>0.21492853815063553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 t="s">
        <v>176</v>
      </c>
    </row>
    <row r="101" spans="2:11" ht="27.75" customHeight="1" x14ac:dyDescent="0.25">
      <c r="B101" s="11" t="s">
        <v>78</v>
      </c>
      <c r="C101" s="12">
        <v>153</v>
      </c>
      <c r="D101" s="12">
        <v>3</v>
      </c>
      <c r="E101" s="14">
        <v>1.391825109175479</v>
      </c>
      <c r="F101" s="14">
        <v>0</v>
      </c>
      <c r="G101" s="14">
        <v>0</v>
      </c>
      <c r="H101" s="15">
        <v>2.4944736397482847</v>
      </c>
      <c r="I101" s="15">
        <v>0</v>
      </c>
      <c r="J101" s="14">
        <v>0</v>
      </c>
      <c r="K101" s="12" t="s">
        <v>176</v>
      </c>
    </row>
    <row r="102" spans="2:11" ht="27.75" customHeight="1" x14ac:dyDescent="0.25">
      <c r="B102" s="11" t="s">
        <v>79</v>
      </c>
      <c r="C102" s="12">
        <v>154</v>
      </c>
      <c r="D102" s="12">
        <v>4</v>
      </c>
      <c r="E102" s="14">
        <v>1.7233360968078228</v>
      </c>
      <c r="F102" s="14">
        <v>0.19017919133328959</v>
      </c>
      <c r="G102" s="14">
        <v>0</v>
      </c>
      <c r="H102" s="15">
        <v>2.4944736397482847</v>
      </c>
      <c r="I102" s="15">
        <v>0</v>
      </c>
      <c r="J102" s="14">
        <v>0</v>
      </c>
      <c r="K102" s="12" t="s">
        <v>176</v>
      </c>
    </row>
    <row r="103" spans="2:11" ht="27.75" customHeight="1" x14ac:dyDescent="0.25">
      <c r="B103" s="11" t="s">
        <v>80</v>
      </c>
      <c r="C103" s="12">
        <v>155</v>
      </c>
      <c r="D103" s="12">
        <v>4</v>
      </c>
      <c r="E103" s="14">
        <v>0.24619087097254613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 t="s">
        <v>176</v>
      </c>
    </row>
    <row r="104" spans="2:11" ht="27.75" customHeight="1" x14ac:dyDescent="0.25">
      <c r="B104" s="11" t="s">
        <v>81</v>
      </c>
      <c r="C104" s="12">
        <v>156</v>
      </c>
      <c r="D104" s="12" t="s">
        <v>55</v>
      </c>
      <c r="E104" s="14">
        <v>1.2999920065111166</v>
      </c>
      <c r="F104" s="14">
        <v>0.10225388027166599</v>
      </c>
      <c r="G104" s="14">
        <v>0</v>
      </c>
      <c r="H104" s="15">
        <v>14.309030252028673</v>
      </c>
      <c r="I104" s="15">
        <v>0</v>
      </c>
      <c r="J104" s="14">
        <v>0</v>
      </c>
      <c r="K104" s="12" t="s">
        <v>176</v>
      </c>
    </row>
    <row r="105" spans="2:11" ht="27.75" customHeight="1" x14ac:dyDescent="0.25">
      <c r="B105" s="11" t="s">
        <v>82</v>
      </c>
      <c r="C105" s="12">
        <v>157</v>
      </c>
      <c r="D105" s="12">
        <v>0</v>
      </c>
      <c r="E105" s="14">
        <v>5.0456102577362829</v>
      </c>
      <c r="F105" s="14">
        <v>0.68842262068249005</v>
      </c>
      <c r="G105" s="14">
        <v>6.9688950248842418E-2</v>
      </c>
      <c r="H105" s="15">
        <v>7.5159858492676781</v>
      </c>
      <c r="I105" s="15">
        <v>0.8727401246116715</v>
      </c>
      <c r="J105" s="14">
        <v>0.18366620532872488</v>
      </c>
      <c r="K105" s="12" t="s">
        <v>176</v>
      </c>
    </row>
    <row r="106" spans="2:11" ht="27.75" customHeight="1" x14ac:dyDescent="0.25">
      <c r="B106" s="11" t="s">
        <v>83</v>
      </c>
      <c r="C106" s="12">
        <v>169</v>
      </c>
      <c r="D106" s="12" t="s">
        <v>63</v>
      </c>
      <c r="E106" s="14">
        <v>1.3599114777531121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 t="s">
        <v>176</v>
      </c>
    </row>
    <row r="107" spans="2:11" ht="27.75" customHeight="1" x14ac:dyDescent="0.25">
      <c r="B107" s="11" t="s">
        <v>84</v>
      </c>
      <c r="C107" s="12">
        <v>170</v>
      </c>
      <c r="D107" s="12">
        <v>0</v>
      </c>
      <c r="E107" s="14">
        <v>12.003433206412765</v>
      </c>
      <c r="F107" s="14">
        <v>1.7910711512552959</v>
      </c>
      <c r="G107" s="14">
        <v>0.19538958013694138</v>
      </c>
      <c r="H107" s="15">
        <v>0</v>
      </c>
      <c r="I107" s="15">
        <v>0</v>
      </c>
      <c r="J107" s="14">
        <v>0</v>
      </c>
      <c r="K107" s="12" t="s">
        <v>176</v>
      </c>
    </row>
    <row r="108" spans="2:11" ht="27.75" customHeight="1" x14ac:dyDescent="0.25">
      <c r="B108" s="11" t="s">
        <v>85</v>
      </c>
      <c r="C108" s="12">
        <v>172</v>
      </c>
      <c r="D108" s="12">
        <v>8</v>
      </c>
      <c r="E108" s="14">
        <v>-0.61699999999999999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 t="s">
        <v>176</v>
      </c>
    </row>
    <row r="109" spans="2:11" ht="27.75" customHeight="1" x14ac:dyDescent="0.25">
      <c r="B109" s="11" t="s">
        <v>86</v>
      </c>
      <c r="C109" s="12">
        <v>173</v>
      </c>
      <c r="D109" s="12">
        <v>0</v>
      </c>
      <c r="E109" s="14">
        <v>-0.61699999999999999</v>
      </c>
      <c r="F109" s="14">
        <v>0</v>
      </c>
      <c r="G109" s="14">
        <v>0</v>
      </c>
      <c r="H109" s="15">
        <v>0</v>
      </c>
      <c r="I109" s="15">
        <v>0</v>
      </c>
      <c r="J109" s="14">
        <v>0.13100000000000001</v>
      </c>
      <c r="K109" s="12" t="s">
        <v>176</v>
      </c>
    </row>
    <row r="110" spans="2:11" ht="27.75" customHeight="1" x14ac:dyDescent="0.25">
      <c r="B110" s="11" t="s">
        <v>87</v>
      </c>
      <c r="C110" s="12">
        <v>174</v>
      </c>
      <c r="D110" s="12">
        <v>0</v>
      </c>
      <c r="E110" s="14">
        <v>-2.6549999999999998</v>
      </c>
      <c r="F110" s="14">
        <v>-0.89300000000000002</v>
      </c>
      <c r="G110" s="14">
        <v>-0.107</v>
      </c>
      <c r="H110" s="15">
        <v>0</v>
      </c>
      <c r="I110" s="15">
        <v>0</v>
      </c>
      <c r="J110" s="14">
        <v>0.13100000000000001</v>
      </c>
      <c r="K110" s="12" t="s">
        <v>176</v>
      </c>
    </row>
    <row r="111" spans="2:11" ht="27.75" customHeight="1" x14ac:dyDescent="0.25">
      <c r="B111" s="11" t="s">
        <v>88</v>
      </c>
      <c r="C111" s="12">
        <v>158</v>
      </c>
      <c r="D111" s="12">
        <v>1</v>
      </c>
      <c r="E111" s="14">
        <v>0.81643566213107865</v>
      </c>
      <c r="F111" s="14">
        <v>0</v>
      </c>
      <c r="G111" s="14">
        <v>0</v>
      </c>
      <c r="H111" s="15">
        <v>1.5349579400751117</v>
      </c>
      <c r="I111" s="15">
        <v>0</v>
      </c>
      <c r="J111" s="14">
        <v>0</v>
      </c>
      <c r="K111" s="12" t="s">
        <v>176</v>
      </c>
    </row>
    <row r="112" spans="2:11" ht="27.75" customHeight="1" x14ac:dyDescent="0.25">
      <c r="B112" s="11" t="s">
        <v>89</v>
      </c>
      <c r="C112" s="12">
        <v>159</v>
      </c>
      <c r="D112" s="12">
        <v>2</v>
      </c>
      <c r="E112" s="14">
        <v>0.97324431500206132</v>
      </c>
      <c r="F112" s="14">
        <v>6.1471936688859398E-2</v>
      </c>
      <c r="G112" s="14">
        <v>0</v>
      </c>
      <c r="H112" s="15">
        <v>1.5349579400751117</v>
      </c>
      <c r="I112" s="15">
        <v>0</v>
      </c>
      <c r="J112" s="14">
        <v>0</v>
      </c>
      <c r="K112" s="12" t="s">
        <v>176</v>
      </c>
    </row>
    <row r="113" spans="2:11" ht="27.75" customHeight="1" x14ac:dyDescent="0.25">
      <c r="B113" s="11" t="s">
        <v>90</v>
      </c>
      <c r="C113" s="12">
        <v>160</v>
      </c>
      <c r="D113" s="12">
        <v>2</v>
      </c>
      <c r="E113" s="14">
        <v>0.12147149166062036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 t="s">
        <v>176</v>
      </c>
    </row>
    <row r="114" spans="2:11" ht="27.75" customHeight="1" x14ac:dyDescent="0.25">
      <c r="B114" s="11" t="s">
        <v>91</v>
      </c>
      <c r="C114" s="12">
        <v>161</v>
      </c>
      <c r="D114" s="12">
        <v>3</v>
      </c>
      <c r="E114" s="14">
        <v>0.78661993235983552</v>
      </c>
      <c r="F114" s="14">
        <v>0</v>
      </c>
      <c r="G114" s="14">
        <v>0</v>
      </c>
      <c r="H114" s="15">
        <v>1.4098054941217455</v>
      </c>
      <c r="I114" s="15">
        <v>0</v>
      </c>
      <c r="J114" s="14">
        <v>0</v>
      </c>
      <c r="K114" s="12" t="s">
        <v>176</v>
      </c>
    </row>
    <row r="115" spans="2:11" ht="27.75" customHeight="1" x14ac:dyDescent="0.25">
      <c r="B115" s="11" t="s">
        <v>92</v>
      </c>
      <c r="C115" s="12">
        <v>162</v>
      </c>
      <c r="D115" s="12">
        <v>4</v>
      </c>
      <c r="E115" s="14">
        <v>0.97398050586061047</v>
      </c>
      <c r="F115" s="14">
        <v>0.10748386534818528</v>
      </c>
      <c r="G115" s="14">
        <v>0</v>
      </c>
      <c r="H115" s="15">
        <v>1.4098054941217455</v>
      </c>
      <c r="I115" s="15">
        <v>0</v>
      </c>
      <c r="J115" s="14">
        <v>0</v>
      </c>
      <c r="K115" s="12" t="s">
        <v>176</v>
      </c>
    </row>
    <row r="116" spans="2:11" ht="27.75" customHeight="1" x14ac:dyDescent="0.25">
      <c r="B116" s="11" t="s">
        <v>93</v>
      </c>
      <c r="C116" s="12">
        <v>163</v>
      </c>
      <c r="D116" s="12">
        <v>4</v>
      </c>
      <c r="E116" s="14">
        <v>0.1391400722658015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 t="s">
        <v>176</v>
      </c>
    </row>
    <row r="117" spans="2:11" ht="27.75" customHeight="1" x14ac:dyDescent="0.25">
      <c r="B117" s="11" t="s">
        <v>94</v>
      </c>
      <c r="C117" s="12">
        <v>164</v>
      </c>
      <c r="D117" s="12" t="s">
        <v>55</v>
      </c>
      <c r="E117" s="14">
        <v>0.73471847683211589</v>
      </c>
      <c r="F117" s="14">
        <v>5.779098239611332E-2</v>
      </c>
      <c r="G117" s="14">
        <v>0</v>
      </c>
      <c r="H117" s="15">
        <v>8.0870565811631181</v>
      </c>
      <c r="I117" s="15">
        <v>0</v>
      </c>
      <c r="J117" s="14">
        <v>0</v>
      </c>
      <c r="K117" s="12" t="s">
        <v>176</v>
      </c>
    </row>
    <row r="118" spans="2:11" ht="27.75" customHeight="1" x14ac:dyDescent="0.25">
      <c r="B118" s="11" t="s">
        <v>95</v>
      </c>
      <c r="C118" s="12">
        <v>165</v>
      </c>
      <c r="D118" s="12">
        <v>0</v>
      </c>
      <c r="E118" s="14">
        <v>2.8516352905903815</v>
      </c>
      <c r="F118" s="14">
        <v>0.38907686874325975</v>
      </c>
      <c r="G118" s="14">
        <v>3.938621093238296E-2</v>
      </c>
      <c r="H118" s="15">
        <v>4.2478212538289659</v>
      </c>
      <c r="I118" s="15">
        <v>0.49324787522797359</v>
      </c>
      <c r="J118" s="14">
        <v>0.10380291105543921</v>
      </c>
      <c r="K118" s="12" t="s">
        <v>176</v>
      </c>
    </row>
    <row r="119" spans="2:11" ht="27.75" customHeight="1" x14ac:dyDescent="0.25">
      <c r="B119" s="11" t="s">
        <v>96</v>
      </c>
      <c r="C119" s="12">
        <v>166</v>
      </c>
      <c r="D119" s="12">
        <v>0</v>
      </c>
      <c r="E119" s="14">
        <v>4.1922604970407598</v>
      </c>
      <c r="F119" s="14">
        <v>0.49916372499575967</v>
      </c>
      <c r="G119" s="14">
        <v>4.4078896956666128E-2</v>
      </c>
      <c r="H119" s="15">
        <v>22.980592494434852</v>
      </c>
      <c r="I119" s="15">
        <v>1.1734517162788145</v>
      </c>
      <c r="J119" s="14">
        <v>0.13819329856684517</v>
      </c>
      <c r="K119" s="12" t="s">
        <v>176</v>
      </c>
    </row>
    <row r="120" spans="2:11" ht="27.75" customHeight="1" x14ac:dyDescent="0.25">
      <c r="B120" s="11" t="s">
        <v>97</v>
      </c>
      <c r="C120" s="12">
        <v>167</v>
      </c>
      <c r="D120" s="12">
        <v>0</v>
      </c>
      <c r="E120" s="14">
        <v>4.1205502086947865</v>
      </c>
      <c r="F120" s="14">
        <v>0.43078479454536406</v>
      </c>
      <c r="G120" s="14">
        <v>3.2416915977493951E-2</v>
      </c>
      <c r="H120" s="15">
        <v>66.375436403695389</v>
      </c>
      <c r="I120" s="15">
        <v>1.2678616026753191</v>
      </c>
      <c r="J120" s="14">
        <v>0.12462503253569897</v>
      </c>
      <c r="K120" s="12" t="s">
        <v>176</v>
      </c>
    </row>
    <row r="121" spans="2:11" ht="27.75" customHeight="1" x14ac:dyDescent="0.25">
      <c r="B121" s="11" t="s">
        <v>98</v>
      </c>
      <c r="C121" s="12">
        <v>168</v>
      </c>
      <c r="D121" s="12" t="s">
        <v>63</v>
      </c>
      <c r="E121" s="14">
        <v>0.76858325632537972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 t="s">
        <v>176</v>
      </c>
    </row>
    <row r="122" spans="2:11" ht="27.75" customHeight="1" x14ac:dyDescent="0.25">
      <c r="B122" s="11" t="s">
        <v>99</v>
      </c>
      <c r="C122" s="12">
        <v>171</v>
      </c>
      <c r="D122" s="12">
        <v>0</v>
      </c>
      <c r="E122" s="14">
        <v>6.7839987615310093</v>
      </c>
      <c r="F122" s="14">
        <v>1.0122624305051697</v>
      </c>
      <c r="G122" s="14">
        <v>0.11042862878238215</v>
      </c>
      <c r="H122" s="15">
        <v>0</v>
      </c>
      <c r="I122" s="15">
        <v>0</v>
      </c>
      <c r="J122" s="14">
        <v>0</v>
      </c>
      <c r="K122" s="12" t="s">
        <v>176</v>
      </c>
    </row>
    <row r="123" spans="2:11" ht="27.75" customHeight="1" x14ac:dyDescent="0.25">
      <c r="B123" s="11" t="s">
        <v>100</v>
      </c>
      <c r="C123" s="12">
        <v>175</v>
      </c>
      <c r="D123" s="12">
        <v>8</v>
      </c>
      <c r="E123" s="14">
        <v>-0.61699999999999999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 t="s">
        <v>176</v>
      </c>
    </row>
    <row r="124" spans="2:11" ht="27.75" customHeight="1" x14ac:dyDescent="0.25">
      <c r="B124" s="11" t="s">
        <v>101</v>
      </c>
      <c r="C124" s="12">
        <v>176</v>
      </c>
      <c r="D124" s="12">
        <v>8</v>
      </c>
      <c r="E124" s="14">
        <v>-0.54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 t="s">
        <v>176</v>
      </c>
    </row>
    <row r="125" spans="2:11" ht="27.75" customHeight="1" x14ac:dyDescent="0.25">
      <c r="B125" s="11" t="s">
        <v>102</v>
      </c>
      <c r="C125" s="12">
        <v>177</v>
      </c>
      <c r="D125" s="12">
        <v>0</v>
      </c>
      <c r="E125" s="14">
        <v>-0.61699999999999999</v>
      </c>
      <c r="F125" s="14">
        <v>0</v>
      </c>
      <c r="G125" s="14">
        <v>0</v>
      </c>
      <c r="H125" s="15">
        <v>0</v>
      </c>
      <c r="I125" s="15">
        <v>0</v>
      </c>
      <c r="J125" s="14">
        <v>0.13100000000000001</v>
      </c>
      <c r="K125" s="12" t="s">
        <v>176</v>
      </c>
    </row>
    <row r="126" spans="2:11" ht="27.75" customHeight="1" x14ac:dyDescent="0.25">
      <c r="B126" s="11" t="s">
        <v>103</v>
      </c>
      <c r="C126" s="12">
        <v>178</v>
      </c>
      <c r="D126" s="12">
        <v>0</v>
      </c>
      <c r="E126" s="14">
        <v>-2.6549999999999998</v>
      </c>
      <c r="F126" s="14">
        <v>-0.89300000000000002</v>
      </c>
      <c r="G126" s="14">
        <v>-0.107</v>
      </c>
      <c r="H126" s="15">
        <v>0</v>
      </c>
      <c r="I126" s="15">
        <v>0</v>
      </c>
      <c r="J126" s="14">
        <v>0.13100000000000001</v>
      </c>
      <c r="K126" s="12" t="s">
        <v>176</v>
      </c>
    </row>
    <row r="127" spans="2:11" ht="27.75" customHeight="1" x14ac:dyDescent="0.25">
      <c r="B127" s="11" t="s">
        <v>104</v>
      </c>
      <c r="C127" s="12">
        <v>179</v>
      </c>
      <c r="D127" s="12">
        <v>0</v>
      </c>
      <c r="E127" s="14">
        <v>-0.54</v>
      </c>
      <c r="F127" s="14">
        <v>0</v>
      </c>
      <c r="G127" s="14">
        <v>0</v>
      </c>
      <c r="H127" s="15">
        <v>0</v>
      </c>
      <c r="I127" s="15">
        <v>0</v>
      </c>
      <c r="J127" s="14">
        <v>0.124</v>
      </c>
      <c r="K127" s="12" t="s">
        <v>176</v>
      </c>
    </row>
    <row r="128" spans="2:11" ht="27.75" customHeight="1" x14ac:dyDescent="0.25">
      <c r="B128" s="11" t="s">
        <v>105</v>
      </c>
      <c r="C128" s="12">
        <v>180</v>
      </c>
      <c r="D128" s="12">
        <v>0</v>
      </c>
      <c r="E128" s="14">
        <v>-2.3199999999999998</v>
      </c>
      <c r="F128" s="14">
        <v>-0.78500000000000003</v>
      </c>
      <c r="G128" s="14">
        <v>-9.1999999999999998E-2</v>
      </c>
      <c r="H128" s="15">
        <v>0</v>
      </c>
      <c r="I128" s="15">
        <v>0</v>
      </c>
      <c r="J128" s="14">
        <v>0.124</v>
      </c>
      <c r="K128" s="12" t="s">
        <v>176</v>
      </c>
    </row>
    <row r="129" spans="2:11" ht="27.75" customHeight="1" x14ac:dyDescent="0.25">
      <c r="B129" s="11" t="s">
        <v>106</v>
      </c>
      <c r="C129" s="12">
        <v>181</v>
      </c>
      <c r="D129" s="12">
        <v>0</v>
      </c>
      <c r="E129" s="14">
        <v>-0.35499999999999998</v>
      </c>
      <c r="F129" s="14">
        <v>0</v>
      </c>
      <c r="G129" s="14">
        <v>0</v>
      </c>
      <c r="H129" s="15">
        <v>0</v>
      </c>
      <c r="I129" s="15">
        <v>0</v>
      </c>
      <c r="J129" s="14">
        <v>9.1999999999999998E-2</v>
      </c>
      <c r="K129" s="12" t="s">
        <v>176</v>
      </c>
    </row>
    <row r="130" spans="2:11" ht="27.75" customHeight="1" x14ac:dyDescent="0.25">
      <c r="B130" s="11" t="s">
        <v>107</v>
      </c>
      <c r="C130" s="12">
        <v>182</v>
      </c>
      <c r="D130" s="12">
        <v>0</v>
      </c>
      <c r="E130" s="14">
        <v>-1.5089999999999999</v>
      </c>
      <c r="F130" s="14">
        <v>-0.53300000000000003</v>
      </c>
      <c r="G130" s="14">
        <v>-5.5E-2</v>
      </c>
      <c r="H130" s="15">
        <v>0</v>
      </c>
      <c r="I130" s="15">
        <v>0</v>
      </c>
      <c r="J130" s="14">
        <v>9.1999999999999998E-2</v>
      </c>
      <c r="K130" s="12" t="s">
        <v>176</v>
      </c>
    </row>
    <row r="131" spans="2:11" ht="27.75" customHeight="1" thickBot="1" x14ac:dyDescent="0.3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 x14ac:dyDescent="0.25"/>
    <row r="133" spans="2:11" ht="27.75" customHeight="1" x14ac:dyDescent="0.25"/>
    <row r="134" spans="2:11" ht="27.75" customHeight="1" thickBot="1" x14ac:dyDescent="0.3"/>
    <row r="135" spans="2:11" ht="27.75" customHeight="1" x14ac:dyDescent="0.25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 x14ac:dyDescent="0.4">
      <c r="B136" s="35" t="s">
        <v>109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 x14ac:dyDescent="0.25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 x14ac:dyDescent="0.25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 x14ac:dyDescent="0.25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 x14ac:dyDescent="0.25">
      <c r="B140" s="11" t="s">
        <v>48</v>
      </c>
      <c r="C140" s="12">
        <v>1</v>
      </c>
      <c r="D140" s="12">
        <v>1</v>
      </c>
      <c r="E140" s="14">
        <v>2.218</v>
      </c>
      <c r="F140" s="14">
        <v>0</v>
      </c>
      <c r="G140" s="14">
        <v>0</v>
      </c>
      <c r="H140" s="15">
        <v>4.16</v>
      </c>
      <c r="I140" s="15">
        <v>0</v>
      </c>
      <c r="J140" s="14">
        <v>0</v>
      </c>
      <c r="K140" s="12" t="s">
        <v>167</v>
      </c>
    </row>
    <row r="141" spans="2:11" ht="27.75" customHeight="1" x14ac:dyDescent="0.25">
      <c r="B141" s="11" t="s">
        <v>49</v>
      </c>
      <c r="C141" s="12">
        <v>2</v>
      </c>
      <c r="D141" s="12">
        <v>2</v>
      </c>
      <c r="E141" s="14">
        <v>2.6440000000000001</v>
      </c>
      <c r="F141" s="14">
        <v>0.16700000000000001</v>
      </c>
      <c r="G141" s="14">
        <v>0</v>
      </c>
      <c r="H141" s="15">
        <v>4.16</v>
      </c>
      <c r="I141" s="15">
        <v>0</v>
      </c>
      <c r="J141" s="14">
        <v>0</v>
      </c>
      <c r="K141" s="12" t="s">
        <v>168</v>
      </c>
    </row>
    <row r="142" spans="2:11" ht="27.75" customHeight="1" x14ac:dyDescent="0.25">
      <c r="B142" s="11" t="s">
        <v>50</v>
      </c>
      <c r="C142" s="12">
        <v>12</v>
      </c>
      <c r="D142" s="12">
        <v>2</v>
      </c>
      <c r="E142" s="14">
        <v>0.33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">
        <v>169</v>
      </c>
    </row>
    <row r="143" spans="2:11" ht="27.75" customHeight="1" x14ac:dyDescent="0.25">
      <c r="B143" s="11" t="s">
        <v>51</v>
      </c>
      <c r="C143" s="12">
        <v>203</v>
      </c>
      <c r="D143" s="12">
        <v>3</v>
      </c>
      <c r="E143" s="14">
        <v>2.137</v>
      </c>
      <c r="F143" s="14">
        <v>0</v>
      </c>
      <c r="G143" s="14">
        <v>0</v>
      </c>
      <c r="H143" s="15">
        <v>3.83</v>
      </c>
      <c r="I143" s="15">
        <v>0</v>
      </c>
      <c r="J143" s="14">
        <v>0</v>
      </c>
      <c r="K143" s="12" t="s">
        <v>170</v>
      </c>
    </row>
    <row r="144" spans="2:11" ht="27.75" customHeight="1" x14ac:dyDescent="0.25">
      <c r="B144" s="11" t="s">
        <v>52</v>
      </c>
      <c r="C144" s="12">
        <v>204</v>
      </c>
      <c r="D144" s="12">
        <v>4</v>
      </c>
      <c r="E144" s="14">
        <v>2.6459999999999999</v>
      </c>
      <c r="F144" s="14">
        <v>0.29199999999999998</v>
      </c>
      <c r="G144" s="14">
        <v>0</v>
      </c>
      <c r="H144" s="15">
        <v>3.83</v>
      </c>
      <c r="I144" s="15">
        <v>0</v>
      </c>
      <c r="J144" s="14">
        <v>0</v>
      </c>
      <c r="K144" s="12" t="s">
        <v>171</v>
      </c>
    </row>
    <row r="145" spans="2:11" ht="27.75" customHeight="1" x14ac:dyDescent="0.25">
      <c r="B145" s="11" t="s">
        <v>53</v>
      </c>
      <c r="C145" s="12">
        <v>205</v>
      </c>
      <c r="D145" s="12">
        <v>4</v>
      </c>
      <c r="E145" s="14">
        <v>0.378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>
        <v>225</v>
      </c>
    </row>
    <row r="146" spans="2:11" ht="27.75" customHeight="1" x14ac:dyDescent="0.25">
      <c r="B146" s="11" t="s">
        <v>54</v>
      </c>
      <c r="C146" s="12">
        <v>257</v>
      </c>
      <c r="D146" s="12" t="s">
        <v>55</v>
      </c>
      <c r="E146" s="14">
        <v>1.996</v>
      </c>
      <c r="F146" s="14">
        <v>0.157</v>
      </c>
      <c r="G146" s="14">
        <v>0</v>
      </c>
      <c r="H146" s="15">
        <v>21.97</v>
      </c>
      <c r="I146" s="15">
        <v>0</v>
      </c>
      <c r="J146" s="14">
        <v>0</v>
      </c>
      <c r="K146" s="12" t="s">
        <v>172</v>
      </c>
    </row>
    <row r="147" spans="2:11" ht="27.75" customHeight="1" x14ac:dyDescent="0.25">
      <c r="B147" s="11" t="s">
        <v>56</v>
      </c>
      <c r="C147" s="12">
        <v>265</v>
      </c>
      <c r="D147" s="12" t="s">
        <v>55</v>
      </c>
      <c r="E147" s="14">
        <v>1.7290000000000001</v>
      </c>
      <c r="F147" s="14">
        <v>0.152</v>
      </c>
      <c r="G147" s="14">
        <v>0</v>
      </c>
      <c r="H147" s="15">
        <v>54.05</v>
      </c>
      <c r="I147" s="15">
        <v>0</v>
      </c>
      <c r="J147" s="14">
        <v>0</v>
      </c>
      <c r="K147" s="12" t="s">
        <v>173</v>
      </c>
    </row>
    <row r="148" spans="2:11" ht="27.75" customHeight="1" x14ac:dyDescent="0.25">
      <c r="B148" s="11" t="s">
        <v>57</v>
      </c>
      <c r="C148" s="12">
        <v>304</v>
      </c>
      <c r="D148" s="12" t="s">
        <v>55</v>
      </c>
      <c r="E148" s="14">
        <v>1.4059999999999999</v>
      </c>
      <c r="F148" s="14">
        <v>7.8E-2</v>
      </c>
      <c r="G148" s="14">
        <v>0</v>
      </c>
      <c r="H148" s="15">
        <v>184.93</v>
      </c>
      <c r="I148" s="15">
        <v>0</v>
      </c>
      <c r="J148" s="14">
        <v>0</v>
      </c>
      <c r="K148" s="12" t="s">
        <v>174</v>
      </c>
    </row>
    <row r="149" spans="2:11" ht="27.75" customHeight="1" x14ac:dyDescent="0.25">
      <c r="B149" s="11" t="s">
        <v>58</v>
      </c>
      <c r="C149" s="12">
        <v>251</v>
      </c>
      <c r="D149" s="12">
        <v>0</v>
      </c>
      <c r="E149" s="14">
        <v>7.7469999999999999</v>
      </c>
      <c r="F149" s="14">
        <v>1.0569999999999999</v>
      </c>
      <c r="G149" s="14">
        <v>0.107</v>
      </c>
      <c r="H149" s="15">
        <v>11.54</v>
      </c>
      <c r="I149" s="15">
        <v>1.34</v>
      </c>
      <c r="J149" s="14">
        <v>0.28199999999999997</v>
      </c>
      <c r="K149" s="12" t="s">
        <v>175</v>
      </c>
    </row>
    <row r="150" spans="2:11" ht="27.75" customHeight="1" x14ac:dyDescent="0.25">
      <c r="B150" s="11" t="s">
        <v>59</v>
      </c>
      <c r="C150" s="12">
        <v>293</v>
      </c>
      <c r="D150" s="12">
        <v>0</v>
      </c>
      <c r="E150" s="14">
        <v>7.0380000000000003</v>
      </c>
      <c r="F150" s="14">
        <v>0.83799999999999997</v>
      </c>
      <c r="G150" s="14">
        <v>7.3999999999999996E-2</v>
      </c>
      <c r="H150" s="15">
        <v>38.57</v>
      </c>
      <c r="I150" s="15">
        <v>1.97</v>
      </c>
      <c r="J150" s="14">
        <v>0.23200000000000001</v>
      </c>
      <c r="K150" s="12" t="s">
        <v>176</v>
      </c>
    </row>
    <row r="151" spans="2:11" ht="27.75" customHeight="1" x14ac:dyDescent="0.25">
      <c r="B151" s="11" t="s">
        <v>60</v>
      </c>
      <c r="C151" s="12">
        <v>301</v>
      </c>
      <c r="D151" s="12">
        <v>0</v>
      </c>
      <c r="E151" s="14">
        <v>5.72</v>
      </c>
      <c r="F151" s="14">
        <v>0.59799999999999998</v>
      </c>
      <c r="G151" s="14">
        <v>4.4999999999999998E-2</v>
      </c>
      <c r="H151" s="15">
        <v>98.08</v>
      </c>
      <c r="I151" s="15">
        <v>1.76</v>
      </c>
      <c r="J151" s="14">
        <v>0.17299999999999999</v>
      </c>
      <c r="K151" s="12" t="s">
        <v>177</v>
      </c>
    </row>
    <row r="152" spans="2:11" ht="27.75" customHeight="1" x14ac:dyDescent="0.25">
      <c r="B152" s="11" t="s">
        <v>61</v>
      </c>
      <c r="C152" s="12">
        <v>294</v>
      </c>
      <c r="D152" s="12">
        <v>0</v>
      </c>
      <c r="E152" s="14">
        <v>4.9359999999999999</v>
      </c>
      <c r="F152" s="14">
        <v>0.38200000000000001</v>
      </c>
      <c r="G152" s="14">
        <v>1.2999999999999999E-2</v>
      </c>
      <c r="H152" s="15">
        <v>189.81</v>
      </c>
      <c r="I152" s="15">
        <v>2.52</v>
      </c>
      <c r="J152" s="14">
        <v>0.14099999999999999</v>
      </c>
      <c r="K152" s="12" t="s">
        <v>176</v>
      </c>
    </row>
    <row r="153" spans="2:11" ht="27.75" customHeight="1" x14ac:dyDescent="0.25">
      <c r="B153" s="11" t="s">
        <v>62</v>
      </c>
      <c r="C153" s="12" t="s">
        <v>178</v>
      </c>
      <c r="D153" s="12" t="s">
        <v>63</v>
      </c>
      <c r="E153" s="14">
        <v>2.0880000000000001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 t="s">
        <v>176</v>
      </c>
    </row>
    <row r="154" spans="2:11" ht="27.75" customHeight="1" x14ac:dyDescent="0.25">
      <c r="B154" s="11" t="s">
        <v>64</v>
      </c>
      <c r="C154" s="12" t="s">
        <v>179</v>
      </c>
      <c r="D154" s="12">
        <v>0</v>
      </c>
      <c r="E154" s="14">
        <v>18.43</v>
      </c>
      <c r="F154" s="14">
        <v>2.7490000000000001</v>
      </c>
      <c r="G154" s="14">
        <v>0.3</v>
      </c>
      <c r="H154" s="15">
        <v>0</v>
      </c>
      <c r="I154" s="15">
        <v>0</v>
      </c>
      <c r="J154" s="14">
        <v>0</v>
      </c>
      <c r="K154" s="12" t="s">
        <v>176</v>
      </c>
    </row>
    <row r="155" spans="2:11" ht="27.75" customHeight="1" x14ac:dyDescent="0.25">
      <c r="B155" s="11" t="s">
        <v>65</v>
      </c>
      <c r="C155" s="12">
        <v>774</v>
      </c>
      <c r="D155" s="12">
        <v>8</v>
      </c>
      <c r="E155" s="14">
        <v>-0.61699999999999999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 t="s">
        <v>180</v>
      </c>
    </row>
    <row r="156" spans="2:11" ht="27.75" customHeight="1" x14ac:dyDescent="0.25">
      <c r="B156" s="11" t="s">
        <v>66</v>
      </c>
      <c r="C156" s="12">
        <v>776</v>
      </c>
      <c r="D156" s="12">
        <v>8</v>
      </c>
      <c r="E156" s="14">
        <v>-0.54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 t="s">
        <v>176</v>
      </c>
    </row>
    <row r="157" spans="2:11" ht="27.75" customHeight="1" x14ac:dyDescent="0.25">
      <c r="B157" s="11" t="s">
        <v>67</v>
      </c>
      <c r="C157" s="12">
        <v>792</v>
      </c>
      <c r="D157" s="12">
        <v>0</v>
      </c>
      <c r="E157" s="14">
        <v>-0.61699999999999999</v>
      </c>
      <c r="F157" s="14">
        <v>0</v>
      </c>
      <c r="G157" s="14">
        <v>0</v>
      </c>
      <c r="H157" s="15">
        <v>0</v>
      </c>
      <c r="I157" s="15">
        <v>0</v>
      </c>
      <c r="J157" s="14">
        <v>0.13100000000000001</v>
      </c>
      <c r="K157" s="12" t="s">
        <v>181</v>
      </c>
    </row>
    <row r="158" spans="2:11" ht="27.75" customHeight="1" x14ac:dyDescent="0.25">
      <c r="B158" s="11" t="s">
        <v>68</v>
      </c>
      <c r="C158" s="12">
        <v>794</v>
      </c>
      <c r="D158" s="12">
        <v>0</v>
      </c>
      <c r="E158" s="14">
        <v>-2.6549999999999998</v>
      </c>
      <c r="F158" s="14">
        <v>-0.89300000000000002</v>
      </c>
      <c r="G158" s="14">
        <v>-0.107</v>
      </c>
      <c r="H158" s="15">
        <v>0</v>
      </c>
      <c r="I158" s="15">
        <v>0</v>
      </c>
      <c r="J158" s="14">
        <v>0.13100000000000001</v>
      </c>
      <c r="K158" s="12" t="s">
        <v>182</v>
      </c>
    </row>
    <row r="159" spans="2:11" ht="27.75" customHeight="1" x14ac:dyDescent="0.25">
      <c r="B159" s="11" t="s">
        <v>69</v>
      </c>
      <c r="C159" s="12">
        <v>793</v>
      </c>
      <c r="D159" s="12">
        <v>0</v>
      </c>
      <c r="E159" s="14">
        <v>-0.54</v>
      </c>
      <c r="F159" s="14">
        <v>0</v>
      </c>
      <c r="G159" s="14">
        <v>0</v>
      </c>
      <c r="H159" s="15">
        <v>0</v>
      </c>
      <c r="I159" s="15">
        <v>0</v>
      </c>
      <c r="J159" s="14">
        <v>0.124</v>
      </c>
      <c r="K159" s="12" t="s">
        <v>176</v>
      </c>
    </row>
    <row r="160" spans="2:11" ht="27.75" customHeight="1" x14ac:dyDescent="0.25">
      <c r="B160" s="11" t="s">
        <v>70</v>
      </c>
      <c r="C160" s="12">
        <v>795</v>
      </c>
      <c r="D160" s="12">
        <v>0</v>
      </c>
      <c r="E160" s="14">
        <v>-2.3199999999999998</v>
      </c>
      <c r="F160" s="14">
        <v>-0.78500000000000003</v>
      </c>
      <c r="G160" s="14">
        <v>-9.1999999999999998E-2</v>
      </c>
      <c r="H160" s="15">
        <v>0</v>
      </c>
      <c r="I160" s="15">
        <v>0</v>
      </c>
      <c r="J160" s="14">
        <v>0.124</v>
      </c>
      <c r="K160" s="12" t="s">
        <v>176</v>
      </c>
    </row>
    <row r="161" spans="2:11" ht="27.75" customHeight="1" x14ac:dyDescent="0.25">
      <c r="B161" s="11" t="s">
        <v>71</v>
      </c>
      <c r="C161" s="12">
        <v>796</v>
      </c>
      <c r="D161" s="12">
        <v>0</v>
      </c>
      <c r="E161" s="14">
        <v>-0.35499999999999998</v>
      </c>
      <c r="F161" s="14">
        <v>0</v>
      </c>
      <c r="G161" s="14">
        <v>0</v>
      </c>
      <c r="H161" s="15">
        <v>103.68</v>
      </c>
      <c r="I161" s="15">
        <v>0</v>
      </c>
      <c r="J161" s="14">
        <v>9.1999999999999998E-2</v>
      </c>
      <c r="K161" s="12" t="s">
        <v>183</v>
      </c>
    </row>
    <row r="162" spans="2:11" ht="27.75" customHeight="1" x14ac:dyDescent="0.25">
      <c r="B162" s="11" t="s">
        <v>72</v>
      </c>
      <c r="C162" s="12">
        <v>798</v>
      </c>
      <c r="D162" s="12">
        <v>0</v>
      </c>
      <c r="E162" s="14">
        <v>-1.5089999999999999</v>
      </c>
      <c r="F162" s="14">
        <v>-0.53300000000000003</v>
      </c>
      <c r="G162" s="14">
        <v>-5.5E-2</v>
      </c>
      <c r="H162" s="15">
        <v>103.68</v>
      </c>
      <c r="I162" s="15">
        <v>0</v>
      </c>
      <c r="J162" s="14">
        <v>9.1999999999999998E-2</v>
      </c>
      <c r="K162" s="12" t="s">
        <v>184</v>
      </c>
    </row>
    <row r="163" spans="2:11" ht="27.75" customHeight="1" x14ac:dyDescent="0.25">
      <c r="B163" s="11" t="s">
        <v>73</v>
      </c>
      <c r="C163" s="12">
        <v>799</v>
      </c>
      <c r="D163" s="12">
        <v>0</v>
      </c>
      <c r="E163" s="14">
        <v>-1.3380000000000001</v>
      </c>
      <c r="F163" s="14">
        <v>-0.47899999999999998</v>
      </c>
      <c r="G163" s="14">
        <v>-4.7E-2</v>
      </c>
      <c r="H163" s="15">
        <v>103.68</v>
      </c>
      <c r="I163" s="15">
        <v>0</v>
      </c>
      <c r="J163" s="14">
        <v>6.3E-2</v>
      </c>
      <c r="K163" s="12" t="s">
        <v>176</v>
      </c>
    </row>
    <row r="164" spans="2:11" ht="27.75" customHeight="1" x14ac:dyDescent="0.25">
      <c r="B164" s="11" t="s">
        <v>74</v>
      </c>
      <c r="C164" s="12">
        <v>797</v>
      </c>
      <c r="D164" s="12">
        <v>0</v>
      </c>
      <c r="E164" s="14">
        <v>-0.316</v>
      </c>
      <c r="F164" s="14">
        <v>0</v>
      </c>
      <c r="G164" s="14">
        <v>0</v>
      </c>
      <c r="H164" s="15">
        <v>103.68</v>
      </c>
      <c r="I164" s="15">
        <v>0</v>
      </c>
      <c r="J164" s="14">
        <v>6.3E-2</v>
      </c>
      <c r="K164" s="12" t="s">
        <v>176</v>
      </c>
    </row>
    <row r="165" spans="2:11" ht="27.75" customHeight="1" x14ac:dyDescent="0.25">
      <c r="B165" s="11" t="s">
        <v>75</v>
      </c>
      <c r="C165" s="12">
        <v>150</v>
      </c>
      <c r="D165" s="12">
        <v>1</v>
      </c>
      <c r="E165" s="14">
        <v>1.4445802958124532</v>
      </c>
      <c r="F165" s="14">
        <v>0</v>
      </c>
      <c r="G165" s="14">
        <v>0</v>
      </c>
      <c r="H165" s="15">
        <v>2.7094021778989203</v>
      </c>
      <c r="I165" s="15">
        <v>0</v>
      </c>
      <c r="J165" s="14">
        <v>0</v>
      </c>
      <c r="K165" s="12" t="s">
        <v>176</v>
      </c>
    </row>
    <row r="166" spans="2:11" ht="27.75" customHeight="1" x14ac:dyDescent="0.25">
      <c r="B166" s="11" t="s">
        <v>76</v>
      </c>
      <c r="C166" s="12">
        <v>151</v>
      </c>
      <c r="D166" s="12">
        <v>2</v>
      </c>
      <c r="E166" s="14">
        <v>1.72203349960691</v>
      </c>
      <c r="F166" s="14">
        <v>0.10876686627623071</v>
      </c>
      <c r="G166" s="14">
        <v>0</v>
      </c>
      <c r="H166" s="15">
        <v>2.7094021778989203</v>
      </c>
      <c r="I166" s="15">
        <v>0</v>
      </c>
      <c r="J166" s="14">
        <v>0</v>
      </c>
      <c r="K166" s="12" t="s">
        <v>176</v>
      </c>
    </row>
    <row r="167" spans="2:11" ht="27.75" customHeight="1" x14ac:dyDescent="0.25">
      <c r="B167" s="11" t="s">
        <v>77</v>
      </c>
      <c r="C167" s="12">
        <v>152</v>
      </c>
      <c r="D167" s="12">
        <v>2</v>
      </c>
      <c r="E167" s="14">
        <v>0.21492853815063553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 t="s">
        <v>176</v>
      </c>
    </row>
    <row r="168" spans="2:11" ht="27.75" customHeight="1" x14ac:dyDescent="0.25">
      <c r="B168" s="11" t="s">
        <v>78</v>
      </c>
      <c r="C168" s="12">
        <v>153</v>
      </c>
      <c r="D168" s="12">
        <v>3</v>
      </c>
      <c r="E168" s="14">
        <v>1.391825109175479</v>
      </c>
      <c r="F168" s="14">
        <v>0</v>
      </c>
      <c r="G168" s="14">
        <v>0</v>
      </c>
      <c r="H168" s="15">
        <v>2.4944736397482847</v>
      </c>
      <c r="I168" s="15">
        <v>0</v>
      </c>
      <c r="J168" s="14">
        <v>0</v>
      </c>
      <c r="K168" s="12" t="s">
        <v>176</v>
      </c>
    </row>
    <row r="169" spans="2:11" ht="27.75" customHeight="1" x14ac:dyDescent="0.25">
      <c r="B169" s="11" t="s">
        <v>79</v>
      </c>
      <c r="C169" s="12">
        <v>154</v>
      </c>
      <c r="D169" s="12">
        <v>4</v>
      </c>
      <c r="E169" s="14">
        <v>1.7233360968078228</v>
      </c>
      <c r="F169" s="14">
        <v>0.19017919133328959</v>
      </c>
      <c r="G169" s="14">
        <v>0</v>
      </c>
      <c r="H169" s="15">
        <v>2.4944736397482847</v>
      </c>
      <c r="I169" s="15">
        <v>0</v>
      </c>
      <c r="J169" s="14">
        <v>0</v>
      </c>
      <c r="K169" s="12" t="s">
        <v>176</v>
      </c>
    </row>
    <row r="170" spans="2:11" ht="27.75" customHeight="1" x14ac:dyDescent="0.25">
      <c r="B170" s="11" t="s">
        <v>80</v>
      </c>
      <c r="C170" s="12">
        <v>155</v>
      </c>
      <c r="D170" s="12">
        <v>4</v>
      </c>
      <c r="E170" s="14">
        <v>0.24619087097254613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 t="s">
        <v>176</v>
      </c>
    </row>
    <row r="171" spans="2:11" ht="27.75" customHeight="1" x14ac:dyDescent="0.25">
      <c r="B171" s="11" t="s">
        <v>81</v>
      </c>
      <c r="C171" s="12">
        <v>156</v>
      </c>
      <c r="D171" s="12" t="s">
        <v>55</v>
      </c>
      <c r="E171" s="14">
        <v>1.2999920065111166</v>
      </c>
      <c r="F171" s="14">
        <v>0.10225388027166599</v>
      </c>
      <c r="G171" s="14">
        <v>0</v>
      </c>
      <c r="H171" s="15">
        <v>14.309030252028673</v>
      </c>
      <c r="I171" s="15">
        <v>0</v>
      </c>
      <c r="J171" s="14">
        <v>0</v>
      </c>
      <c r="K171" s="12" t="s">
        <v>176</v>
      </c>
    </row>
    <row r="172" spans="2:11" ht="27.75" customHeight="1" x14ac:dyDescent="0.25">
      <c r="B172" s="11" t="s">
        <v>82</v>
      </c>
      <c r="C172" s="12">
        <v>157</v>
      </c>
      <c r="D172" s="12">
        <v>0</v>
      </c>
      <c r="E172" s="14">
        <v>5.0456102577362829</v>
      </c>
      <c r="F172" s="14">
        <v>0.68842262068249005</v>
      </c>
      <c r="G172" s="14">
        <v>6.9688950248842418E-2</v>
      </c>
      <c r="H172" s="15">
        <v>7.5159858492676781</v>
      </c>
      <c r="I172" s="15">
        <v>0.8727401246116715</v>
      </c>
      <c r="J172" s="14">
        <v>0.18366620532872488</v>
      </c>
      <c r="K172" s="12" t="s">
        <v>176</v>
      </c>
    </row>
    <row r="173" spans="2:11" ht="27.75" customHeight="1" x14ac:dyDescent="0.25">
      <c r="B173" s="11" t="s">
        <v>83</v>
      </c>
      <c r="C173" s="12">
        <v>169</v>
      </c>
      <c r="D173" s="12" t="s">
        <v>63</v>
      </c>
      <c r="E173" s="14">
        <v>1.3599114777531121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 t="s">
        <v>176</v>
      </c>
    </row>
    <row r="174" spans="2:11" ht="27.75" customHeight="1" x14ac:dyDescent="0.25">
      <c r="B174" s="11" t="s">
        <v>84</v>
      </c>
      <c r="C174" s="12">
        <v>170</v>
      </c>
      <c r="D174" s="12">
        <v>0</v>
      </c>
      <c r="E174" s="14">
        <v>12.003433206412765</v>
      </c>
      <c r="F174" s="14">
        <v>1.7904198526548396</v>
      </c>
      <c r="G174" s="14">
        <v>0.19538958013694138</v>
      </c>
      <c r="H174" s="15">
        <v>0</v>
      </c>
      <c r="I174" s="15">
        <v>0</v>
      </c>
      <c r="J174" s="14">
        <v>0</v>
      </c>
      <c r="K174" s="12" t="s">
        <v>176</v>
      </c>
    </row>
    <row r="175" spans="2:11" ht="27.75" customHeight="1" x14ac:dyDescent="0.25">
      <c r="B175" s="11" t="s">
        <v>85</v>
      </c>
      <c r="C175" s="12">
        <v>172</v>
      </c>
      <c r="D175" s="12">
        <v>8</v>
      </c>
      <c r="E175" s="14">
        <v>-0.61699999999999999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 t="s">
        <v>176</v>
      </c>
    </row>
    <row r="176" spans="2:11" ht="27.75" customHeight="1" x14ac:dyDescent="0.25">
      <c r="B176" s="11" t="s">
        <v>86</v>
      </c>
      <c r="C176" s="12">
        <v>173</v>
      </c>
      <c r="D176" s="12">
        <v>0</v>
      </c>
      <c r="E176" s="14">
        <v>-0.61699999999999999</v>
      </c>
      <c r="F176" s="14">
        <v>0</v>
      </c>
      <c r="G176" s="14">
        <v>0</v>
      </c>
      <c r="H176" s="15">
        <v>0</v>
      </c>
      <c r="I176" s="15">
        <v>0</v>
      </c>
      <c r="J176" s="14">
        <v>0.13100000000000001</v>
      </c>
      <c r="K176" s="12" t="s">
        <v>176</v>
      </c>
    </row>
    <row r="177" spans="2:11" ht="27.75" customHeight="1" x14ac:dyDescent="0.25">
      <c r="B177" s="11" t="s">
        <v>87</v>
      </c>
      <c r="C177" s="12">
        <v>174</v>
      </c>
      <c r="D177" s="12">
        <v>0</v>
      </c>
      <c r="E177" s="14">
        <v>-2.6549999999999998</v>
      </c>
      <c r="F177" s="14">
        <v>-0.89300000000000002</v>
      </c>
      <c r="G177" s="14">
        <v>-0.107</v>
      </c>
      <c r="H177" s="15">
        <v>0</v>
      </c>
      <c r="I177" s="15">
        <v>0</v>
      </c>
      <c r="J177" s="14">
        <v>0.13100000000000001</v>
      </c>
      <c r="K177" s="12" t="s">
        <v>176</v>
      </c>
    </row>
    <row r="178" spans="2:11" ht="27.75" customHeight="1" x14ac:dyDescent="0.25">
      <c r="B178" s="11" t="s">
        <v>88</v>
      </c>
      <c r="C178" s="12">
        <v>158</v>
      </c>
      <c r="D178" s="12">
        <v>1</v>
      </c>
      <c r="E178" s="14">
        <v>0.81643566213107865</v>
      </c>
      <c r="F178" s="14">
        <v>0</v>
      </c>
      <c r="G178" s="14">
        <v>0</v>
      </c>
      <c r="H178" s="15">
        <v>1.5312769857823658</v>
      </c>
      <c r="I178" s="15">
        <v>0</v>
      </c>
      <c r="J178" s="14">
        <v>0</v>
      </c>
      <c r="K178" s="12" t="s">
        <v>176</v>
      </c>
    </row>
    <row r="179" spans="2:11" ht="27.75" customHeight="1" x14ac:dyDescent="0.25">
      <c r="B179" s="11" t="s">
        <v>89</v>
      </c>
      <c r="C179" s="12">
        <v>159</v>
      </c>
      <c r="D179" s="12">
        <v>2</v>
      </c>
      <c r="E179" s="14">
        <v>0.97324431500206132</v>
      </c>
      <c r="F179" s="14">
        <v>6.1471936688859398E-2</v>
      </c>
      <c r="G179" s="14">
        <v>0</v>
      </c>
      <c r="H179" s="15">
        <v>1.5312769857823658</v>
      </c>
      <c r="I179" s="15">
        <v>0</v>
      </c>
      <c r="J179" s="14">
        <v>0</v>
      </c>
      <c r="K179" s="12" t="s">
        <v>176</v>
      </c>
    </row>
    <row r="180" spans="2:11" ht="27.75" customHeight="1" x14ac:dyDescent="0.25">
      <c r="B180" s="11" t="s">
        <v>90</v>
      </c>
      <c r="C180" s="12">
        <v>160</v>
      </c>
      <c r="D180" s="12">
        <v>2</v>
      </c>
      <c r="E180" s="14">
        <v>0.12147149166062036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 t="s">
        <v>176</v>
      </c>
    </row>
    <row r="181" spans="2:11" ht="27.75" customHeight="1" x14ac:dyDescent="0.25">
      <c r="B181" s="11" t="s">
        <v>91</v>
      </c>
      <c r="C181" s="12">
        <v>161</v>
      </c>
      <c r="D181" s="12">
        <v>3</v>
      </c>
      <c r="E181" s="14">
        <v>0.78661993235983552</v>
      </c>
      <c r="F181" s="14">
        <v>0</v>
      </c>
      <c r="G181" s="14">
        <v>0</v>
      </c>
      <c r="H181" s="15">
        <v>1.4098054941217455</v>
      </c>
      <c r="I181" s="15">
        <v>0</v>
      </c>
      <c r="J181" s="14">
        <v>0</v>
      </c>
      <c r="K181" s="12" t="s">
        <v>176</v>
      </c>
    </row>
    <row r="182" spans="2:11" ht="27.75" customHeight="1" x14ac:dyDescent="0.25">
      <c r="B182" s="11" t="s">
        <v>92</v>
      </c>
      <c r="C182" s="12">
        <v>162</v>
      </c>
      <c r="D182" s="12">
        <v>4</v>
      </c>
      <c r="E182" s="14">
        <v>0.97398050586061047</v>
      </c>
      <c r="F182" s="14">
        <v>0.10748386534818528</v>
      </c>
      <c r="G182" s="14">
        <v>0</v>
      </c>
      <c r="H182" s="15">
        <v>1.4098054941217455</v>
      </c>
      <c r="I182" s="15">
        <v>0</v>
      </c>
      <c r="J182" s="14">
        <v>0</v>
      </c>
      <c r="K182" s="12" t="s">
        <v>176</v>
      </c>
    </row>
    <row r="183" spans="2:11" ht="27.75" customHeight="1" x14ac:dyDescent="0.25">
      <c r="B183" s="11" t="s">
        <v>93</v>
      </c>
      <c r="C183" s="12">
        <v>163</v>
      </c>
      <c r="D183" s="12">
        <v>4</v>
      </c>
      <c r="E183" s="14">
        <v>0.1391400722658015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 t="s">
        <v>176</v>
      </c>
    </row>
    <row r="184" spans="2:11" ht="27.75" customHeight="1" x14ac:dyDescent="0.25">
      <c r="B184" s="11" t="s">
        <v>94</v>
      </c>
      <c r="C184" s="12">
        <v>164</v>
      </c>
      <c r="D184" s="12" t="s">
        <v>55</v>
      </c>
      <c r="E184" s="14">
        <v>0.73471847683211589</v>
      </c>
      <c r="F184" s="14">
        <v>5.779098239611332E-2</v>
      </c>
      <c r="G184" s="14">
        <v>0</v>
      </c>
      <c r="H184" s="15">
        <v>8.0870565811631181</v>
      </c>
      <c r="I184" s="15">
        <v>0</v>
      </c>
      <c r="J184" s="14">
        <v>0</v>
      </c>
      <c r="K184" s="12" t="s">
        <v>176</v>
      </c>
    </row>
    <row r="185" spans="2:11" ht="27.75" customHeight="1" x14ac:dyDescent="0.25">
      <c r="B185" s="11" t="s">
        <v>95</v>
      </c>
      <c r="C185" s="12">
        <v>165</v>
      </c>
      <c r="D185" s="12">
        <v>0</v>
      </c>
      <c r="E185" s="14">
        <v>2.8516352905903815</v>
      </c>
      <c r="F185" s="14">
        <v>0.38907686874325975</v>
      </c>
      <c r="G185" s="14">
        <v>3.938621093238296E-2</v>
      </c>
      <c r="H185" s="15">
        <v>4.2478212538289659</v>
      </c>
      <c r="I185" s="15">
        <v>0.49324787522797359</v>
      </c>
      <c r="J185" s="14">
        <v>0.10380291105543921</v>
      </c>
      <c r="K185" s="12" t="s">
        <v>176</v>
      </c>
    </row>
    <row r="186" spans="2:11" ht="27.75" customHeight="1" x14ac:dyDescent="0.25">
      <c r="B186" s="11" t="s">
        <v>96</v>
      </c>
      <c r="C186" s="12">
        <v>166</v>
      </c>
      <c r="D186" s="12">
        <v>0</v>
      </c>
      <c r="E186" s="14">
        <v>4.1922604970407598</v>
      </c>
      <c r="F186" s="14">
        <v>0.49916372499575967</v>
      </c>
      <c r="G186" s="14">
        <v>4.4078896956666128E-2</v>
      </c>
      <c r="H186" s="15">
        <v>22.974635886738007</v>
      </c>
      <c r="I186" s="15">
        <v>1.1734517162788145</v>
      </c>
      <c r="J186" s="14">
        <v>0.13819329856684517</v>
      </c>
      <c r="K186" s="12" t="s">
        <v>176</v>
      </c>
    </row>
    <row r="187" spans="2:11" ht="27.75" customHeight="1" x14ac:dyDescent="0.25">
      <c r="B187" s="11" t="s">
        <v>97</v>
      </c>
      <c r="C187" s="12">
        <v>167</v>
      </c>
      <c r="D187" s="12">
        <v>0</v>
      </c>
      <c r="E187" s="14">
        <v>4.1205502086947865</v>
      </c>
      <c r="F187" s="14">
        <v>0.43078479454536406</v>
      </c>
      <c r="G187" s="14">
        <v>3.2416915977493951E-2</v>
      </c>
      <c r="H187" s="15">
        <v>70.654469312724601</v>
      </c>
      <c r="I187" s="15">
        <v>1.2678616026753191</v>
      </c>
      <c r="J187" s="14">
        <v>0.12462503253569897</v>
      </c>
      <c r="K187" s="12" t="s">
        <v>176</v>
      </c>
    </row>
    <row r="188" spans="2:11" ht="27.75" customHeight="1" x14ac:dyDescent="0.25">
      <c r="B188" s="11" t="s">
        <v>98</v>
      </c>
      <c r="C188" s="12">
        <v>168</v>
      </c>
      <c r="D188" s="12" t="s">
        <v>63</v>
      </c>
      <c r="E188" s="14">
        <v>0.76858325632537972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 t="s">
        <v>176</v>
      </c>
    </row>
    <row r="189" spans="2:11" ht="27.75" customHeight="1" x14ac:dyDescent="0.25">
      <c r="B189" s="11" t="s">
        <v>99</v>
      </c>
      <c r="C189" s="12">
        <v>171</v>
      </c>
      <c r="D189" s="12">
        <v>0</v>
      </c>
      <c r="E189" s="14">
        <v>6.7839987615310093</v>
      </c>
      <c r="F189" s="14">
        <v>1.0118943350758951</v>
      </c>
      <c r="G189" s="14">
        <v>0.11042862878238215</v>
      </c>
      <c r="H189" s="15">
        <v>0</v>
      </c>
      <c r="I189" s="15">
        <v>0</v>
      </c>
      <c r="J189" s="14">
        <v>0</v>
      </c>
      <c r="K189" s="12" t="s">
        <v>176</v>
      </c>
    </row>
    <row r="190" spans="2:11" ht="27.75" customHeight="1" x14ac:dyDescent="0.25">
      <c r="B190" s="11" t="s">
        <v>100</v>
      </c>
      <c r="C190" s="12">
        <v>175</v>
      </c>
      <c r="D190" s="12">
        <v>8</v>
      </c>
      <c r="E190" s="14">
        <v>-0.61699999999999999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 t="s">
        <v>176</v>
      </c>
    </row>
    <row r="191" spans="2:11" ht="27.75" customHeight="1" x14ac:dyDescent="0.25">
      <c r="B191" s="11" t="s">
        <v>101</v>
      </c>
      <c r="C191" s="12">
        <v>176</v>
      </c>
      <c r="D191" s="12">
        <v>8</v>
      </c>
      <c r="E191" s="14">
        <v>-0.54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 t="s">
        <v>176</v>
      </c>
    </row>
    <row r="192" spans="2:11" ht="27.75" customHeight="1" x14ac:dyDescent="0.25">
      <c r="B192" s="11" t="s">
        <v>102</v>
      </c>
      <c r="C192" s="12">
        <v>177</v>
      </c>
      <c r="D192" s="12">
        <v>0</v>
      </c>
      <c r="E192" s="14">
        <v>-0.61699999999999999</v>
      </c>
      <c r="F192" s="14">
        <v>0</v>
      </c>
      <c r="G192" s="14">
        <v>0</v>
      </c>
      <c r="H192" s="15">
        <v>0</v>
      </c>
      <c r="I192" s="15">
        <v>0</v>
      </c>
      <c r="J192" s="14">
        <v>0.13100000000000001</v>
      </c>
      <c r="K192" s="12" t="s">
        <v>176</v>
      </c>
    </row>
    <row r="193" spans="2:11" ht="27.75" customHeight="1" x14ac:dyDescent="0.25">
      <c r="B193" s="11" t="s">
        <v>103</v>
      </c>
      <c r="C193" s="12">
        <v>178</v>
      </c>
      <c r="D193" s="12">
        <v>0</v>
      </c>
      <c r="E193" s="14">
        <v>-2.6549999999999998</v>
      </c>
      <c r="F193" s="14">
        <v>-0.89300000000000002</v>
      </c>
      <c r="G193" s="14">
        <v>-0.107</v>
      </c>
      <c r="H193" s="15">
        <v>0</v>
      </c>
      <c r="I193" s="15">
        <v>0</v>
      </c>
      <c r="J193" s="14">
        <v>0.13100000000000001</v>
      </c>
      <c r="K193" s="12" t="s">
        <v>176</v>
      </c>
    </row>
    <row r="194" spans="2:11" ht="27.75" customHeight="1" x14ac:dyDescent="0.25">
      <c r="B194" s="11" t="s">
        <v>104</v>
      </c>
      <c r="C194" s="12">
        <v>179</v>
      </c>
      <c r="D194" s="12">
        <v>0</v>
      </c>
      <c r="E194" s="14">
        <v>-0.54</v>
      </c>
      <c r="F194" s="14">
        <v>0</v>
      </c>
      <c r="G194" s="14">
        <v>0</v>
      </c>
      <c r="H194" s="15">
        <v>0</v>
      </c>
      <c r="I194" s="15">
        <v>0</v>
      </c>
      <c r="J194" s="14">
        <v>0.124</v>
      </c>
      <c r="K194" s="12" t="s">
        <v>176</v>
      </c>
    </row>
    <row r="195" spans="2:11" ht="27.75" customHeight="1" x14ac:dyDescent="0.25">
      <c r="B195" s="11" t="s">
        <v>105</v>
      </c>
      <c r="C195" s="12">
        <v>180</v>
      </c>
      <c r="D195" s="12">
        <v>0</v>
      </c>
      <c r="E195" s="14">
        <v>-2.3199999999999998</v>
      </c>
      <c r="F195" s="14">
        <v>-0.78500000000000003</v>
      </c>
      <c r="G195" s="14">
        <v>-9.1999999999999998E-2</v>
      </c>
      <c r="H195" s="15">
        <v>0</v>
      </c>
      <c r="I195" s="15">
        <v>0</v>
      </c>
      <c r="J195" s="14">
        <v>0.124</v>
      </c>
      <c r="K195" s="12" t="s">
        <v>176</v>
      </c>
    </row>
    <row r="196" spans="2:11" ht="27.75" customHeight="1" x14ac:dyDescent="0.25">
      <c r="B196" s="11" t="s">
        <v>106</v>
      </c>
      <c r="C196" s="12">
        <v>181</v>
      </c>
      <c r="D196" s="12">
        <v>0</v>
      </c>
      <c r="E196" s="14">
        <v>-0.35499999999999998</v>
      </c>
      <c r="F196" s="14">
        <v>0</v>
      </c>
      <c r="G196" s="14">
        <v>0</v>
      </c>
      <c r="H196" s="15">
        <v>0</v>
      </c>
      <c r="I196" s="15">
        <v>0</v>
      </c>
      <c r="J196" s="14">
        <v>9.1999999999999998E-2</v>
      </c>
      <c r="K196" s="12" t="s">
        <v>176</v>
      </c>
    </row>
    <row r="197" spans="2:11" ht="27.75" customHeight="1" x14ac:dyDescent="0.25">
      <c r="B197" s="11" t="s">
        <v>107</v>
      </c>
      <c r="C197" s="12">
        <v>182</v>
      </c>
      <c r="D197" s="12">
        <v>0</v>
      </c>
      <c r="E197" s="14">
        <v>-1.5089999999999999</v>
      </c>
      <c r="F197" s="14">
        <v>-0.53300000000000003</v>
      </c>
      <c r="G197" s="14">
        <v>-5.5E-2</v>
      </c>
      <c r="H197" s="15">
        <v>0</v>
      </c>
      <c r="I197" s="15">
        <v>0</v>
      </c>
      <c r="J197" s="14">
        <v>9.1999999999999998E-2</v>
      </c>
      <c r="K197" s="12" t="s">
        <v>176</v>
      </c>
    </row>
    <row r="198" spans="2:11" ht="27.75" customHeight="1" thickBot="1" x14ac:dyDescent="0.3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 x14ac:dyDescent="0.25"/>
    <row r="200" spans="2:11" ht="27.75" customHeight="1" x14ac:dyDescent="0.25"/>
    <row r="201" spans="2:11" ht="27.75" customHeight="1" thickBot="1" x14ac:dyDescent="0.3"/>
    <row r="202" spans="2:11" ht="27.75" customHeight="1" x14ac:dyDescent="0.25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 x14ac:dyDescent="0.4">
      <c r="B203" s="35" t="s">
        <v>110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 x14ac:dyDescent="0.25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 x14ac:dyDescent="0.25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 x14ac:dyDescent="0.25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 x14ac:dyDescent="0.25">
      <c r="B207" s="11" t="s">
        <v>48</v>
      </c>
      <c r="C207" s="12">
        <v>1</v>
      </c>
      <c r="D207" s="12">
        <v>1</v>
      </c>
      <c r="E207" s="14">
        <v>2.218</v>
      </c>
      <c r="F207" s="14">
        <v>0</v>
      </c>
      <c r="G207" s="14">
        <v>0</v>
      </c>
      <c r="H207" s="15">
        <v>4.16</v>
      </c>
      <c r="I207" s="15">
        <v>0</v>
      </c>
      <c r="J207" s="14">
        <v>0</v>
      </c>
      <c r="K207" s="12" t="s">
        <v>167</v>
      </c>
    </row>
    <row r="208" spans="2:11" ht="27.75" customHeight="1" x14ac:dyDescent="0.25">
      <c r="B208" s="11" t="s">
        <v>49</v>
      </c>
      <c r="C208" s="12">
        <v>2</v>
      </c>
      <c r="D208" s="12">
        <v>2</v>
      </c>
      <c r="E208" s="14">
        <v>2.6440000000000001</v>
      </c>
      <c r="F208" s="14">
        <v>0.16600000000000001</v>
      </c>
      <c r="G208" s="14">
        <v>0</v>
      </c>
      <c r="H208" s="15">
        <v>4.16</v>
      </c>
      <c r="I208" s="15">
        <v>0</v>
      </c>
      <c r="J208" s="14">
        <v>0</v>
      </c>
      <c r="K208" s="12" t="s">
        <v>168</v>
      </c>
    </row>
    <row r="209" spans="2:11" ht="27.75" customHeight="1" x14ac:dyDescent="0.25">
      <c r="B209" s="11" t="s">
        <v>50</v>
      </c>
      <c r="C209" s="12">
        <v>12</v>
      </c>
      <c r="D209" s="12">
        <v>2</v>
      </c>
      <c r="E209" s="14">
        <v>0.33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">
        <v>169</v>
      </c>
    </row>
    <row r="210" spans="2:11" ht="27.75" customHeight="1" x14ac:dyDescent="0.25">
      <c r="B210" s="11" t="s">
        <v>51</v>
      </c>
      <c r="C210" s="12">
        <v>203</v>
      </c>
      <c r="D210" s="12">
        <v>3</v>
      </c>
      <c r="E210" s="14">
        <v>2.137</v>
      </c>
      <c r="F210" s="14">
        <v>0</v>
      </c>
      <c r="G210" s="14">
        <v>0</v>
      </c>
      <c r="H210" s="15">
        <v>3.82</v>
      </c>
      <c r="I210" s="15">
        <v>0</v>
      </c>
      <c r="J210" s="14">
        <v>0</v>
      </c>
      <c r="K210" s="12" t="s">
        <v>170</v>
      </c>
    </row>
    <row r="211" spans="2:11" ht="27.75" customHeight="1" x14ac:dyDescent="0.25">
      <c r="B211" s="11" t="s">
        <v>52</v>
      </c>
      <c r="C211" s="12">
        <v>204</v>
      </c>
      <c r="D211" s="12">
        <v>4</v>
      </c>
      <c r="E211" s="14">
        <v>2.645</v>
      </c>
      <c r="F211" s="14">
        <v>0.29199999999999998</v>
      </c>
      <c r="G211" s="14">
        <v>0</v>
      </c>
      <c r="H211" s="15">
        <v>3.82</v>
      </c>
      <c r="I211" s="15">
        <v>0</v>
      </c>
      <c r="J211" s="14">
        <v>0</v>
      </c>
      <c r="K211" s="12" t="s">
        <v>171</v>
      </c>
    </row>
    <row r="212" spans="2:11" ht="27.75" customHeight="1" x14ac:dyDescent="0.25">
      <c r="B212" s="11" t="s">
        <v>53</v>
      </c>
      <c r="C212" s="12">
        <v>205</v>
      </c>
      <c r="D212" s="12">
        <v>4</v>
      </c>
      <c r="E212" s="14">
        <v>0.378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>
        <v>225</v>
      </c>
    </row>
    <row r="213" spans="2:11" ht="27.75" customHeight="1" x14ac:dyDescent="0.25">
      <c r="B213" s="11" t="s">
        <v>54</v>
      </c>
      <c r="C213" s="12">
        <v>257</v>
      </c>
      <c r="D213" s="12" t="s">
        <v>55</v>
      </c>
      <c r="E213" s="14">
        <v>1.996</v>
      </c>
      <c r="F213" s="14">
        <v>0.157</v>
      </c>
      <c r="G213" s="14">
        <v>0</v>
      </c>
      <c r="H213" s="15">
        <v>21.93</v>
      </c>
      <c r="I213" s="15">
        <v>0</v>
      </c>
      <c r="J213" s="14">
        <v>0</v>
      </c>
      <c r="K213" s="12" t="s">
        <v>172</v>
      </c>
    </row>
    <row r="214" spans="2:11" ht="27.75" customHeight="1" x14ac:dyDescent="0.25">
      <c r="B214" s="11" t="s">
        <v>56</v>
      </c>
      <c r="C214" s="12">
        <v>265</v>
      </c>
      <c r="D214" s="12" t="s">
        <v>55</v>
      </c>
      <c r="E214" s="14">
        <v>1.7290000000000001</v>
      </c>
      <c r="F214" s="14">
        <v>0.151</v>
      </c>
      <c r="G214" s="14">
        <v>0</v>
      </c>
      <c r="H214" s="15">
        <v>53.99</v>
      </c>
      <c r="I214" s="15">
        <v>0</v>
      </c>
      <c r="J214" s="14">
        <v>0</v>
      </c>
      <c r="K214" s="12" t="s">
        <v>173</v>
      </c>
    </row>
    <row r="215" spans="2:11" ht="27.75" customHeight="1" x14ac:dyDescent="0.25">
      <c r="B215" s="11" t="s">
        <v>57</v>
      </c>
      <c r="C215" s="12">
        <v>304</v>
      </c>
      <c r="D215" s="12" t="s">
        <v>55</v>
      </c>
      <c r="E215" s="14">
        <v>1.407</v>
      </c>
      <c r="F215" s="14">
        <v>7.8E-2</v>
      </c>
      <c r="G215" s="14">
        <v>0</v>
      </c>
      <c r="H215" s="15">
        <v>170.5</v>
      </c>
      <c r="I215" s="15">
        <v>0</v>
      </c>
      <c r="J215" s="14">
        <v>0</v>
      </c>
      <c r="K215" s="12" t="s">
        <v>174</v>
      </c>
    </row>
    <row r="216" spans="2:11" ht="27.75" customHeight="1" x14ac:dyDescent="0.25">
      <c r="B216" s="11" t="s">
        <v>58</v>
      </c>
      <c r="C216" s="12">
        <v>251</v>
      </c>
      <c r="D216" s="12">
        <v>0</v>
      </c>
      <c r="E216" s="14">
        <v>7.7530000000000001</v>
      </c>
      <c r="F216" s="14">
        <v>1.0549999999999999</v>
      </c>
      <c r="G216" s="14">
        <v>0.107</v>
      </c>
      <c r="H216" s="15">
        <v>11.54</v>
      </c>
      <c r="I216" s="15">
        <v>1.33</v>
      </c>
      <c r="J216" s="14">
        <v>0.28199999999999997</v>
      </c>
      <c r="K216" s="12" t="s">
        <v>175</v>
      </c>
    </row>
    <row r="217" spans="2:11" ht="27.75" customHeight="1" x14ac:dyDescent="0.25">
      <c r="B217" s="11" t="s">
        <v>59</v>
      </c>
      <c r="C217" s="12">
        <v>293</v>
      </c>
      <c r="D217" s="12">
        <v>0</v>
      </c>
      <c r="E217" s="14">
        <v>7.0460000000000003</v>
      </c>
      <c r="F217" s="14">
        <v>0.83699999999999997</v>
      </c>
      <c r="G217" s="14">
        <v>7.3999999999999996E-2</v>
      </c>
      <c r="H217" s="15">
        <v>38.57</v>
      </c>
      <c r="I217" s="15">
        <v>1.97</v>
      </c>
      <c r="J217" s="14">
        <v>0.23200000000000001</v>
      </c>
      <c r="K217" s="12" t="s">
        <v>176</v>
      </c>
    </row>
    <row r="218" spans="2:11" ht="27.75" customHeight="1" x14ac:dyDescent="0.25">
      <c r="B218" s="11" t="s">
        <v>60</v>
      </c>
      <c r="C218" s="12">
        <v>301</v>
      </c>
      <c r="D218" s="12">
        <v>0</v>
      </c>
      <c r="E218" s="14">
        <v>5.7279999999999998</v>
      </c>
      <c r="F218" s="14">
        <v>0.59699999999999998</v>
      </c>
      <c r="G218" s="14">
        <v>4.3999999999999997E-2</v>
      </c>
      <c r="H218" s="15">
        <v>84.03</v>
      </c>
      <c r="I218" s="15">
        <v>1.76</v>
      </c>
      <c r="J218" s="14">
        <v>0.17299999999999999</v>
      </c>
      <c r="K218" s="12" t="s">
        <v>177</v>
      </c>
    </row>
    <row r="219" spans="2:11" ht="27.75" customHeight="1" x14ac:dyDescent="0.25">
      <c r="B219" s="11" t="s">
        <v>61</v>
      </c>
      <c r="C219" s="12">
        <v>294</v>
      </c>
      <c r="D219" s="12">
        <v>0</v>
      </c>
      <c r="E219" s="14">
        <v>4.944</v>
      </c>
      <c r="F219" s="14">
        <v>0.38200000000000001</v>
      </c>
      <c r="G219" s="14">
        <v>1.2999999999999999E-2</v>
      </c>
      <c r="H219" s="15">
        <v>126.04</v>
      </c>
      <c r="I219" s="15">
        <v>2.52</v>
      </c>
      <c r="J219" s="14">
        <v>0.14099999999999999</v>
      </c>
      <c r="K219" s="12" t="s">
        <v>176</v>
      </c>
    </row>
    <row r="220" spans="2:11" ht="27.75" customHeight="1" x14ac:dyDescent="0.25">
      <c r="B220" s="11" t="s">
        <v>62</v>
      </c>
      <c r="C220" s="12" t="s">
        <v>178</v>
      </c>
      <c r="D220" s="12" t="s">
        <v>63</v>
      </c>
      <c r="E220" s="14">
        <v>2.0870000000000002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 t="s">
        <v>176</v>
      </c>
    </row>
    <row r="221" spans="2:11" ht="27.75" customHeight="1" x14ac:dyDescent="0.25">
      <c r="B221" s="11" t="s">
        <v>64</v>
      </c>
      <c r="C221" s="12" t="s">
        <v>179</v>
      </c>
      <c r="D221" s="12">
        <v>0</v>
      </c>
      <c r="E221" s="14">
        <v>18.442</v>
      </c>
      <c r="F221" s="14">
        <v>2.7450000000000001</v>
      </c>
      <c r="G221" s="14">
        <v>0.29899999999999999</v>
      </c>
      <c r="H221" s="15">
        <v>0</v>
      </c>
      <c r="I221" s="15">
        <v>0</v>
      </c>
      <c r="J221" s="14">
        <v>0</v>
      </c>
      <c r="K221" s="12" t="s">
        <v>176</v>
      </c>
    </row>
    <row r="222" spans="2:11" ht="27.75" customHeight="1" x14ac:dyDescent="0.25">
      <c r="B222" s="11" t="s">
        <v>65</v>
      </c>
      <c r="C222" s="12">
        <v>774</v>
      </c>
      <c r="D222" s="12">
        <v>8</v>
      </c>
      <c r="E222" s="14">
        <v>-0.61499999999999999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 t="s">
        <v>180</v>
      </c>
    </row>
    <row r="223" spans="2:11" ht="27.75" customHeight="1" x14ac:dyDescent="0.25">
      <c r="B223" s="11" t="s">
        <v>66</v>
      </c>
      <c r="C223" s="12">
        <v>776</v>
      </c>
      <c r="D223" s="12">
        <v>8</v>
      </c>
      <c r="E223" s="14">
        <v>-0.53900000000000003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 t="s">
        <v>176</v>
      </c>
    </row>
    <row r="224" spans="2:11" ht="27.75" customHeight="1" x14ac:dyDescent="0.25">
      <c r="B224" s="11" t="s">
        <v>67</v>
      </c>
      <c r="C224" s="12">
        <v>792</v>
      </c>
      <c r="D224" s="12">
        <v>0</v>
      </c>
      <c r="E224" s="14">
        <v>-0.61499999999999999</v>
      </c>
      <c r="F224" s="14">
        <v>0</v>
      </c>
      <c r="G224" s="14">
        <v>0</v>
      </c>
      <c r="H224" s="15">
        <v>0</v>
      </c>
      <c r="I224" s="15">
        <v>0</v>
      </c>
      <c r="J224" s="14">
        <v>0.13100000000000001</v>
      </c>
      <c r="K224" s="12" t="s">
        <v>181</v>
      </c>
    </row>
    <row r="225" spans="2:11" ht="27.75" customHeight="1" x14ac:dyDescent="0.25">
      <c r="B225" s="11" t="s">
        <v>68</v>
      </c>
      <c r="C225" s="12">
        <v>794</v>
      </c>
      <c r="D225" s="12">
        <v>0</v>
      </c>
      <c r="E225" s="14">
        <v>-2.65</v>
      </c>
      <c r="F225" s="14">
        <v>-0.89100000000000001</v>
      </c>
      <c r="G225" s="14">
        <v>-0.107</v>
      </c>
      <c r="H225" s="15">
        <v>0</v>
      </c>
      <c r="I225" s="15">
        <v>0</v>
      </c>
      <c r="J225" s="14">
        <v>0.13100000000000001</v>
      </c>
      <c r="K225" s="12" t="s">
        <v>182</v>
      </c>
    </row>
    <row r="226" spans="2:11" ht="27.75" customHeight="1" x14ac:dyDescent="0.25">
      <c r="B226" s="11" t="s">
        <v>69</v>
      </c>
      <c r="C226" s="12">
        <v>793</v>
      </c>
      <c r="D226" s="12">
        <v>0</v>
      </c>
      <c r="E226" s="14">
        <v>-0.53900000000000003</v>
      </c>
      <c r="F226" s="14">
        <v>0</v>
      </c>
      <c r="G226" s="14">
        <v>0</v>
      </c>
      <c r="H226" s="15">
        <v>0</v>
      </c>
      <c r="I226" s="15">
        <v>0</v>
      </c>
      <c r="J226" s="14">
        <v>0.124</v>
      </c>
      <c r="K226" s="12" t="s">
        <v>176</v>
      </c>
    </row>
    <row r="227" spans="2:11" ht="27.75" customHeight="1" x14ac:dyDescent="0.25">
      <c r="B227" s="11" t="s">
        <v>70</v>
      </c>
      <c r="C227" s="12">
        <v>795</v>
      </c>
      <c r="D227" s="12">
        <v>0</v>
      </c>
      <c r="E227" s="14">
        <v>-2.3149999999999999</v>
      </c>
      <c r="F227" s="14">
        <v>-0.78400000000000003</v>
      </c>
      <c r="G227" s="14">
        <v>-9.1999999999999998E-2</v>
      </c>
      <c r="H227" s="15">
        <v>0</v>
      </c>
      <c r="I227" s="15">
        <v>0</v>
      </c>
      <c r="J227" s="14">
        <v>0.124</v>
      </c>
      <c r="K227" s="12" t="s">
        <v>176</v>
      </c>
    </row>
    <row r="228" spans="2:11" ht="27.75" customHeight="1" x14ac:dyDescent="0.25">
      <c r="B228" s="11" t="s">
        <v>71</v>
      </c>
      <c r="C228" s="12">
        <v>796</v>
      </c>
      <c r="D228" s="12">
        <v>0</v>
      </c>
      <c r="E228" s="14">
        <v>-0.35399999999999998</v>
      </c>
      <c r="F228" s="14">
        <v>0</v>
      </c>
      <c r="G228" s="14">
        <v>0</v>
      </c>
      <c r="H228" s="15">
        <v>12.6</v>
      </c>
      <c r="I228" s="15">
        <v>0</v>
      </c>
      <c r="J228" s="14">
        <v>9.1999999999999998E-2</v>
      </c>
      <c r="K228" s="12" t="s">
        <v>183</v>
      </c>
    </row>
    <row r="229" spans="2:11" ht="27.75" customHeight="1" x14ac:dyDescent="0.25">
      <c r="B229" s="11" t="s">
        <v>72</v>
      </c>
      <c r="C229" s="12">
        <v>798</v>
      </c>
      <c r="D229" s="12">
        <v>0</v>
      </c>
      <c r="E229" s="14">
        <v>-1.506</v>
      </c>
      <c r="F229" s="14">
        <v>-0.53200000000000003</v>
      </c>
      <c r="G229" s="14">
        <v>-5.3999999999999999E-2</v>
      </c>
      <c r="H229" s="15">
        <v>12.6</v>
      </c>
      <c r="I229" s="15">
        <v>0</v>
      </c>
      <c r="J229" s="14">
        <v>9.1999999999999998E-2</v>
      </c>
      <c r="K229" s="12" t="s">
        <v>184</v>
      </c>
    </row>
    <row r="230" spans="2:11" ht="27.75" customHeight="1" x14ac:dyDescent="0.25">
      <c r="B230" s="11" t="s">
        <v>73</v>
      </c>
      <c r="C230" s="12">
        <v>799</v>
      </c>
      <c r="D230" s="12">
        <v>0</v>
      </c>
      <c r="E230" s="14">
        <v>-1.3360000000000001</v>
      </c>
      <c r="F230" s="14">
        <v>-0.47799999999999998</v>
      </c>
      <c r="G230" s="14">
        <v>-4.7E-2</v>
      </c>
      <c r="H230" s="15">
        <v>12.6</v>
      </c>
      <c r="I230" s="15">
        <v>0</v>
      </c>
      <c r="J230" s="14">
        <v>6.3E-2</v>
      </c>
      <c r="K230" s="12" t="s">
        <v>176</v>
      </c>
    </row>
    <row r="231" spans="2:11" ht="27.75" customHeight="1" x14ac:dyDescent="0.25">
      <c r="B231" s="11" t="s">
        <v>74</v>
      </c>
      <c r="C231" s="12">
        <v>797</v>
      </c>
      <c r="D231" s="12">
        <v>0</v>
      </c>
      <c r="E231" s="14">
        <v>-0.315</v>
      </c>
      <c r="F231" s="14">
        <v>0</v>
      </c>
      <c r="G231" s="14">
        <v>0</v>
      </c>
      <c r="H231" s="15">
        <v>12.6</v>
      </c>
      <c r="I231" s="15">
        <v>0</v>
      </c>
      <c r="J231" s="14">
        <v>6.3E-2</v>
      </c>
      <c r="K231" s="12" t="s">
        <v>176</v>
      </c>
    </row>
    <row r="232" spans="2:11" ht="27.75" customHeight="1" x14ac:dyDescent="0.25">
      <c r="B232" s="11" t="s">
        <v>75</v>
      </c>
      <c r="C232" s="12">
        <v>150</v>
      </c>
      <c r="D232" s="12">
        <v>1</v>
      </c>
      <c r="E232" s="14">
        <v>1.4445802958124532</v>
      </c>
      <c r="F232" s="14">
        <v>0</v>
      </c>
      <c r="G232" s="14">
        <v>0</v>
      </c>
      <c r="H232" s="15">
        <v>2.7094021778989203</v>
      </c>
      <c r="I232" s="15">
        <v>0</v>
      </c>
      <c r="J232" s="14">
        <v>0</v>
      </c>
      <c r="K232" s="12" t="s">
        <v>176</v>
      </c>
    </row>
    <row r="233" spans="2:11" ht="27.75" customHeight="1" x14ac:dyDescent="0.25">
      <c r="B233" s="11" t="s">
        <v>76</v>
      </c>
      <c r="C233" s="12">
        <v>151</v>
      </c>
      <c r="D233" s="12">
        <v>2</v>
      </c>
      <c r="E233" s="14">
        <v>1.72203349960691</v>
      </c>
      <c r="F233" s="14">
        <v>0.10811556767577424</v>
      </c>
      <c r="G233" s="14">
        <v>0</v>
      </c>
      <c r="H233" s="15">
        <v>2.7094021778989203</v>
      </c>
      <c r="I233" s="15">
        <v>0</v>
      </c>
      <c r="J233" s="14">
        <v>0</v>
      </c>
      <c r="K233" s="12" t="s">
        <v>176</v>
      </c>
    </row>
    <row r="234" spans="2:11" ht="27.75" customHeight="1" x14ac:dyDescent="0.25">
      <c r="B234" s="11" t="s">
        <v>77</v>
      </c>
      <c r="C234" s="12">
        <v>152</v>
      </c>
      <c r="D234" s="12">
        <v>2</v>
      </c>
      <c r="E234" s="14">
        <v>0.21492853815063553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 t="s">
        <v>176</v>
      </c>
    </row>
    <row r="235" spans="2:11" ht="27.75" customHeight="1" x14ac:dyDescent="0.25">
      <c r="B235" s="11" t="s">
        <v>78</v>
      </c>
      <c r="C235" s="12">
        <v>153</v>
      </c>
      <c r="D235" s="12">
        <v>3</v>
      </c>
      <c r="E235" s="14">
        <v>1.391825109175479</v>
      </c>
      <c r="F235" s="14">
        <v>0</v>
      </c>
      <c r="G235" s="14">
        <v>0</v>
      </c>
      <c r="H235" s="15">
        <v>2.4879606537437202</v>
      </c>
      <c r="I235" s="15">
        <v>0</v>
      </c>
      <c r="J235" s="14">
        <v>0</v>
      </c>
      <c r="K235" s="12" t="s">
        <v>176</v>
      </c>
    </row>
    <row r="236" spans="2:11" ht="27.75" customHeight="1" x14ac:dyDescent="0.25">
      <c r="B236" s="11" t="s">
        <v>79</v>
      </c>
      <c r="C236" s="12">
        <v>154</v>
      </c>
      <c r="D236" s="12">
        <v>4</v>
      </c>
      <c r="E236" s="14">
        <v>1.7226847982073665</v>
      </c>
      <c r="F236" s="14">
        <v>0.19017919133328959</v>
      </c>
      <c r="G236" s="14">
        <v>0</v>
      </c>
      <c r="H236" s="15">
        <v>2.4879606537437202</v>
      </c>
      <c r="I236" s="15">
        <v>0</v>
      </c>
      <c r="J236" s="14">
        <v>0</v>
      </c>
      <c r="K236" s="12" t="s">
        <v>176</v>
      </c>
    </row>
    <row r="237" spans="2:11" ht="27.75" customHeight="1" x14ac:dyDescent="0.25">
      <c r="B237" s="11" t="s">
        <v>80</v>
      </c>
      <c r="C237" s="12">
        <v>155</v>
      </c>
      <c r="D237" s="12">
        <v>4</v>
      </c>
      <c r="E237" s="14">
        <v>0.24619087097254613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 t="s">
        <v>176</v>
      </c>
    </row>
    <row r="238" spans="2:11" ht="27.75" customHeight="1" x14ac:dyDescent="0.25">
      <c r="B238" s="11" t="s">
        <v>81</v>
      </c>
      <c r="C238" s="12">
        <v>156</v>
      </c>
      <c r="D238" s="12" t="s">
        <v>55</v>
      </c>
      <c r="E238" s="14">
        <v>1.2999920065111166</v>
      </c>
      <c r="F238" s="14">
        <v>0.10225388027166599</v>
      </c>
      <c r="G238" s="14">
        <v>0</v>
      </c>
      <c r="H238" s="15">
        <v>14.282978308010414</v>
      </c>
      <c r="I238" s="15">
        <v>0</v>
      </c>
      <c r="J238" s="14">
        <v>0</v>
      </c>
      <c r="K238" s="12" t="s">
        <v>176</v>
      </c>
    </row>
    <row r="239" spans="2:11" ht="27.75" customHeight="1" x14ac:dyDescent="0.25">
      <c r="B239" s="11" t="s">
        <v>82</v>
      </c>
      <c r="C239" s="12">
        <v>157</v>
      </c>
      <c r="D239" s="12">
        <v>0</v>
      </c>
      <c r="E239" s="14">
        <v>5.0495180493390217</v>
      </c>
      <c r="F239" s="14">
        <v>0.68712002348157708</v>
      </c>
      <c r="G239" s="14">
        <v>6.9688950248842418E-2</v>
      </c>
      <c r="H239" s="15">
        <v>7.5159858492676781</v>
      </c>
      <c r="I239" s="15">
        <v>0.86622713860710676</v>
      </c>
      <c r="J239" s="14">
        <v>0.18366620532872488</v>
      </c>
      <c r="K239" s="12" t="s">
        <v>176</v>
      </c>
    </row>
    <row r="240" spans="2:11" ht="27.75" customHeight="1" x14ac:dyDescent="0.25">
      <c r="B240" s="11" t="s">
        <v>83</v>
      </c>
      <c r="C240" s="12">
        <v>169</v>
      </c>
      <c r="D240" s="12" t="s">
        <v>63</v>
      </c>
      <c r="E240" s="14">
        <v>1.3592601791526557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 t="s">
        <v>176</v>
      </c>
    </row>
    <row r="241" spans="2:11" ht="27.75" customHeight="1" x14ac:dyDescent="0.25">
      <c r="B241" s="11" t="s">
        <v>84</v>
      </c>
      <c r="C241" s="12">
        <v>170</v>
      </c>
      <c r="D241" s="12">
        <v>0</v>
      </c>
      <c r="E241" s="14">
        <v>12.011248789618243</v>
      </c>
      <c r="F241" s="14">
        <v>1.7878146582530137</v>
      </c>
      <c r="G241" s="14">
        <v>0.1947382815364849</v>
      </c>
      <c r="H241" s="15">
        <v>0</v>
      </c>
      <c r="I241" s="15">
        <v>0</v>
      </c>
      <c r="J241" s="14">
        <v>0</v>
      </c>
      <c r="K241" s="12" t="s">
        <v>176</v>
      </c>
    </row>
    <row r="242" spans="2:11" ht="27.75" customHeight="1" x14ac:dyDescent="0.25">
      <c r="B242" s="11" t="s">
        <v>85</v>
      </c>
      <c r="C242" s="12">
        <v>172</v>
      </c>
      <c r="D242" s="12">
        <v>8</v>
      </c>
      <c r="E242" s="14">
        <v>-0.61499999999999999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 t="s">
        <v>176</v>
      </c>
    </row>
    <row r="243" spans="2:11" ht="27.75" customHeight="1" x14ac:dyDescent="0.25">
      <c r="B243" s="11" t="s">
        <v>86</v>
      </c>
      <c r="C243" s="12">
        <v>173</v>
      </c>
      <c r="D243" s="12">
        <v>0</v>
      </c>
      <c r="E243" s="14">
        <v>-0.61499999999999999</v>
      </c>
      <c r="F243" s="14">
        <v>0</v>
      </c>
      <c r="G243" s="14">
        <v>0</v>
      </c>
      <c r="H243" s="15">
        <v>0</v>
      </c>
      <c r="I243" s="15">
        <v>0</v>
      </c>
      <c r="J243" s="14">
        <v>0.13100000000000001</v>
      </c>
      <c r="K243" s="12" t="s">
        <v>176</v>
      </c>
    </row>
    <row r="244" spans="2:11" ht="27.75" customHeight="1" x14ac:dyDescent="0.25">
      <c r="B244" s="11" t="s">
        <v>87</v>
      </c>
      <c r="C244" s="12">
        <v>174</v>
      </c>
      <c r="D244" s="12">
        <v>0</v>
      </c>
      <c r="E244" s="14">
        <v>-2.65</v>
      </c>
      <c r="F244" s="14">
        <v>-0.89100000000000001</v>
      </c>
      <c r="G244" s="14">
        <v>-0.107</v>
      </c>
      <c r="H244" s="15">
        <v>0</v>
      </c>
      <c r="I244" s="15">
        <v>0</v>
      </c>
      <c r="J244" s="14">
        <v>0.13100000000000001</v>
      </c>
      <c r="K244" s="12" t="s">
        <v>176</v>
      </c>
    </row>
    <row r="245" spans="2:11" ht="27.75" customHeight="1" x14ac:dyDescent="0.25">
      <c r="B245" s="11" t="s">
        <v>88</v>
      </c>
      <c r="C245" s="12">
        <v>158</v>
      </c>
      <c r="D245" s="12">
        <v>1</v>
      </c>
      <c r="E245" s="14">
        <v>0.81643566213107865</v>
      </c>
      <c r="F245" s="14">
        <v>0</v>
      </c>
      <c r="G245" s="14">
        <v>0</v>
      </c>
      <c r="H245" s="15">
        <v>1.5312769857823658</v>
      </c>
      <c r="I245" s="15">
        <v>0</v>
      </c>
      <c r="J245" s="14">
        <v>0</v>
      </c>
      <c r="K245" s="12" t="s">
        <v>176</v>
      </c>
    </row>
    <row r="246" spans="2:11" ht="27.75" customHeight="1" x14ac:dyDescent="0.25">
      <c r="B246" s="11" t="s">
        <v>89</v>
      </c>
      <c r="C246" s="12">
        <v>159</v>
      </c>
      <c r="D246" s="12">
        <v>2</v>
      </c>
      <c r="E246" s="14">
        <v>0.97324431500206132</v>
      </c>
      <c r="F246" s="14">
        <v>6.110384125958479E-2</v>
      </c>
      <c r="G246" s="14">
        <v>0</v>
      </c>
      <c r="H246" s="15">
        <v>1.5312769857823658</v>
      </c>
      <c r="I246" s="15">
        <v>0</v>
      </c>
      <c r="J246" s="14">
        <v>0</v>
      </c>
      <c r="K246" s="12" t="s">
        <v>176</v>
      </c>
    </row>
    <row r="247" spans="2:11" ht="27.75" customHeight="1" x14ac:dyDescent="0.25">
      <c r="B247" s="11" t="s">
        <v>90</v>
      </c>
      <c r="C247" s="12">
        <v>160</v>
      </c>
      <c r="D247" s="12">
        <v>2</v>
      </c>
      <c r="E247" s="14">
        <v>0.12147149166062036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 t="s">
        <v>176</v>
      </c>
    </row>
    <row r="248" spans="2:11" ht="27.75" customHeight="1" x14ac:dyDescent="0.25">
      <c r="B248" s="11" t="s">
        <v>91</v>
      </c>
      <c r="C248" s="12">
        <v>161</v>
      </c>
      <c r="D248" s="12">
        <v>3</v>
      </c>
      <c r="E248" s="14">
        <v>0.78661993235983552</v>
      </c>
      <c r="F248" s="14">
        <v>0</v>
      </c>
      <c r="G248" s="14">
        <v>0</v>
      </c>
      <c r="H248" s="15">
        <v>1.4061245398289992</v>
      </c>
      <c r="I248" s="15">
        <v>0</v>
      </c>
      <c r="J248" s="14">
        <v>0</v>
      </c>
      <c r="K248" s="12" t="s">
        <v>176</v>
      </c>
    </row>
    <row r="249" spans="2:11" ht="27.75" customHeight="1" x14ac:dyDescent="0.25">
      <c r="B249" s="11" t="s">
        <v>92</v>
      </c>
      <c r="C249" s="12">
        <v>162</v>
      </c>
      <c r="D249" s="12">
        <v>4</v>
      </c>
      <c r="E249" s="14">
        <v>0.97361241043133595</v>
      </c>
      <c r="F249" s="14">
        <v>0.10748386534818528</v>
      </c>
      <c r="G249" s="14">
        <v>0</v>
      </c>
      <c r="H249" s="15">
        <v>1.4061245398289992</v>
      </c>
      <c r="I249" s="15">
        <v>0</v>
      </c>
      <c r="J249" s="14">
        <v>0</v>
      </c>
      <c r="K249" s="12" t="s">
        <v>176</v>
      </c>
    </row>
    <row r="250" spans="2:11" ht="27.75" customHeight="1" x14ac:dyDescent="0.25">
      <c r="B250" s="11" t="s">
        <v>93</v>
      </c>
      <c r="C250" s="12">
        <v>163</v>
      </c>
      <c r="D250" s="12">
        <v>4</v>
      </c>
      <c r="E250" s="14">
        <v>0.1391400722658015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 t="s">
        <v>176</v>
      </c>
    </row>
    <row r="251" spans="2:11" ht="27.75" customHeight="1" x14ac:dyDescent="0.25">
      <c r="B251" s="11" t="s">
        <v>94</v>
      </c>
      <c r="C251" s="12">
        <v>164</v>
      </c>
      <c r="D251" s="12" t="s">
        <v>55</v>
      </c>
      <c r="E251" s="14">
        <v>0.73471847683211589</v>
      </c>
      <c r="F251" s="14">
        <v>5.779098239611332E-2</v>
      </c>
      <c r="G251" s="14">
        <v>0</v>
      </c>
      <c r="H251" s="15">
        <v>8.0723327639921347</v>
      </c>
      <c r="I251" s="15">
        <v>0</v>
      </c>
      <c r="J251" s="14">
        <v>0</v>
      </c>
      <c r="K251" s="12" t="s">
        <v>176</v>
      </c>
    </row>
    <row r="252" spans="2:11" ht="27.75" customHeight="1" x14ac:dyDescent="0.25">
      <c r="B252" s="11" t="s">
        <v>95</v>
      </c>
      <c r="C252" s="12">
        <v>165</v>
      </c>
      <c r="D252" s="12">
        <v>0</v>
      </c>
      <c r="E252" s="14">
        <v>2.8538438631660292</v>
      </c>
      <c r="F252" s="14">
        <v>0.38834067788471049</v>
      </c>
      <c r="G252" s="14">
        <v>3.938621093238296E-2</v>
      </c>
      <c r="H252" s="15">
        <v>4.2478212538289659</v>
      </c>
      <c r="I252" s="15">
        <v>0.48956692093522752</v>
      </c>
      <c r="J252" s="14">
        <v>0.10380291105543921</v>
      </c>
      <c r="K252" s="12" t="s">
        <v>176</v>
      </c>
    </row>
    <row r="253" spans="2:11" ht="27.75" customHeight="1" x14ac:dyDescent="0.25">
      <c r="B253" s="11" t="s">
        <v>96</v>
      </c>
      <c r="C253" s="12">
        <v>166</v>
      </c>
      <c r="D253" s="12">
        <v>0</v>
      </c>
      <c r="E253" s="14">
        <v>4.1970257831982369</v>
      </c>
      <c r="F253" s="14">
        <v>0.49856806422607497</v>
      </c>
      <c r="G253" s="14">
        <v>4.4078896956666128E-2</v>
      </c>
      <c r="H253" s="15">
        <v>22.974635886738007</v>
      </c>
      <c r="I253" s="15">
        <v>1.1734517162788145</v>
      </c>
      <c r="J253" s="14">
        <v>0.13819329856684517</v>
      </c>
      <c r="K253" s="12" t="s">
        <v>176</v>
      </c>
    </row>
    <row r="254" spans="2:11" ht="27.75" customHeight="1" x14ac:dyDescent="0.25">
      <c r="B254" s="11" t="s">
        <v>97</v>
      </c>
      <c r="C254" s="12">
        <v>167</v>
      </c>
      <c r="D254" s="12">
        <v>0</v>
      </c>
      <c r="E254" s="14">
        <v>4.1263132159796747</v>
      </c>
      <c r="F254" s="14">
        <v>0.43006441863475309</v>
      </c>
      <c r="G254" s="14">
        <v>3.1696540066882974E-2</v>
      </c>
      <c r="H254" s="15">
        <v>60.533187768640374</v>
      </c>
      <c r="I254" s="15">
        <v>1.2678616026753191</v>
      </c>
      <c r="J254" s="14">
        <v>0.12462503253569897</v>
      </c>
      <c r="K254" s="12" t="s">
        <v>176</v>
      </c>
    </row>
    <row r="255" spans="2:11" ht="27.75" customHeight="1" x14ac:dyDescent="0.25">
      <c r="B255" s="11" t="s">
        <v>98</v>
      </c>
      <c r="C255" s="12">
        <v>168</v>
      </c>
      <c r="D255" s="12" t="s">
        <v>63</v>
      </c>
      <c r="E255" s="14">
        <v>0.7682151608961052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 t="s">
        <v>176</v>
      </c>
    </row>
    <row r="256" spans="2:11" ht="27.75" customHeight="1" x14ac:dyDescent="0.25">
      <c r="B256" s="11" t="s">
        <v>99</v>
      </c>
      <c r="C256" s="12">
        <v>171</v>
      </c>
      <c r="D256" s="12">
        <v>0</v>
      </c>
      <c r="E256" s="14">
        <v>6.7884159066823049</v>
      </c>
      <c r="F256" s="14">
        <v>1.0104219533587966</v>
      </c>
      <c r="G256" s="14">
        <v>0.11006053335310753</v>
      </c>
      <c r="H256" s="15">
        <v>0</v>
      </c>
      <c r="I256" s="15">
        <v>0</v>
      </c>
      <c r="J256" s="14">
        <v>0</v>
      </c>
      <c r="K256" s="12" t="s">
        <v>176</v>
      </c>
    </row>
    <row r="257" spans="2:11" ht="27.75" customHeight="1" x14ac:dyDescent="0.25">
      <c r="B257" s="11" t="s">
        <v>100</v>
      </c>
      <c r="C257" s="12">
        <v>175</v>
      </c>
      <c r="D257" s="12">
        <v>8</v>
      </c>
      <c r="E257" s="14">
        <v>-0.61499999999999999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 t="s">
        <v>176</v>
      </c>
    </row>
    <row r="258" spans="2:11" ht="27.75" customHeight="1" x14ac:dyDescent="0.25">
      <c r="B258" s="11" t="s">
        <v>101</v>
      </c>
      <c r="C258" s="12">
        <v>176</v>
      </c>
      <c r="D258" s="12">
        <v>8</v>
      </c>
      <c r="E258" s="14">
        <v>-0.53900000000000003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 t="s">
        <v>176</v>
      </c>
    </row>
    <row r="259" spans="2:11" ht="27.75" customHeight="1" x14ac:dyDescent="0.25">
      <c r="B259" s="11" t="s">
        <v>102</v>
      </c>
      <c r="C259" s="12">
        <v>177</v>
      </c>
      <c r="D259" s="12">
        <v>0</v>
      </c>
      <c r="E259" s="14">
        <v>-0.61499999999999999</v>
      </c>
      <c r="F259" s="14">
        <v>0</v>
      </c>
      <c r="G259" s="14">
        <v>0</v>
      </c>
      <c r="H259" s="15">
        <v>0</v>
      </c>
      <c r="I259" s="15">
        <v>0</v>
      </c>
      <c r="J259" s="14">
        <v>0.13100000000000001</v>
      </c>
      <c r="K259" s="12" t="s">
        <v>176</v>
      </c>
    </row>
    <row r="260" spans="2:11" ht="27.75" customHeight="1" x14ac:dyDescent="0.25">
      <c r="B260" s="11" t="s">
        <v>103</v>
      </c>
      <c r="C260" s="12">
        <v>178</v>
      </c>
      <c r="D260" s="12">
        <v>0</v>
      </c>
      <c r="E260" s="14">
        <v>-2.65</v>
      </c>
      <c r="F260" s="14">
        <v>-0.89100000000000001</v>
      </c>
      <c r="G260" s="14">
        <v>-0.107</v>
      </c>
      <c r="H260" s="15">
        <v>0</v>
      </c>
      <c r="I260" s="15">
        <v>0</v>
      </c>
      <c r="J260" s="14">
        <v>0.13100000000000001</v>
      </c>
      <c r="K260" s="12" t="s">
        <v>176</v>
      </c>
    </row>
    <row r="261" spans="2:11" ht="27.75" customHeight="1" x14ac:dyDescent="0.25">
      <c r="B261" s="11" t="s">
        <v>104</v>
      </c>
      <c r="C261" s="12">
        <v>179</v>
      </c>
      <c r="D261" s="12">
        <v>0</v>
      </c>
      <c r="E261" s="14">
        <v>-0.53900000000000003</v>
      </c>
      <c r="F261" s="14">
        <v>0</v>
      </c>
      <c r="G261" s="14">
        <v>0</v>
      </c>
      <c r="H261" s="15">
        <v>0</v>
      </c>
      <c r="I261" s="15">
        <v>0</v>
      </c>
      <c r="J261" s="14">
        <v>0.124</v>
      </c>
      <c r="K261" s="12" t="s">
        <v>176</v>
      </c>
    </row>
    <row r="262" spans="2:11" ht="27.75" customHeight="1" x14ac:dyDescent="0.25">
      <c r="B262" s="11" t="s">
        <v>105</v>
      </c>
      <c r="C262" s="12">
        <v>180</v>
      </c>
      <c r="D262" s="12">
        <v>0</v>
      </c>
      <c r="E262" s="14">
        <v>-2.3149999999999999</v>
      </c>
      <c r="F262" s="14">
        <v>-0.78400000000000003</v>
      </c>
      <c r="G262" s="14">
        <v>-9.1999999999999998E-2</v>
      </c>
      <c r="H262" s="15">
        <v>0</v>
      </c>
      <c r="I262" s="15">
        <v>0</v>
      </c>
      <c r="J262" s="14">
        <v>0.124</v>
      </c>
      <c r="K262" s="12" t="s">
        <v>176</v>
      </c>
    </row>
    <row r="263" spans="2:11" ht="27.75" customHeight="1" x14ac:dyDescent="0.25">
      <c r="B263" s="11" t="s">
        <v>106</v>
      </c>
      <c r="C263" s="12">
        <v>181</v>
      </c>
      <c r="D263" s="12">
        <v>0</v>
      </c>
      <c r="E263" s="14">
        <v>-0.35399999999999998</v>
      </c>
      <c r="F263" s="14">
        <v>0</v>
      </c>
      <c r="G263" s="14">
        <v>0</v>
      </c>
      <c r="H263" s="15">
        <v>0</v>
      </c>
      <c r="I263" s="15">
        <v>0</v>
      </c>
      <c r="J263" s="14">
        <v>9.1999999999999998E-2</v>
      </c>
      <c r="K263" s="12" t="s">
        <v>176</v>
      </c>
    </row>
    <row r="264" spans="2:11" ht="27.75" customHeight="1" x14ac:dyDescent="0.25">
      <c r="B264" s="11" t="s">
        <v>107</v>
      </c>
      <c r="C264" s="12">
        <v>182</v>
      </c>
      <c r="D264" s="12">
        <v>0</v>
      </c>
      <c r="E264" s="14">
        <v>-1.506</v>
      </c>
      <c r="F264" s="14">
        <v>-0.53200000000000003</v>
      </c>
      <c r="G264" s="14">
        <v>-5.3999999999999999E-2</v>
      </c>
      <c r="H264" s="15">
        <v>0</v>
      </c>
      <c r="I264" s="15">
        <v>0</v>
      </c>
      <c r="J264" s="14">
        <v>9.1999999999999998E-2</v>
      </c>
      <c r="K264" s="12" t="s">
        <v>176</v>
      </c>
    </row>
    <row r="265" spans="2:11" ht="27.75" customHeight="1" thickBot="1" x14ac:dyDescent="0.3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 x14ac:dyDescent="0.25"/>
    <row r="267" spans="2:11" ht="27.75" customHeight="1" x14ac:dyDescent="0.25"/>
    <row r="268" spans="2:11" ht="27.75" customHeight="1" thickBot="1" x14ac:dyDescent="0.3"/>
    <row r="269" spans="2:11" ht="27.75" customHeight="1" x14ac:dyDescent="0.25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 x14ac:dyDescent="0.4">
      <c r="B270" s="35" t="s">
        <v>111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 x14ac:dyDescent="0.25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 x14ac:dyDescent="0.25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 x14ac:dyDescent="0.25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 x14ac:dyDescent="0.25">
      <c r="B274" s="11" t="s">
        <v>48</v>
      </c>
      <c r="C274" s="12">
        <v>1</v>
      </c>
      <c r="D274" s="12">
        <v>1</v>
      </c>
      <c r="E274" s="14">
        <v>2.2189999999999999</v>
      </c>
      <c r="F274" s="14">
        <v>0</v>
      </c>
      <c r="G274" s="14">
        <v>0</v>
      </c>
      <c r="H274" s="15">
        <v>4.17</v>
      </c>
      <c r="I274" s="15">
        <v>0</v>
      </c>
      <c r="J274" s="14">
        <v>0</v>
      </c>
      <c r="K274" s="12" t="s">
        <v>167</v>
      </c>
    </row>
    <row r="275" spans="2:11" ht="27.75" customHeight="1" x14ac:dyDescent="0.25">
      <c r="B275" s="11" t="s">
        <v>49</v>
      </c>
      <c r="C275" s="12">
        <v>2</v>
      </c>
      <c r="D275" s="12">
        <v>2</v>
      </c>
      <c r="E275" s="14">
        <v>2.6440000000000001</v>
      </c>
      <c r="F275" s="14">
        <v>0.16700000000000001</v>
      </c>
      <c r="G275" s="14">
        <v>0</v>
      </c>
      <c r="H275" s="15">
        <v>4.17</v>
      </c>
      <c r="I275" s="15">
        <v>0</v>
      </c>
      <c r="J275" s="14">
        <v>0</v>
      </c>
      <c r="K275" s="12" t="s">
        <v>168</v>
      </c>
    </row>
    <row r="276" spans="2:11" ht="27.75" customHeight="1" x14ac:dyDescent="0.25">
      <c r="B276" s="11" t="s">
        <v>50</v>
      </c>
      <c r="C276" s="12">
        <v>12</v>
      </c>
      <c r="D276" s="12">
        <v>2</v>
      </c>
      <c r="E276" s="14">
        <v>0.33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">
        <v>169</v>
      </c>
    </row>
    <row r="277" spans="2:11" ht="27.75" customHeight="1" x14ac:dyDescent="0.25">
      <c r="B277" s="11" t="s">
        <v>51</v>
      </c>
      <c r="C277" s="12">
        <v>203</v>
      </c>
      <c r="D277" s="12">
        <v>3</v>
      </c>
      <c r="E277" s="14">
        <v>2.137</v>
      </c>
      <c r="F277" s="14">
        <v>0</v>
      </c>
      <c r="G277" s="14">
        <v>0</v>
      </c>
      <c r="H277" s="15">
        <v>3.83</v>
      </c>
      <c r="I277" s="15">
        <v>0</v>
      </c>
      <c r="J277" s="14">
        <v>0</v>
      </c>
      <c r="K277" s="12" t="s">
        <v>170</v>
      </c>
    </row>
    <row r="278" spans="2:11" ht="27.75" customHeight="1" x14ac:dyDescent="0.25">
      <c r="B278" s="11" t="s">
        <v>52</v>
      </c>
      <c r="C278" s="12">
        <v>204</v>
      </c>
      <c r="D278" s="12">
        <v>4</v>
      </c>
      <c r="E278" s="14">
        <v>2.6459999999999999</v>
      </c>
      <c r="F278" s="14">
        <v>0.29199999999999998</v>
      </c>
      <c r="G278" s="14">
        <v>0</v>
      </c>
      <c r="H278" s="15">
        <v>3.83</v>
      </c>
      <c r="I278" s="15">
        <v>0</v>
      </c>
      <c r="J278" s="14">
        <v>0</v>
      </c>
      <c r="K278" s="12" t="s">
        <v>171</v>
      </c>
    </row>
    <row r="279" spans="2:11" ht="27.75" customHeight="1" x14ac:dyDescent="0.25">
      <c r="B279" s="11" t="s">
        <v>53</v>
      </c>
      <c r="C279" s="12">
        <v>205</v>
      </c>
      <c r="D279" s="12">
        <v>4</v>
      </c>
      <c r="E279" s="14">
        <v>0.378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>
        <v>225</v>
      </c>
    </row>
    <row r="280" spans="2:11" ht="27.75" customHeight="1" x14ac:dyDescent="0.25">
      <c r="B280" s="11" t="s">
        <v>54</v>
      </c>
      <c r="C280" s="12">
        <v>257</v>
      </c>
      <c r="D280" s="12" t="s">
        <v>55</v>
      </c>
      <c r="E280" s="14">
        <v>1.9970000000000001</v>
      </c>
      <c r="F280" s="14">
        <v>0.157</v>
      </c>
      <c r="G280" s="14">
        <v>0</v>
      </c>
      <c r="H280" s="15">
        <v>21.99</v>
      </c>
      <c r="I280" s="15">
        <v>0</v>
      </c>
      <c r="J280" s="14">
        <v>0</v>
      </c>
      <c r="K280" s="12" t="s">
        <v>172</v>
      </c>
    </row>
    <row r="281" spans="2:11" ht="27.75" customHeight="1" x14ac:dyDescent="0.25">
      <c r="B281" s="11" t="s">
        <v>56</v>
      </c>
      <c r="C281" s="12">
        <v>265</v>
      </c>
      <c r="D281" s="12" t="s">
        <v>55</v>
      </c>
      <c r="E281" s="14">
        <v>1.7290000000000001</v>
      </c>
      <c r="F281" s="14">
        <v>0.152</v>
      </c>
      <c r="G281" s="14">
        <v>0</v>
      </c>
      <c r="H281" s="15">
        <v>54.09</v>
      </c>
      <c r="I281" s="15">
        <v>0</v>
      </c>
      <c r="J281" s="14">
        <v>0</v>
      </c>
      <c r="K281" s="12" t="s">
        <v>173</v>
      </c>
    </row>
    <row r="282" spans="2:11" ht="27.75" customHeight="1" x14ac:dyDescent="0.25">
      <c r="B282" s="11" t="s">
        <v>57</v>
      </c>
      <c r="C282" s="12">
        <v>304</v>
      </c>
      <c r="D282" s="12" t="s">
        <v>55</v>
      </c>
      <c r="E282" s="14">
        <v>1.4059999999999999</v>
      </c>
      <c r="F282" s="14">
        <v>7.8E-2</v>
      </c>
      <c r="G282" s="14">
        <v>0</v>
      </c>
      <c r="H282" s="15">
        <v>174.93</v>
      </c>
      <c r="I282" s="15">
        <v>0</v>
      </c>
      <c r="J282" s="14">
        <v>0</v>
      </c>
      <c r="K282" s="12" t="s">
        <v>174</v>
      </c>
    </row>
    <row r="283" spans="2:11" ht="27.75" customHeight="1" x14ac:dyDescent="0.25">
      <c r="B283" s="11" t="s">
        <v>58</v>
      </c>
      <c r="C283" s="12">
        <v>251</v>
      </c>
      <c r="D283" s="12">
        <v>0</v>
      </c>
      <c r="E283" s="14">
        <v>7.7469999999999999</v>
      </c>
      <c r="F283" s="14">
        <v>1.0569999999999999</v>
      </c>
      <c r="G283" s="14">
        <v>0.107</v>
      </c>
      <c r="H283" s="15">
        <v>11.55</v>
      </c>
      <c r="I283" s="15">
        <v>1.34</v>
      </c>
      <c r="J283" s="14">
        <v>0.28199999999999997</v>
      </c>
      <c r="K283" s="12" t="s">
        <v>175</v>
      </c>
    </row>
    <row r="284" spans="2:11" ht="27.75" customHeight="1" x14ac:dyDescent="0.25">
      <c r="B284" s="11" t="s">
        <v>59</v>
      </c>
      <c r="C284" s="12">
        <v>293</v>
      </c>
      <c r="D284" s="12">
        <v>0</v>
      </c>
      <c r="E284" s="14">
        <v>7.0389999999999997</v>
      </c>
      <c r="F284" s="14">
        <v>0.83799999999999997</v>
      </c>
      <c r="G284" s="14">
        <v>7.3999999999999996E-2</v>
      </c>
      <c r="H284" s="15">
        <v>38.61</v>
      </c>
      <c r="I284" s="15">
        <v>1.97</v>
      </c>
      <c r="J284" s="14">
        <v>0.23200000000000001</v>
      </c>
      <c r="K284" s="12" t="s">
        <v>176</v>
      </c>
    </row>
    <row r="285" spans="2:11" ht="27.75" customHeight="1" x14ac:dyDescent="0.25">
      <c r="B285" s="11" t="s">
        <v>60</v>
      </c>
      <c r="C285" s="12">
        <v>301</v>
      </c>
      <c r="D285" s="12">
        <v>0</v>
      </c>
      <c r="E285" s="14">
        <v>5.7210000000000001</v>
      </c>
      <c r="F285" s="14">
        <v>0.59799999999999998</v>
      </c>
      <c r="G285" s="14">
        <v>4.4999999999999998E-2</v>
      </c>
      <c r="H285" s="15">
        <v>88.05</v>
      </c>
      <c r="I285" s="15">
        <v>1.76</v>
      </c>
      <c r="J285" s="14">
        <v>0.17299999999999999</v>
      </c>
      <c r="K285" s="12" t="s">
        <v>177</v>
      </c>
    </row>
    <row r="286" spans="2:11" ht="27.75" customHeight="1" x14ac:dyDescent="0.25">
      <c r="B286" s="11" t="s">
        <v>61</v>
      </c>
      <c r="C286" s="12">
        <v>294</v>
      </c>
      <c r="D286" s="12">
        <v>0</v>
      </c>
      <c r="E286" s="14">
        <v>4.9359999999999999</v>
      </c>
      <c r="F286" s="14">
        <v>0.38200000000000001</v>
      </c>
      <c r="G286" s="14">
        <v>1.2999999999999999E-2</v>
      </c>
      <c r="H286" s="15">
        <v>132.08000000000001</v>
      </c>
      <c r="I286" s="15">
        <v>2.5299999999999998</v>
      </c>
      <c r="J286" s="14">
        <v>0.14099999999999999</v>
      </c>
      <c r="K286" s="12" t="s">
        <v>176</v>
      </c>
    </row>
    <row r="287" spans="2:11" ht="27.75" customHeight="1" x14ac:dyDescent="0.25">
      <c r="B287" s="11" t="s">
        <v>62</v>
      </c>
      <c r="C287" s="12" t="s">
        <v>178</v>
      </c>
      <c r="D287" s="12" t="s">
        <v>63</v>
      </c>
      <c r="E287" s="14">
        <v>2.0880000000000001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 t="s">
        <v>176</v>
      </c>
    </row>
    <row r="288" spans="2:11" ht="27.75" customHeight="1" x14ac:dyDescent="0.25">
      <c r="B288" s="11" t="s">
        <v>64</v>
      </c>
      <c r="C288" s="12" t="s">
        <v>179</v>
      </c>
      <c r="D288" s="12">
        <v>0</v>
      </c>
      <c r="E288" s="14">
        <v>18.431999999999999</v>
      </c>
      <c r="F288" s="14">
        <v>2.75</v>
      </c>
      <c r="G288" s="14">
        <v>0.3</v>
      </c>
      <c r="H288" s="15">
        <v>0</v>
      </c>
      <c r="I288" s="15">
        <v>0</v>
      </c>
      <c r="J288" s="14">
        <v>0</v>
      </c>
      <c r="K288" s="12" t="s">
        <v>176</v>
      </c>
    </row>
    <row r="289" spans="2:11" ht="27.75" customHeight="1" x14ac:dyDescent="0.25">
      <c r="B289" s="11" t="s">
        <v>65</v>
      </c>
      <c r="C289" s="12">
        <v>774</v>
      </c>
      <c r="D289" s="12">
        <v>8</v>
      </c>
      <c r="E289" s="14">
        <v>-0.61699999999999999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 t="s">
        <v>180</v>
      </c>
    </row>
    <row r="290" spans="2:11" ht="27.75" customHeight="1" x14ac:dyDescent="0.25">
      <c r="B290" s="11" t="s">
        <v>66</v>
      </c>
      <c r="C290" s="12">
        <v>776</v>
      </c>
      <c r="D290" s="12">
        <v>8</v>
      </c>
      <c r="E290" s="14">
        <v>-0.54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 t="s">
        <v>176</v>
      </c>
    </row>
    <row r="291" spans="2:11" ht="27.75" customHeight="1" x14ac:dyDescent="0.25">
      <c r="B291" s="11" t="s">
        <v>67</v>
      </c>
      <c r="C291" s="12">
        <v>792</v>
      </c>
      <c r="D291" s="12">
        <v>0</v>
      </c>
      <c r="E291" s="14">
        <v>-0.61699999999999999</v>
      </c>
      <c r="F291" s="14">
        <v>0</v>
      </c>
      <c r="G291" s="14">
        <v>0</v>
      </c>
      <c r="H291" s="15">
        <v>0</v>
      </c>
      <c r="I291" s="15">
        <v>0</v>
      </c>
      <c r="J291" s="14">
        <v>0.13100000000000001</v>
      </c>
      <c r="K291" s="12" t="s">
        <v>181</v>
      </c>
    </row>
    <row r="292" spans="2:11" ht="27.75" customHeight="1" x14ac:dyDescent="0.25">
      <c r="B292" s="11" t="s">
        <v>68</v>
      </c>
      <c r="C292" s="12">
        <v>794</v>
      </c>
      <c r="D292" s="12">
        <v>0</v>
      </c>
      <c r="E292" s="14">
        <v>-2.6549999999999998</v>
      </c>
      <c r="F292" s="14">
        <v>-0.89300000000000002</v>
      </c>
      <c r="G292" s="14">
        <v>-0.107</v>
      </c>
      <c r="H292" s="15">
        <v>0</v>
      </c>
      <c r="I292" s="15">
        <v>0</v>
      </c>
      <c r="J292" s="14">
        <v>0.13100000000000001</v>
      </c>
      <c r="K292" s="12" t="s">
        <v>182</v>
      </c>
    </row>
    <row r="293" spans="2:11" ht="27.75" customHeight="1" x14ac:dyDescent="0.25">
      <c r="B293" s="11" t="s">
        <v>69</v>
      </c>
      <c r="C293" s="12">
        <v>793</v>
      </c>
      <c r="D293" s="12">
        <v>0</v>
      </c>
      <c r="E293" s="14">
        <v>-0.54</v>
      </c>
      <c r="F293" s="14">
        <v>0</v>
      </c>
      <c r="G293" s="14">
        <v>0</v>
      </c>
      <c r="H293" s="15">
        <v>0</v>
      </c>
      <c r="I293" s="15">
        <v>0</v>
      </c>
      <c r="J293" s="14">
        <v>0.124</v>
      </c>
      <c r="K293" s="12" t="s">
        <v>176</v>
      </c>
    </row>
    <row r="294" spans="2:11" ht="27.75" customHeight="1" x14ac:dyDescent="0.25">
      <c r="B294" s="11" t="s">
        <v>70</v>
      </c>
      <c r="C294" s="12">
        <v>795</v>
      </c>
      <c r="D294" s="12">
        <v>0</v>
      </c>
      <c r="E294" s="14">
        <v>-2.3199999999999998</v>
      </c>
      <c r="F294" s="14">
        <v>-0.78500000000000003</v>
      </c>
      <c r="G294" s="14">
        <v>-9.1999999999999998E-2</v>
      </c>
      <c r="H294" s="15">
        <v>0</v>
      </c>
      <c r="I294" s="15">
        <v>0</v>
      </c>
      <c r="J294" s="14">
        <v>0.124</v>
      </c>
      <c r="K294" s="12" t="s">
        <v>176</v>
      </c>
    </row>
    <row r="295" spans="2:11" ht="27.75" customHeight="1" x14ac:dyDescent="0.25">
      <c r="B295" s="11" t="s">
        <v>71</v>
      </c>
      <c r="C295" s="12">
        <v>796</v>
      </c>
      <c r="D295" s="12">
        <v>0</v>
      </c>
      <c r="E295" s="14">
        <v>-0.35499999999999998</v>
      </c>
      <c r="F295" s="14">
        <v>0</v>
      </c>
      <c r="G295" s="14">
        <v>0</v>
      </c>
      <c r="H295" s="15">
        <v>13.21</v>
      </c>
      <c r="I295" s="15">
        <v>0</v>
      </c>
      <c r="J295" s="14">
        <v>9.1999999999999998E-2</v>
      </c>
      <c r="K295" s="12" t="s">
        <v>183</v>
      </c>
    </row>
    <row r="296" spans="2:11" ht="27.75" customHeight="1" x14ac:dyDescent="0.25">
      <c r="B296" s="11" t="s">
        <v>72</v>
      </c>
      <c r="C296" s="12">
        <v>798</v>
      </c>
      <c r="D296" s="12">
        <v>0</v>
      </c>
      <c r="E296" s="14">
        <v>-1.5089999999999999</v>
      </c>
      <c r="F296" s="14">
        <v>-0.53300000000000003</v>
      </c>
      <c r="G296" s="14">
        <v>-5.5E-2</v>
      </c>
      <c r="H296" s="15">
        <v>13.21</v>
      </c>
      <c r="I296" s="15">
        <v>0</v>
      </c>
      <c r="J296" s="14">
        <v>9.1999999999999998E-2</v>
      </c>
      <c r="K296" s="12" t="s">
        <v>184</v>
      </c>
    </row>
    <row r="297" spans="2:11" ht="27.75" customHeight="1" x14ac:dyDescent="0.25">
      <c r="B297" s="11" t="s">
        <v>73</v>
      </c>
      <c r="C297" s="12">
        <v>799</v>
      </c>
      <c r="D297" s="12">
        <v>0</v>
      </c>
      <c r="E297" s="14">
        <v>-1.3380000000000001</v>
      </c>
      <c r="F297" s="14">
        <v>-0.47899999999999998</v>
      </c>
      <c r="G297" s="14">
        <v>-4.7E-2</v>
      </c>
      <c r="H297" s="15">
        <v>13.21</v>
      </c>
      <c r="I297" s="15">
        <v>0</v>
      </c>
      <c r="J297" s="14">
        <v>6.3E-2</v>
      </c>
      <c r="K297" s="12" t="s">
        <v>176</v>
      </c>
    </row>
    <row r="298" spans="2:11" ht="27.75" customHeight="1" x14ac:dyDescent="0.25">
      <c r="B298" s="11" t="s">
        <v>74</v>
      </c>
      <c r="C298" s="12">
        <v>797</v>
      </c>
      <c r="D298" s="12">
        <v>0</v>
      </c>
      <c r="E298" s="14">
        <v>-0.316</v>
      </c>
      <c r="F298" s="14">
        <v>0</v>
      </c>
      <c r="G298" s="14">
        <v>0</v>
      </c>
      <c r="H298" s="15">
        <v>13.21</v>
      </c>
      <c r="I298" s="15">
        <v>0</v>
      </c>
      <c r="J298" s="14">
        <v>6.3E-2</v>
      </c>
      <c r="K298" s="12" t="s">
        <v>176</v>
      </c>
    </row>
    <row r="299" spans="2:11" ht="27.75" customHeight="1" x14ac:dyDescent="0.25">
      <c r="B299" s="11" t="s">
        <v>75</v>
      </c>
      <c r="C299" s="12">
        <v>150</v>
      </c>
      <c r="D299" s="12">
        <v>1</v>
      </c>
      <c r="E299" s="14">
        <v>1.4452315944129097</v>
      </c>
      <c r="F299" s="14">
        <v>0</v>
      </c>
      <c r="G299" s="14">
        <v>0</v>
      </c>
      <c r="H299" s="15">
        <v>2.7159151639034853</v>
      </c>
      <c r="I299" s="15">
        <v>0</v>
      </c>
      <c r="J299" s="14">
        <v>0</v>
      </c>
      <c r="K299" s="12" t="s">
        <v>176</v>
      </c>
    </row>
    <row r="300" spans="2:11" ht="27.75" customHeight="1" x14ac:dyDescent="0.25">
      <c r="B300" s="11" t="s">
        <v>76</v>
      </c>
      <c r="C300" s="12">
        <v>151</v>
      </c>
      <c r="D300" s="12">
        <v>2</v>
      </c>
      <c r="E300" s="14">
        <v>1.72203349960691</v>
      </c>
      <c r="F300" s="14">
        <v>0.10876686627623071</v>
      </c>
      <c r="G300" s="14">
        <v>0</v>
      </c>
      <c r="H300" s="15">
        <v>2.7159151639034853</v>
      </c>
      <c r="I300" s="15">
        <v>0</v>
      </c>
      <c r="J300" s="14">
        <v>0</v>
      </c>
      <c r="K300" s="12" t="s">
        <v>176</v>
      </c>
    </row>
    <row r="301" spans="2:11" ht="27.75" customHeight="1" x14ac:dyDescent="0.25">
      <c r="B301" s="11" t="s">
        <v>77</v>
      </c>
      <c r="C301" s="12">
        <v>152</v>
      </c>
      <c r="D301" s="12">
        <v>2</v>
      </c>
      <c r="E301" s="14">
        <v>0.21492853815063553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 t="s">
        <v>176</v>
      </c>
    </row>
    <row r="302" spans="2:11" ht="27.75" customHeight="1" x14ac:dyDescent="0.25">
      <c r="B302" s="11" t="s">
        <v>78</v>
      </c>
      <c r="C302" s="12">
        <v>153</v>
      </c>
      <c r="D302" s="12">
        <v>3</v>
      </c>
      <c r="E302" s="14">
        <v>1.391825109175479</v>
      </c>
      <c r="F302" s="14">
        <v>0</v>
      </c>
      <c r="G302" s="14">
        <v>0</v>
      </c>
      <c r="H302" s="15">
        <v>2.4944736397482847</v>
      </c>
      <c r="I302" s="15">
        <v>0</v>
      </c>
      <c r="J302" s="14">
        <v>0</v>
      </c>
      <c r="K302" s="12" t="s">
        <v>176</v>
      </c>
    </row>
    <row r="303" spans="2:11" ht="27.75" customHeight="1" x14ac:dyDescent="0.25">
      <c r="B303" s="11" t="s">
        <v>79</v>
      </c>
      <c r="C303" s="12">
        <v>154</v>
      </c>
      <c r="D303" s="12">
        <v>4</v>
      </c>
      <c r="E303" s="14">
        <v>1.7233360968078228</v>
      </c>
      <c r="F303" s="14">
        <v>0.19017919133328959</v>
      </c>
      <c r="G303" s="14">
        <v>0</v>
      </c>
      <c r="H303" s="15">
        <v>2.4944736397482847</v>
      </c>
      <c r="I303" s="15">
        <v>0</v>
      </c>
      <c r="J303" s="14">
        <v>0</v>
      </c>
      <c r="K303" s="12" t="s">
        <v>176</v>
      </c>
    </row>
    <row r="304" spans="2:11" ht="27.75" customHeight="1" x14ac:dyDescent="0.25">
      <c r="B304" s="11" t="s">
        <v>80</v>
      </c>
      <c r="C304" s="12">
        <v>155</v>
      </c>
      <c r="D304" s="12">
        <v>4</v>
      </c>
      <c r="E304" s="14">
        <v>0.24619087097254613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 t="s">
        <v>176</v>
      </c>
    </row>
    <row r="305" spans="2:11" ht="27.75" customHeight="1" x14ac:dyDescent="0.25">
      <c r="B305" s="11" t="s">
        <v>81</v>
      </c>
      <c r="C305" s="12">
        <v>156</v>
      </c>
      <c r="D305" s="12" t="s">
        <v>55</v>
      </c>
      <c r="E305" s="14">
        <v>1.3006433051115731</v>
      </c>
      <c r="F305" s="14">
        <v>0.10225388027166599</v>
      </c>
      <c r="G305" s="14">
        <v>0</v>
      </c>
      <c r="H305" s="15">
        <v>14.322056224037802</v>
      </c>
      <c r="I305" s="15">
        <v>0</v>
      </c>
      <c r="J305" s="14">
        <v>0</v>
      </c>
      <c r="K305" s="12" t="s">
        <v>176</v>
      </c>
    </row>
    <row r="306" spans="2:11" ht="27.75" customHeight="1" x14ac:dyDescent="0.25">
      <c r="B306" s="11" t="s">
        <v>82</v>
      </c>
      <c r="C306" s="12">
        <v>157</v>
      </c>
      <c r="D306" s="12">
        <v>0</v>
      </c>
      <c r="E306" s="14">
        <v>5.0456102577362829</v>
      </c>
      <c r="F306" s="14">
        <v>0.68842262068249005</v>
      </c>
      <c r="G306" s="14">
        <v>6.9688950248842418E-2</v>
      </c>
      <c r="H306" s="15">
        <v>7.5224988352722431</v>
      </c>
      <c r="I306" s="15">
        <v>0.8727401246116715</v>
      </c>
      <c r="J306" s="14">
        <v>0.18366620532872488</v>
      </c>
      <c r="K306" s="12" t="s">
        <v>176</v>
      </c>
    </row>
    <row r="307" spans="2:11" ht="27.75" customHeight="1" x14ac:dyDescent="0.25">
      <c r="B307" s="11" t="s">
        <v>83</v>
      </c>
      <c r="C307" s="12">
        <v>169</v>
      </c>
      <c r="D307" s="12" t="s">
        <v>63</v>
      </c>
      <c r="E307" s="14">
        <v>1.3599114777531121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 t="s">
        <v>176</v>
      </c>
    </row>
    <row r="308" spans="2:11" ht="27.75" customHeight="1" x14ac:dyDescent="0.25">
      <c r="B308" s="11" t="s">
        <v>84</v>
      </c>
      <c r="C308" s="12">
        <v>170</v>
      </c>
      <c r="D308" s="12">
        <v>0</v>
      </c>
      <c r="E308" s="14">
        <v>12.004735803613677</v>
      </c>
      <c r="F308" s="14">
        <v>1.7910711512552959</v>
      </c>
      <c r="G308" s="14">
        <v>0.19538958013694138</v>
      </c>
      <c r="H308" s="15">
        <v>0</v>
      </c>
      <c r="I308" s="15">
        <v>0</v>
      </c>
      <c r="J308" s="14">
        <v>0</v>
      </c>
      <c r="K308" s="12" t="s">
        <v>176</v>
      </c>
    </row>
    <row r="309" spans="2:11" ht="27.75" customHeight="1" x14ac:dyDescent="0.25">
      <c r="B309" s="11" t="s">
        <v>85</v>
      </c>
      <c r="C309" s="12">
        <v>172</v>
      </c>
      <c r="D309" s="12">
        <v>8</v>
      </c>
      <c r="E309" s="14">
        <v>-0.61699999999999999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 t="s">
        <v>176</v>
      </c>
    </row>
    <row r="310" spans="2:11" ht="27.75" customHeight="1" x14ac:dyDescent="0.25">
      <c r="B310" s="11" t="s">
        <v>86</v>
      </c>
      <c r="C310" s="12">
        <v>173</v>
      </c>
      <c r="D310" s="12">
        <v>0</v>
      </c>
      <c r="E310" s="14">
        <v>-0.61699999999999999</v>
      </c>
      <c r="F310" s="14">
        <v>0</v>
      </c>
      <c r="G310" s="14">
        <v>0</v>
      </c>
      <c r="H310" s="15">
        <v>0</v>
      </c>
      <c r="I310" s="15">
        <v>0</v>
      </c>
      <c r="J310" s="14">
        <v>0.13100000000000001</v>
      </c>
      <c r="K310" s="12" t="s">
        <v>176</v>
      </c>
    </row>
    <row r="311" spans="2:11" ht="27.75" customHeight="1" x14ac:dyDescent="0.25">
      <c r="B311" s="11" t="s">
        <v>87</v>
      </c>
      <c r="C311" s="12">
        <v>174</v>
      </c>
      <c r="D311" s="12">
        <v>0</v>
      </c>
      <c r="E311" s="14">
        <v>-2.6549999999999998</v>
      </c>
      <c r="F311" s="14">
        <v>-0.89300000000000002</v>
      </c>
      <c r="G311" s="14">
        <v>-0.107</v>
      </c>
      <c r="H311" s="15">
        <v>0</v>
      </c>
      <c r="I311" s="15">
        <v>0</v>
      </c>
      <c r="J311" s="14">
        <v>0.13100000000000001</v>
      </c>
      <c r="K311" s="12" t="s">
        <v>176</v>
      </c>
    </row>
    <row r="312" spans="2:11" ht="27.75" customHeight="1" x14ac:dyDescent="0.25">
      <c r="B312" s="11" t="s">
        <v>88</v>
      </c>
      <c r="C312" s="12">
        <v>158</v>
      </c>
      <c r="D312" s="12">
        <v>1</v>
      </c>
      <c r="E312" s="14">
        <v>0.81680375756035317</v>
      </c>
      <c r="F312" s="14">
        <v>0</v>
      </c>
      <c r="G312" s="14">
        <v>0</v>
      </c>
      <c r="H312" s="15">
        <v>1.5349579400751117</v>
      </c>
      <c r="I312" s="15">
        <v>0</v>
      </c>
      <c r="J312" s="14">
        <v>0</v>
      </c>
      <c r="K312" s="12" t="s">
        <v>176</v>
      </c>
    </row>
    <row r="313" spans="2:11" ht="27.75" customHeight="1" x14ac:dyDescent="0.25">
      <c r="B313" s="11" t="s">
        <v>89</v>
      </c>
      <c r="C313" s="12">
        <v>159</v>
      </c>
      <c r="D313" s="12">
        <v>2</v>
      </c>
      <c r="E313" s="14">
        <v>0.97324431500206132</v>
      </c>
      <c r="F313" s="14">
        <v>6.1471936688859398E-2</v>
      </c>
      <c r="G313" s="14">
        <v>0</v>
      </c>
      <c r="H313" s="15">
        <v>1.5349579400751117</v>
      </c>
      <c r="I313" s="15">
        <v>0</v>
      </c>
      <c r="J313" s="14">
        <v>0</v>
      </c>
      <c r="K313" s="12" t="s">
        <v>176</v>
      </c>
    </row>
    <row r="314" spans="2:11" ht="27.75" customHeight="1" x14ac:dyDescent="0.25">
      <c r="B314" s="11" t="s">
        <v>90</v>
      </c>
      <c r="C314" s="12">
        <v>160</v>
      </c>
      <c r="D314" s="12">
        <v>2</v>
      </c>
      <c r="E314" s="14">
        <v>0.12147149166062036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 t="s">
        <v>176</v>
      </c>
    </row>
    <row r="315" spans="2:11" ht="27.75" customHeight="1" x14ac:dyDescent="0.25">
      <c r="B315" s="11" t="s">
        <v>91</v>
      </c>
      <c r="C315" s="12">
        <v>161</v>
      </c>
      <c r="D315" s="12">
        <v>3</v>
      </c>
      <c r="E315" s="14">
        <v>0.78661993235983552</v>
      </c>
      <c r="F315" s="14">
        <v>0</v>
      </c>
      <c r="G315" s="14">
        <v>0</v>
      </c>
      <c r="H315" s="15">
        <v>1.4098054941217455</v>
      </c>
      <c r="I315" s="15">
        <v>0</v>
      </c>
      <c r="J315" s="14">
        <v>0</v>
      </c>
      <c r="K315" s="12" t="s">
        <v>176</v>
      </c>
    </row>
    <row r="316" spans="2:11" ht="27.75" customHeight="1" x14ac:dyDescent="0.25">
      <c r="B316" s="11" t="s">
        <v>92</v>
      </c>
      <c r="C316" s="12">
        <v>162</v>
      </c>
      <c r="D316" s="12">
        <v>4</v>
      </c>
      <c r="E316" s="14">
        <v>0.97398050586061047</v>
      </c>
      <c r="F316" s="14">
        <v>0.10748386534818528</v>
      </c>
      <c r="G316" s="14">
        <v>0</v>
      </c>
      <c r="H316" s="15">
        <v>1.4098054941217455</v>
      </c>
      <c r="I316" s="15">
        <v>0</v>
      </c>
      <c r="J316" s="14">
        <v>0</v>
      </c>
      <c r="K316" s="12" t="s">
        <v>176</v>
      </c>
    </row>
    <row r="317" spans="2:11" ht="27.75" customHeight="1" x14ac:dyDescent="0.25">
      <c r="B317" s="11" t="s">
        <v>93</v>
      </c>
      <c r="C317" s="12">
        <v>163</v>
      </c>
      <c r="D317" s="12">
        <v>4</v>
      </c>
      <c r="E317" s="14">
        <v>0.1391400722658015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 t="s">
        <v>176</v>
      </c>
    </row>
    <row r="318" spans="2:11" ht="27.75" customHeight="1" x14ac:dyDescent="0.25">
      <c r="B318" s="11" t="s">
        <v>94</v>
      </c>
      <c r="C318" s="12">
        <v>164</v>
      </c>
      <c r="D318" s="12" t="s">
        <v>55</v>
      </c>
      <c r="E318" s="14">
        <v>0.73508657226139051</v>
      </c>
      <c r="F318" s="14">
        <v>5.779098239611332E-2</v>
      </c>
      <c r="G318" s="14">
        <v>0</v>
      </c>
      <c r="H318" s="15">
        <v>8.0944184897486107</v>
      </c>
      <c r="I318" s="15">
        <v>0</v>
      </c>
      <c r="J318" s="14">
        <v>0</v>
      </c>
      <c r="K318" s="12" t="s">
        <v>176</v>
      </c>
    </row>
    <row r="319" spans="2:11" ht="27.75" customHeight="1" x14ac:dyDescent="0.25">
      <c r="B319" s="11" t="s">
        <v>95</v>
      </c>
      <c r="C319" s="12">
        <v>165</v>
      </c>
      <c r="D319" s="12">
        <v>0</v>
      </c>
      <c r="E319" s="14">
        <v>2.8516352905903815</v>
      </c>
      <c r="F319" s="14">
        <v>0.38907686874325975</v>
      </c>
      <c r="G319" s="14">
        <v>3.938621093238296E-2</v>
      </c>
      <c r="H319" s="15">
        <v>4.2515022081217131</v>
      </c>
      <c r="I319" s="15">
        <v>0.49324787522797359</v>
      </c>
      <c r="J319" s="14">
        <v>0.10380291105543921</v>
      </c>
      <c r="K319" s="12" t="s">
        <v>176</v>
      </c>
    </row>
    <row r="320" spans="2:11" ht="27.75" customHeight="1" x14ac:dyDescent="0.25">
      <c r="B320" s="11" t="s">
        <v>96</v>
      </c>
      <c r="C320" s="12">
        <v>166</v>
      </c>
      <c r="D320" s="12">
        <v>0</v>
      </c>
      <c r="E320" s="14">
        <v>4.1928561578104437</v>
      </c>
      <c r="F320" s="14">
        <v>0.49916372499575967</v>
      </c>
      <c r="G320" s="14">
        <v>4.4078896956666128E-2</v>
      </c>
      <c r="H320" s="15">
        <v>22.998462317525394</v>
      </c>
      <c r="I320" s="15">
        <v>1.1734517162788145</v>
      </c>
      <c r="J320" s="14">
        <v>0.13819329856684517</v>
      </c>
      <c r="K320" s="12" t="s">
        <v>176</v>
      </c>
    </row>
    <row r="321" spans="2:11" ht="27.75" customHeight="1" x14ac:dyDescent="0.25">
      <c r="B321" s="11" t="s">
        <v>97</v>
      </c>
      <c r="C321" s="12">
        <v>167</v>
      </c>
      <c r="D321" s="12">
        <v>0</v>
      </c>
      <c r="E321" s="14">
        <v>4.1212705846053979</v>
      </c>
      <c r="F321" s="14">
        <v>0.43078479454536406</v>
      </c>
      <c r="G321" s="14">
        <v>3.2416915977493951E-2</v>
      </c>
      <c r="H321" s="15">
        <v>63.429098929296501</v>
      </c>
      <c r="I321" s="15">
        <v>1.2678616026753191</v>
      </c>
      <c r="J321" s="14">
        <v>0.12462503253569897</v>
      </c>
      <c r="K321" s="12" t="s">
        <v>176</v>
      </c>
    </row>
    <row r="322" spans="2:11" ht="27.75" customHeight="1" x14ac:dyDescent="0.25">
      <c r="B322" s="11" t="s">
        <v>98</v>
      </c>
      <c r="C322" s="12">
        <v>168</v>
      </c>
      <c r="D322" s="12" t="s">
        <v>63</v>
      </c>
      <c r="E322" s="14">
        <v>0.76858325632537972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 t="s">
        <v>176</v>
      </c>
    </row>
    <row r="323" spans="2:11" ht="27.75" customHeight="1" x14ac:dyDescent="0.25">
      <c r="B323" s="11" t="s">
        <v>99</v>
      </c>
      <c r="C323" s="12">
        <v>171</v>
      </c>
      <c r="D323" s="12">
        <v>0</v>
      </c>
      <c r="E323" s="14">
        <v>6.7847349523895586</v>
      </c>
      <c r="F323" s="14">
        <v>1.0122624305051697</v>
      </c>
      <c r="G323" s="14">
        <v>0.11042862878238215</v>
      </c>
      <c r="H323" s="15">
        <v>0</v>
      </c>
      <c r="I323" s="15">
        <v>0</v>
      </c>
      <c r="J323" s="14">
        <v>0</v>
      </c>
      <c r="K323" s="12" t="s">
        <v>176</v>
      </c>
    </row>
    <row r="324" spans="2:11" ht="27.75" customHeight="1" x14ac:dyDescent="0.25">
      <c r="B324" s="11" t="s">
        <v>100</v>
      </c>
      <c r="C324" s="12">
        <v>175</v>
      </c>
      <c r="D324" s="12">
        <v>8</v>
      </c>
      <c r="E324" s="14">
        <v>-0.61699999999999999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 t="s">
        <v>176</v>
      </c>
    </row>
    <row r="325" spans="2:11" ht="27.75" customHeight="1" x14ac:dyDescent="0.25">
      <c r="B325" s="11" t="s">
        <v>101</v>
      </c>
      <c r="C325" s="12">
        <v>176</v>
      </c>
      <c r="D325" s="12">
        <v>8</v>
      </c>
      <c r="E325" s="14">
        <v>-0.54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 t="s">
        <v>176</v>
      </c>
    </row>
    <row r="326" spans="2:11" ht="27.75" customHeight="1" x14ac:dyDescent="0.25">
      <c r="B326" s="11" t="s">
        <v>102</v>
      </c>
      <c r="C326" s="12">
        <v>177</v>
      </c>
      <c r="D326" s="12">
        <v>0</v>
      </c>
      <c r="E326" s="14">
        <v>-0.61699999999999999</v>
      </c>
      <c r="F326" s="14">
        <v>0</v>
      </c>
      <c r="G326" s="14">
        <v>0</v>
      </c>
      <c r="H326" s="15">
        <v>0</v>
      </c>
      <c r="I326" s="15">
        <v>0</v>
      </c>
      <c r="J326" s="14">
        <v>0.13100000000000001</v>
      </c>
      <c r="K326" s="12" t="s">
        <v>176</v>
      </c>
    </row>
    <row r="327" spans="2:11" ht="27.75" customHeight="1" x14ac:dyDescent="0.25">
      <c r="B327" s="11" t="s">
        <v>103</v>
      </c>
      <c r="C327" s="12">
        <v>178</v>
      </c>
      <c r="D327" s="12">
        <v>0</v>
      </c>
      <c r="E327" s="14">
        <v>-2.6549999999999998</v>
      </c>
      <c r="F327" s="14">
        <v>-0.89300000000000002</v>
      </c>
      <c r="G327" s="14">
        <v>-0.107</v>
      </c>
      <c r="H327" s="15">
        <v>0</v>
      </c>
      <c r="I327" s="15">
        <v>0</v>
      </c>
      <c r="J327" s="14">
        <v>0.13100000000000001</v>
      </c>
      <c r="K327" s="12" t="s">
        <v>176</v>
      </c>
    </row>
    <row r="328" spans="2:11" ht="27.75" customHeight="1" x14ac:dyDescent="0.25">
      <c r="B328" s="11" t="s">
        <v>104</v>
      </c>
      <c r="C328" s="12">
        <v>179</v>
      </c>
      <c r="D328" s="12">
        <v>0</v>
      </c>
      <c r="E328" s="14">
        <v>-0.54</v>
      </c>
      <c r="F328" s="14">
        <v>0</v>
      </c>
      <c r="G328" s="14">
        <v>0</v>
      </c>
      <c r="H328" s="15">
        <v>0</v>
      </c>
      <c r="I328" s="15">
        <v>0</v>
      </c>
      <c r="J328" s="14">
        <v>0.124</v>
      </c>
      <c r="K328" s="12" t="s">
        <v>176</v>
      </c>
    </row>
    <row r="329" spans="2:11" ht="27.75" customHeight="1" x14ac:dyDescent="0.25">
      <c r="B329" s="11" t="s">
        <v>105</v>
      </c>
      <c r="C329" s="12">
        <v>180</v>
      </c>
      <c r="D329" s="12">
        <v>0</v>
      </c>
      <c r="E329" s="14">
        <v>-2.3199999999999998</v>
      </c>
      <c r="F329" s="14">
        <v>-0.78500000000000003</v>
      </c>
      <c r="G329" s="14">
        <v>-9.1999999999999998E-2</v>
      </c>
      <c r="H329" s="15">
        <v>0</v>
      </c>
      <c r="I329" s="15">
        <v>0</v>
      </c>
      <c r="J329" s="14">
        <v>0.124</v>
      </c>
      <c r="K329" s="12" t="s">
        <v>176</v>
      </c>
    </row>
    <row r="330" spans="2:11" ht="27.75" customHeight="1" x14ac:dyDescent="0.25">
      <c r="B330" s="11" t="s">
        <v>106</v>
      </c>
      <c r="C330" s="12">
        <v>181</v>
      </c>
      <c r="D330" s="12">
        <v>0</v>
      </c>
      <c r="E330" s="14">
        <v>-0.35499999999999998</v>
      </c>
      <c r="F330" s="14">
        <v>0</v>
      </c>
      <c r="G330" s="14">
        <v>0</v>
      </c>
      <c r="H330" s="15">
        <v>0</v>
      </c>
      <c r="I330" s="15">
        <v>0</v>
      </c>
      <c r="J330" s="14">
        <v>9.1999999999999998E-2</v>
      </c>
      <c r="K330" s="12" t="s">
        <v>176</v>
      </c>
    </row>
    <row r="331" spans="2:11" ht="27.75" customHeight="1" x14ac:dyDescent="0.25">
      <c r="B331" s="11" t="s">
        <v>107</v>
      </c>
      <c r="C331" s="12">
        <v>182</v>
      </c>
      <c r="D331" s="12">
        <v>0</v>
      </c>
      <c r="E331" s="14">
        <v>-1.5089999999999999</v>
      </c>
      <c r="F331" s="14">
        <v>-0.53300000000000003</v>
      </c>
      <c r="G331" s="14">
        <v>-5.5E-2</v>
      </c>
      <c r="H331" s="15">
        <v>0</v>
      </c>
      <c r="I331" s="15">
        <v>0</v>
      </c>
      <c r="J331" s="14">
        <v>9.1999999999999998E-2</v>
      </c>
      <c r="K331" s="12" t="s">
        <v>176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500MW - summary</vt:lpstr>
      <vt:lpstr>500MW model - tariffs</vt:lpstr>
      <vt:lpstr>500MW model - typical bill</vt:lpstr>
      <vt:lpstr>LV SM - summary</vt:lpstr>
      <vt:lpstr>LV SM - tariffs</vt:lpstr>
      <vt:lpstr>LV SM - typical bill</vt:lpstr>
      <vt:lpstr>HV SM - summary</vt:lpstr>
      <vt:lpstr>HV SM - tariffs</vt:lpstr>
      <vt:lpstr>HV SM - typical bill</vt:lpstr>
    </vt:vector>
  </TitlesOfParts>
  <Company>Electricity North West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Pace</dc:creator>
  <cp:lastModifiedBy>Northern Powergrid</cp:lastModifiedBy>
  <cp:lastPrinted>2012-04-16T14:22:02Z</cp:lastPrinted>
  <dcterms:created xsi:type="dcterms:W3CDTF">2012-04-11T15:18:28Z</dcterms:created>
  <dcterms:modified xsi:type="dcterms:W3CDTF">2012-04-16T16:33:07Z</dcterms:modified>
</cp:coreProperties>
</file>