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tabRatio="901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25725"/>
</workbook>
</file>

<file path=xl/calcChain.xml><?xml version="1.0" encoding="utf-8"?>
<calcChain xmlns="http://schemas.openxmlformats.org/spreadsheetml/2006/main">
  <c r="Q153" i="10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2"/>
  <c r="Q153" i="9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1"/>
  <c r="Q153" i="8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N61" i="10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D72"/>
  <c r="C72"/>
  <c r="N71"/>
  <c r="M71"/>
  <c r="L71"/>
  <c r="E71"/>
  <c r="D71"/>
  <c r="C71"/>
  <c r="N153" i="9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E72"/>
  <c r="D72"/>
  <c r="C72"/>
  <c r="N71"/>
  <c r="M71"/>
  <c r="L71"/>
  <c r="D71"/>
  <c r="C71"/>
  <c r="N61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 i="8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N61"/>
  <c r="M61"/>
  <c r="L61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O55"/>
  <c r="M55"/>
  <c r="L55"/>
  <c r="O54"/>
  <c r="M54"/>
  <c r="L54"/>
  <c r="O53"/>
  <c r="M53"/>
  <c r="L53"/>
  <c r="L52"/>
  <c r="O51"/>
  <c r="M51"/>
  <c r="L51"/>
  <c r="O50"/>
  <c r="L50"/>
  <c r="L49"/>
  <c r="O48"/>
  <c r="M48"/>
  <c r="L48"/>
  <c r="O47"/>
  <c r="L47"/>
  <c r="N42"/>
  <c r="M42"/>
  <c r="L42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O36"/>
  <c r="M36"/>
  <c r="L36"/>
  <c r="O35"/>
  <c r="M35"/>
  <c r="L35"/>
  <c r="O34"/>
  <c r="M34"/>
  <c r="L34"/>
  <c r="L33"/>
  <c r="O32"/>
  <c r="M32"/>
  <c r="L32"/>
  <c r="O31"/>
  <c r="L31"/>
  <c r="L30"/>
  <c r="O29"/>
  <c r="M29"/>
  <c r="L29"/>
  <c r="O28"/>
  <c r="L28"/>
  <c r="N23"/>
  <c r="M23"/>
  <c r="L23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O17"/>
  <c r="M17"/>
  <c r="L17"/>
  <c r="O16"/>
  <c r="M16"/>
  <c r="L16"/>
  <c r="O15"/>
  <c r="M15"/>
  <c r="L15"/>
  <c r="L14"/>
  <c r="O13"/>
  <c r="M13"/>
  <c r="L13"/>
  <c r="O12"/>
  <c r="L12"/>
  <c r="L11"/>
  <c r="O10"/>
  <c r="M10"/>
  <c r="L10"/>
  <c r="O9"/>
  <c r="L9"/>
  <c r="E61"/>
  <c r="D61"/>
  <c r="C61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F55"/>
  <c r="D55"/>
  <c r="C55"/>
  <c r="F54"/>
  <c r="D54"/>
  <c r="C54"/>
  <c r="F53"/>
  <c r="D53"/>
  <c r="C53"/>
  <c r="C52"/>
  <c r="F51"/>
  <c r="D51"/>
  <c r="C51"/>
  <c r="F50"/>
  <c r="C50"/>
  <c r="C49"/>
  <c r="F48"/>
  <c r="D48"/>
  <c r="C48"/>
  <c r="F47"/>
  <c r="C47"/>
  <c r="E42"/>
  <c r="D42"/>
  <c r="C42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F36"/>
  <c r="D36"/>
  <c r="C36"/>
  <c r="F35"/>
  <c r="D35"/>
  <c r="C35"/>
  <c r="F34"/>
  <c r="D34"/>
  <c r="C34"/>
  <c r="C33"/>
  <c r="F32"/>
  <c r="D32"/>
  <c r="C32"/>
  <c r="F31"/>
  <c r="C31"/>
  <c r="C30"/>
  <c r="F29"/>
  <c r="D29"/>
  <c r="C29"/>
  <c r="F28"/>
  <c r="C28"/>
  <c r="E23"/>
  <c r="D23"/>
  <c r="C23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F17"/>
  <c r="D17"/>
  <c r="C17"/>
  <c r="F16"/>
  <c r="D16"/>
  <c r="C16"/>
  <c r="F15"/>
  <c r="D15"/>
  <c r="C15"/>
  <c r="C14"/>
  <c r="F13"/>
  <c r="D13"/>
  <c r="C13"/>
  <c r="F12"/>
  <c r="C12"/>
  <c r="C11"/>
  <c r="F10"/>
  <c r="D10"/>
  <c r="C10"/>
  <c r="F9"/>
  <c r="C9"/>
  <c r="F44" i="1"/>
  <c r="G44" s="1"/>
  <c r="F43"/>
  <c r="G43" s="1"/>
  <c r="F42"/>
  <c r="G42" s="1"/>
  <c r="F41"/>
  <c r="G41" s="1"/>
  <c r="F40"/>
  <c r="G40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</calcChain>
</file>

<file path=xl/sharedStrings.xml><?xml version="1.0" encoding="utf-8"?>
<sst xmlns="http://schemas.openxmlformats.org/spreadsheetml/2006/main" count="3247" uniqueCount="187">
  <si>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</si>
  <si>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</si>
  <si>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</si>
  <si>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</si>
  <si>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</si>
  <si>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</si>
  <si>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</si>
  <si>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</si>
  <si>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</si>
  <si>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</si>
  <si>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</si>
  <si>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</si>
  <si>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</si>
  <si>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</si>
  <si>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</si>
  <si>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</si>
  <si>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</si>
  <si>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</si>
  <si>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</si>
  <si>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</si>
  <si>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</si>
  <si>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</si>
  <si>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</si>
  <si>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</si>
  <si>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</si>
  <si>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</si>
  <si>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</si>
  <si>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</si>
  <si>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</si>
  <si>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</si>
  <si>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</si>
  <si>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</si>
  <si>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</si>
  <si>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</si>
  <si>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</si>
  <si>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</si>
  <si>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</si>
  <si>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</si>
  <si>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</si>
  <si>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</si>
  <si>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</si>
  <si>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</si>
  <si>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</si>
  <si>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</si>
  <si>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</si>
  <si>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</si>
  <si>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</si>
  <si>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</si>
  <si>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</si>
  <si>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</si>
  <si>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</si>
  <si>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</si>
  <si>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</si>
  <si>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</si>
  <si>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</si>
  <si>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</si>
  <si>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</si>
  <si>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</si>
  <si>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</si>
  <si>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</si>
  <si>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</si>
  <si>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</si>
  <si>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</si>
  <si>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</si>
  <si>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</si>
  <si>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</si>
  <si>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</si>
  <si>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</si>
  <si>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</si>
  <si>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</si>
  <si>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</si>
  <si>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</si>
  <si>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</si>
  <si>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</si>
  <si>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</si>
  <si>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</si>
  <si>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</si>
  <si>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</si>
  <si>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</si>
  <si>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</si>
  <si>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</si>
  <si>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</si>
  <si>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</si>
  <si>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</si>
  <si>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</si>
  <si>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</si>
  <si>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</si>
  <si>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</si>
  <si>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</si>
  <si>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</si>
  <si>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</si>
  <si>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</si>
  <si>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</si>
  <si>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</si>
  <si>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</si>
  <si>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</si>
  <si>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</si>
  <si>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</si>
  <si>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</si>
  <si>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</si>
  <si>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</si>
  <si>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</si>
  <si>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</si>
  <si>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</si>
  <si>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</si>
  <si>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</si>
  <si>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</si>
  <si>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</si>
  <si>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</si>
  <si>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</si>
  <si>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</si>
  <si>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</si>
  <si>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</si>
  <si>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</si>
  <si>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</si>
  <si>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</si>
  <si>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</si>
  <si>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</si>
  <si>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</si>
  <si>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</si>
  <si>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</si>
  <si>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</si>
  <si>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</si>
  <si>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</si>
  <si>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</si>
  <si>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</si>
  <si>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</si>
  <si>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</si>
  <si>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</si>
  <si>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</si>
  <si>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</si>
  <si>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</si>
  <si>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</si>
  <si>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</si>
  <si>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</si>
  <si>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</si>
  <si>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</si>
  <si>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</si>
  <si>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</si>
  <si>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</si>
  <si>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</si>
  <si>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</si>
  <si>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</si>
  <si>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</si>
  <si>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</si>
  <si>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</si>
  <si>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</si>
  <si>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</si>
  <si>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</si>
  <si>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</si>
  <si>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</si>
  <si>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</si>
  <si>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</si>
  <si>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</si>
  <si>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</si>
  <si>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</si>
  <si>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</si>
  <si>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</si>
  <si>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</si>
  <si>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</si>
  <si>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</si>
  <si>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</si>
  <si>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</si>
  <si>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</si>
  <si>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</si>
  <si>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</si>
  <si>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</si>
  <si>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100-103, 108-111,154-155</t>
  </si>
  <si>
    <t>104-107, 156-157</t>
  </si>
  <si>
    <t>124-125</t>
  </si>
  <si>
    <t>115, 121, 150-153</t>
  </si>
  <si>
    <t>112-114, 116-120, 122-123</t>
  </si>
  <si>
    <t>126-128, 133-134, 473</t>
  </si>
  <si>
    <t>129-131, 135-136, 474</t>
  </si>
  <si>
    <t>140, 144</t>
  </si>
  <si>
    <t>138-139, 141-143, 145</t>
  </si>
  <si>
    <t>400-401, 475, 479</t>
  </si>
  <si>
    <t>605-606</t>
  </si>
  <si>
    <t>453, 470</t>
  </si>
  <si>
    <t>658, 476</t>
  </si>
  <si>
    <t>500-504, 510-513</t>
  </si>
  <si>
    <t>931, 992</t>
  </si>
  <si>
    <t>932, 993</t>
  </si>
  <si>
    <t>1, 477, 909</t>
  </si>
  <si>
    <t>6, 478, 910</t>
  </si>
  <si>
    <t>8, 734, 736, 738</t>
  </si>
  <si>
    <t>115, 121</t>
  </si>
</sst>
</file>

<file path=xl/styles.xml><?xml version="1.0" encoding="utf-8"?>
<styleSheet xmlns="http://schemas.openxmlformats.org/spreadsheetml/2006/main">
  <numFmts count="7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  <numFmt numFmtId="168" formatCode="\ _(???,???,???,??0_);[Red]\ \(???,???,???,??0\);\ _(???,???,???,???_)"/>
    <numFmt numFmtId="171" formatCode="_(?,???,???,??0_);[Red]\(?,???,???,??0\);_(?,???,???,???_)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9" fontId="14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8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68" fontId="0" fillId="0" borderId="1" xfId="0" applyNumberFormat="1" applyFill="1" applyBorder="1" applyAlignment="1" applyProtection="1">
      <alignment horizontal="center" vertical="center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/>
    <xf numFmtId="171" fontId="19" fillId="0" borderId="1" xfId="2" applyNumberForma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/>
    <xf numFmtId="171" fontId="20" fillId="0" borderId="1" xfId="3" applyNumberFormat="1" applyFont="1" applyFill="1" applyBorder="1" applyAlignment="1" applyProtection="1">
      <alignment horizontal="center" vertical="center"/>
      <protection locked="0"/>
    </xf>
    <xf numFmtId="171" fontId="20" fillId="0" borderId="1" xfId="4" applyNumberFormat="1" applyFont="1" applyFill="1" applyBorder="1" applyAlignment="1" applyProtection="1">
      <alignment horizontal="center" vertical="center"/>
      <protection locked="0"/>
    </xf>
    <xf numFmtId="171" fontId="20" fillId="0" borderId="1" xfId="5" applyNumberFormat="1" applyFont="1" applyFill="1" applyBorder="1" applyAlignment="1" applyProtection="1">
      <alignment horizontal="center" vertical="center"/>
      <protection locked="0"/>
    </xf>
    <xf numFmtId="171" fontId="20" fillId="0" borderId="1" xfId="6" applyNumberFormat="1" applyFont="1" applyFill="1" applyBorder="1" applyAlignment="1" applyProtection="1">
      <alignment horizontal="center" vertical="center"/>
      <protection locked="0"/>
    </xf>
    <xf numFmtId="171" fontId="20" fillId="0" borderId="1" xfId="7" applyNumberFormat="1" applyFont="1" applyFill="1" applyBorder="1" applyAlignment="1" applyProtection="1">
      <alignment horizontal="center" vertical="center"/>
      <protection locked="0"/>
    </xf>
    <xf numFmtId="171" fontId="20" fillId="0" borderId="1" xfId="8" applyNumberFormat="1" applyFont="1" applyFill="1" applyBorder="1" applyAlignment="1" applyProtection="1">
      <alignment horizontal="center" vertical="center"/>
      <protection locked="0"/>
    </xf>
    <xf numFmtId="171" fontId="20" fillId="0" borderId="1" xfId="9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/>
    <xf numFmtId="171" fontId="19" fillId="0" borderId="1" xfId="10" applyNumberFormat="1" applyFill="1" applyBorder="1" applyAlignment="1" applyProtection="1">
      <alignment horizontal="center" vertical="center"/>
      <protection locked="0"/>
    </xf>
    <xf numFmtId="171" fontId="19" fillId="0" borderId="1" xfId="11" applyNumberFormat="1" applyFill="1" applyBorder="1" applyAlignment="1" applyProtection="1">
      <alignment horizontal="center" vertical="center"/>
      <protection locked="0"/>
    </xf>
    <xf numFmtId="171" fontId="19" fillId="0" borderId="1" xfId="12" applyNumberFormat="1" applyFill="1" applyBorder="1" applyAlignment="1" applyProtection="1">
      <alignment horizontal="center" vertical="center"/>
      <protection locked="0"/>
    </xf>
  </cellXfs>
  <cellStyles count="13">
    <cellStyle name="Normal" xfId="0" builtinId="0"/>
    <cellStyle name="Normal 10" xfId="9"/>
    <cellStyle name="Normal 11" xfId="10"/>
    <cellStyle name="Normal 12" xfId="11"/>
    <cellStyle name="Normal 13" xfId="12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2:O44"/>
  <sheetViews>
    <sheetView showGridLines="0" tabSelected="1" zoomScale="90" zoomScaleNormal="90" workbookViewId="0">
      <selection activeCell="J39" sqref="J39"/>
    </sheetView>
  </sheetViews>
  <sheetFormatPr defaultRowHeight="15"/>
  <cols>
    <col min="1" max="1" width="3.140625" customWidth="1"/>
    <col min="2" max="2" width="21.5703125" customWidth="1"/>
    <col min="3" max="3" width="17.140625" customWidth="1"/>
    <col min="4" max="4" width="12.85546875" customWidth="1"/>
    <col min="5" max="5" width="17.42578125" customWidth="1"/>
    <col min="6" max="7" width="12.85546875" customWidth="1"/>
    <col min="15" max="15" width="29.42578125" customWidth="1"/>
  </cols>
  <sheetData>
    <row r="2" spans="2:15">
      <c r="B2" s="6" t="s">
        <v>37</v>
      </c>
    </row>
    <row r="3" spans="2:15" ht="15.75" thickBot="1"/>
    <row r="4" spans="2:15">
      <c r="B4" s="1"/>
      <c r="C4" s="4" t="s">
        <v>160</v>
      </c>
      <c r="D4" s="4" t="s">
        <v>14</v>
      </c>
      <c r="I4" s="30" t="s">
        <v>144</v>
      </c>
      <c r="J4" s="15"/>
      <c r="K4" s="15"/>
      <c r="L4" s="15"/>
      <c r="M4" s="15"/>
      <c r="N4" s="15"/>
      <c r="O4" s="24"/>
    </row>
    <row r="5" spans="2:15">
      <c r="B5" s="1" t="s">
        <v>5</v>
      </c>
      <c r="C5" s="42">
        <v>-3.8999999999999998E-3</v>
      </c>
      <c r="D5" s="42">
        <v>4.6899999999999997E-2</v>
      </c>
      <c r="E5" t="s">
        <v>164</v>
      </c>
      <c r="I5" s="25"/>
      <c r="J5" s="7"/>
      <c r="K5" s="7"/>
      <c r="L5" s="7"/>
      <c r="M5" s="7"/>
      <c r="N5" s="7"/>
      <c r="O5" s="26"/>
    </row>
    <row r="6" spans="2:15">
      <c r="I6" s="25" t="s">
        <v>145</v>
      </c>
      <c r="J6" s="7"/>
      <c r="K6" s="7"/>
      <c r="L6" s="7"/>
      <c r="M6" s="7"/>
      <c r="N6" s="7"/>
      <c r="O6" s="26"/>
    </row>
    <row r="7" spans="2:15">
      <c r="I7" s="25" t="s">
        <v>163</v>
      </c>
      <c r="J7" s="7"/>
      <c r="K7" s="7"/>
      <c r="L7" s="7"/>
      <c r="M7" s="7"/>
      <c r="N7" s="7"/>
      <c r="O7" s="26"/>
    </row>
    <row r="8" spans="2:15">
      <c r="B8" t="s">
        <v>15</v>
      </c>
      <c r="I8" s="25" t="s">
        <v>146</v>
      </c>
      <c r="J8" s="7"/>
      <c r="K8" s="7"/>
      <c r="L8" s="7"/>
      <c r="M8" s="7"/>
      <c r="N8" s="7"/>
      <c r="O8" s="26"/>
    </row>
    <row r="9" spans="2:15">
      <c r="I9" s="25" t="s">
        <v>147</v>
      </c>
      <c r="J9" s="7"/>
      <c r="K9" s="7"/>
      <c r="L9" s="7"/>
      <c r="M9" s="7"/>
      <c r="N9" s="7"/>
      <c r="O9" s="26"/>
    </row>
    <row r="10" spans="2:1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27" t="s">
        <v>161</v>
      </c>
      <c r="J10" s="7"/>
      <c r="K10" s="7"/>
      <c r="L10" s="7"/>
      <c r="M10" s="7"/>
      <c r="N10" s="7"/>
      <c r="O10" s="26"/>
    </row>
    <row r="11" spans="2:15" ht="27.75" customHeight="1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3" t="s">
        <v>162</v>
      </c>
      <c r="J11" s="64"/>
      <c r="K11" s="64"/>
      <c r="L11" s="64"/>
      <c r="M11" s="64"/>
      <c r="N11" s="64"/>
      <c r="O11" s="65"/>
    </row>
    <row r="12" spans="2:15">
      <c r="B12" s="1" t="s">
        <v>6</v>
      </c>
      <c r="C12" s="75">
        <v>66468400</v>
      </c>
      <c r="D12" s="74">
        <v>66468400</v>
      </c>
      <c r="E12" s="71">
        <v>66468400</v>
      </c>
      <c r="F12" s="5">
        <f>+C12*(1+$C$5)</f>
        <v>66209173.240000002</v>
      </c>
      <c r="G12" s="5">
        <f>+F12*(1+$D$5)</f>
        <v>69314383.464956</v>
      </c>
      <c r="I12" s="25" t="s">
        <v>149</v>
      </c>
      <c r="J12" s="7"/>
      <c r="K12" s="7"/>
      <c r="L12" s="7"/>
      <c r="M12" s="7"/>
      <c r="N12" s="7"/>
      <c r="O12" s="26"/>
    </row>
    <row r="13" spans="2:15">
      <c r="B13" s="1" t="s">
        <v>7</v>
      </c>
      <c r="C13" s="75">
        <v>17885050</v>
      </c>
      <c r="D13" s="74">
        <v>17885050</v>
      </c>
      <c r="E13" s="71">
        <v>17885050</v>
      </c>
      <c r="F13" s="5">
        <f t="shared" ref="F13:F19" si="0">+C13*(1+$C$5)</f>
        <v>17815298.305</v>
      </c>
      <c r="G13" s="5">
        <f t="shared" ref="G13:G19" si="1">+F13*(1+$D$5)</f>
        <v>18650835.795504499</v>
      </c>
      <c r="I13" s="25" t="s">
        <v>147</v>
      </c>
      <c r="J13" s="7"/>
      <c r="K13" s="7"/>
      <c r="L13" s="7"/>
      <c r="M13" s="7"/>
      <c r="N13" s="7"/>
      <c r="O13" s="26"/>
    </row>
    <row r="14" spans="2:15">
      <c r="B14" s="1" t="s">
        <v>8</v>
      </c>
      <c r="C14" s="75">
        <v>42243600</v>
      </c>
      <c r="D14" s="74">
        <v>42243600</v>
      </c>
      <c r="E14" s="71">
        <v>42243600</v>
      </c>
      <c r="F14" s="5">
        <f t="shared" si="0"/>
        <v>42078849.960000001</v>
      </c>
      <c r="G14" s="5">
        <f t="shared" si="1"/>
        <v>44052348.023124002</v>
      </c>
      <c r="I14" s="27" t="s">
        <v>148</v>
      </c>
      <c r="J14" s="7"/>
      <c r="K14" s="7"/>
      <c r="L14" s="7"/>
      <c r="M14" s="7"/>
      <c r="N14" s="7"/>
      <c r="O14" s="26"/>
    </row>
    <row r="15" spans="2:15">
      <c r="B15" s="1" t="s">
        <v>9</v>
      </c>
      <c r="C15" s="75">
        <v>38598645</v>
      </c>
      <c r="D15" s="74">
        <v>38598645</v>
      </c>
      <c r="E15" s="71">
        <v>38598645</v>
      </c>
      <c r="F15" s="5">
        <f t="shared" si="0"/>
        <v>38448110.284500003</v>
      </c>
      <c r="G15" s="5">
        <f t="shared" si="1"/>
        <v>40251326.656843051</v>
      </c>
      <c r="I15" s="25" t="s">
        <v>150</v>
      </c>
      <c r="J15" s="7"/>
      <c r="K15" s="7"/>
      <c r="L15" s="7"/>
      <c r="M15" s="7"/>
      <c r="N15" s="7"/>
      <c r="O15" s="26"/>
    </row>
    <row r="16" spans="2:15">
      <c r="B16" s="1" t="s">
        <v>10</v>
      </c>
      <c r="C16" s="75">
        <v>0</v>
      </c>
      <c r="D16" s="74">
        <v>0</v>
      </c>
      <c r="E16" s="71">
        <v>0</v>
      </c>
      <c r="F16" s="5">
        <f t="shared" si="0"/>
        <v>0</v>
      </c>
      <c r="G16" s="5">
        <f t="shared" si="1"/>
        <v>0</v>
      </c>
      <c r="I16" s="25" t="s">
        <v>151</v>
      </c>
      <c r="J16" s="7"/>
      <c r="K16" s="7"/>
      <c r="L16" s="7"/>
      <c r="M16" s="7"/>
      <c r="N16" s="7"/>
      <c r="O16" s="26"/>
    </row>
    <row r="17" spans="2:15">
      <c r="B17" s="1" t="s">
        <v>11</v>
      </c>
      <c r="C17" s="75">
        <v>147634901.09999999</v>
      </c>
      <c r="D17" s="74">
        <v>147634901.09999999</v>
      </c>
      <c r="E17" s="71">
        <v>147634901.09999999</v>
      </c>
      <c r="F17" s="5">
        <f t="shared" si="0"/>
        <v>147059124.98571</v>
      </c>
      <c r="G17" s="5">
        <f t="shared" si="1"/>
        <v>153956197.94753978</v>
      </c>
      <c r="I17" s="25" t="s">
        <v>147</v>
      </c>
      <c r="J17" s="7"/>
      <c r="K17" s="7"/>
      <c r="L17" s="7"/>
      <c r="M17" s="7"/>
      <c r="N17" s="7"/>
      <c r="O17" s="26"/>
    </row>
    <row r="18" spans="2:15" ht="15.75" thickBot="1">
      <c r="B18" s="1" t="s">
        <v>12</v>
      </c>
      <c r="C18" s="75">
        <v>53675203.5</v>
      </c>
      <c r="D18" s="74">
        <v>53675203.5</v>
      </c>
      <c r="E18" s="71">
        <v>53675203.5</v>
      </c>
      <c r="F18" s="5">
        <f t="shared" si="0"/>
        <v>53465870.206349999</v>
      </c>
      <c r="G18" s="5">
        <f t="shared" si="1"/>
        <v>55973419.519027807</v>
      </c>
      <c r="I18" s="28" t="s">
        <v>148</v>
      </c>
      <c r="J18" s="13"/>
      <c r="K18" s="13"/>
      <c r="L18" s="13"/>
      <c r="M18" s="13"/>
      <c r="N18" s="13"/>
      <c r="O18" s="29"/>
    </row>
    <row r="19" spans="2:15">
      <c r="B19" s="1" t="s">
        <v>13</v>
      </c>
      <c r="C19" s="75">
        <v>68048721</v>
      </c>
      <c r="D19" s="74">
        <v>68048721</v>
      </c>
      <c r="E19" s="71">
        <v>68048721</v>
      </c>
      <c r="F19" s="5">
        <f t="shared" si="0"/>
        <v>67783330.988099992</v>
      </c>
      <c r="G19" s="5">
        <f t="shared" si="1"/>
        <v>70962369.211441875</v>
      </c>
    </row>
    <row r="22" spans="2:15">
      <c r="B22" t="s">
        <v>22</v>
      </c>
    </row>
    <row r="24" spans="2:1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>
      <c r="B26" s="1" t="s">
        <v>23</v>
      </c>
      <c r="C26" s="77">
        <v>2238.3000000000002</v>
      </c>
      <c r="D26" s="74">
        <v>2238.3000000000002</v>
      </c>
      <c r="E26" s="74">
        <v>2238.3000000000002</v>
      </c>
      <c r="F26" s="5">
        <f t="shared" ref="F26:F33" si="2">+C26*(1+$C$5)</f>
        <v>2229.5706300000002</v>
      </c>
      <c r="G26" s="5">
        <f t="shared" ref="G26:G33" si="3">+F26*(1+$D$5)</f>
        <v>2334.137492547</v>
      </c>
    </row>
    <row r="27" spans="2:15">
      <c r="B27" s="1" t="s">
        <v>24</v>
      </c>
      <c r="C27" s="78">
        <v>6002.1</v>
      </c>
      <c r="D27" s="74">
        <v>6002.1</v>
      </c>
      <c r="E27" s="74">
        <v>6002.1</v>
      </c>
      <c r="F27" s="5">
        <f t="shared" si="2"/>
        <v>5978.6918100000003</v>
      </c>
      <c r="G27" s="5">
        <f t="shared" si="3"/>
        <v>6259.0924558890001</v>
      </c>
    </row>
    <row r="28" spans="2:15">
      <c r="B28" s="1" t="s">
        <v>25</v>
      </c>
      <c r="C28" s="79">
        <v>569.70000000000005</v>
      </c>
      <c r="D28" s="74">
        <v>569.70000000000005</v>
      </c>
      <c r="E28" s="74">
        <v>569.70000000000005</v>
      </c>
      <c r="F28" s="5">
        <f t="shared" si="2"/>
        <v>567.47817000000009</v>
      </c>
      <c r="G28" s="5">
        <f t="shared" si="3"/>
        <v>594.0928961730001</v>
      </c>
    </row>
    <row r="29" spans="2:15">
      <c r="B29" s="1" t="s">
        <v>26</v>
      </c>
      <c r="C29" s="80">
        <v>1471.5</v>
      </c>
      <c r="D29" s="74">
        <v>1471.5</v>
      </c>
      <c r="E29" s="74">
        <v>1471.5</v>
      </c>
      <c r="F29" s="5">
        <f t="shared" si="2"/>
        <v>1465.76115</v>
      </c>
      <c r="G29" s="5">
        <f t="shared" si="3"/>
        <v>1534.5053479349999</v>
      </c>
    </row>
    <row r="30" spans="2:15">
      <c r="B30" s="1" t="s">
        <v>27</v>
      </c>
      <c r="C30" s="81">
        <v>1549.8</v>
      </c>
      <c r="D30" s="74">
        <v>1549.8</v>
      </c>
      <c r="E30" s="74">
        <v>1549.8</v>
      </c>
      <c r="F30" s="5">
        <f t="shared" si="2"/>
        <v>1543.75578</v>
      </c>
      <c r="G30" s="5">
        <f t="shared" si="3"/>
        <v>1616.1579260819999</v>
      </c>
    </row>
    <row r="31" spans="2:15">
      <c r="B31" s="1" t="s">
        <v>28</v>
      </c>
      <c r="C31" s="82">
        <v>607.5</v>
      </c>
      <c r="D31" s="74">
        <v>607.5</v>
      </c>
      <c r="E31" s="74">
        <v>607.5</v>
      </c>
      <c r="F31" s="5">
        <f t="shared" si="2"/>
        <v>605.13075000000003</v>
      </c>
      <c r="G31" s="5">
        <f t="shared" si="3"/>
        <v>633.51138217499999</v>
      </c>
    </row>
    <row r="32" spans="2:15">
      <c r="B32" s="1" t="s">
        <v>29</v>
      </c>
      <c r="C32" s="83">
        <v>57.51</v>
      </c>
      <c r="D32" s="74">
        <v>57.51</v>
      </c>
      <c r="E32" s="74">
        <v>57.51</v>
      </c>
      <c r="F32" s="5">
        <f t="shared" si="2"/>
        <v>57.285710999999999</v>
      </c>
      <c r="G32" s="5">
        <f t="shared" si="3"/>
        <v>59.972410845899994</v>
      </c>
    </row>
    <row r="33" spans="2:7">
      <c r="B33" s="1" t="s">
        <v>30</v>
      </c>
      <c r="C33" s="84"/>
      <c r="D33" s="74"/>
      <c r="E33" s="74"/>
      <c r="F33" s="5">
        <f t="shared" si="2"/>
        <v>0</v>
      </c>
      <c r="G33" s="5">
        <f t="shared" si="3"/>
        <v>0</v>
      </c>
    </row>
    <row r="36" spans="2:7">
      <c r="B36" t="s">
        <v>31</v>
      </c>
    </row>
    <row r="38" spans="2:7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>
      <c r="B40" s="1" t="s">
        <v>32</v>
      </c>
      <c r="C40" s="85">
        <v>14796</v>
      </c>
      <c r="D40" s="74">
        <v>14796</v>
      </c>
      <c r="E40" s="74">
        <v>14796</v>
      </c>
      <c r="F40" s="5">
        <f t="shared" ref="F40:F44" si="4">+C40*(1+$C$5)</f>
        <v>14738.295599999999</v>
      </c>
      <c r="G40" s="5">
        <f t="shared" ref="G40:G44" si="5">+F40*(1+$D$5)</f>
        <v>15429.521663639998</v>
      </c>
    </row>
    <row r="41" spans="2:7">
      <c r="B41" s="1" t="s">
        <v>33</v>
      </c>
      <c r="C41" s="76"/>
      <c r="D41" s="74"/>
      <c r="E41" s="74"/>
      <c r="F41" s="5">
        <f t="shared" si="4"/>
        <v>0</v>
      </c>
      <c r="G41" s="5">
        <f t="shared" si="5"/>
        <v>0</v>
      </c>
    </row>
    <row r="42" spans="2:7">
      <c r="B42" s="1" t="s">
        <v>34</v>
      </c>
      <c r="C42" s="86">
        <v>18324.900000000001</v>
      </c>
      <c r="D42" s="74">
        <v>18324.900000000001</v>
      </c>
      <c r="E42" s="74">
        <v>18324.900000000001</v>
      </c>
      <c r="F42" s="5">
        <f t="shared" si="4"/>
        <v>18253.43289</v>
      </c>
      <c r="G42" s="5">
        <f t="shared" si="5"/>
        <v>19109.518892541</v>
      </c>
    </row>
    <row r="43" spans="2:7">
      <c r="B43" s="1" t="s">
        <v>35</v>
      </c>
      <c r="C43" s="76"/>
      <c r="D43" s="74">
        <v>0</v>
      </c>
      <c r="E43" s="74">
        <v>0</v>
      </c>
      <c r="F43" s="5">
        <f t="shared" si="4"/>
        <v>0</v>
      </c>
      <c r="G43" s="5">
        <f t="shared" si="5"/>
        <v>0</v>
      </c>
    </row>
    <row r="44" spans="2:7">
      <c r="B44" s="1" t="s">
        <v>36</v>
      </c>
      <c r="C44" s="87">
        <v>24877.5</v>
      </c>
      <c r="D44" s="74">
        <v>24877.5</v>
      </c>
      <c r="E44" s="74">
        <v>24877.5</v>
      </c>
      <c r="F44" s="5">
        <f t="shared" si="4"/>
        <v>24780.477749999998</v>
      </c>
      <c r="G44" s="5">
        <f t="shared" si="5"/>
        <v>25942.682156474995</v>
      </c>
    </row>
  </sheetData>
  <mergeCells count="1">
    <mergeCell ref="I11:O11"/>
  </mergeCells>
  <dataValidations count="1">
    <dataValidation type="decimal" operator="greaterThanOrEqual" allowBlank="1" showInputMessage="1" showErrorMessage="1" sqref="E12:E1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86"/>
  <sheetViews>
    <sheetView showGridLines="0" topLeftCell="A61" zoomScale="50" zoomScaleNormal="50" workbookViewId="0">
      <selection activeCell="J87" sqref="J87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6"/>
      <c r="C2" s="17" t="s">
        <v>139</v>
      </c>
      <c r="D2" s="17" t="s">
        <v>140</v>
      </c>
      <c r="E2" s="17" t="s">
        <v>141</v>
      </c>
      <c r="F2" s="17" t="s">
        <v>142</v>
      </c>
      <c r="G2" s="17" t="s">
        <v>143</v>
      </c>
    </row>
    <row r="3" spans="2:7" ht="95.25" customHeight="1">
      <c r="B3" s="18" t="s">
        <v>112</v>
      </c>
      <c r="C3" s="19" t="s">
        <v>4</v>
      </c>
      <c r="D3" s="19" t="s">
        <v>0</v>
      </c>
      <c r="E3" s="19" t="s">
        <v>1</v>
      </c>
      <c r="F3" s="19" t="s">
        <v>2</v>
      </c>
      <c r="G3" s="19" t="s">
        <v>3</v>
      </c>
    </row>
    <row r="4" spans="2:7" ht="30" customHeight="1">
      <c r="B4" s="20" t="s">
        <v>113</v>
      </c>
      <c r="C4" s="21"/>
      <c r="D4" s="21"/>
      <c r="E4" s="21"/>
      <c r="F4" s="21"/>
      <c r="G4" s="21"/>
    </row>
    <row r="5" spans="2:7" ht="30" customHeight="1">
      <c r="B5" s="22" t="s">
        <v>48</v>
      </c>
      <c r="C5" s="23">
        <v>102.71408978693229</v>
      </c>
      <c r="D5" s="23">
        <v>102.71408978693229</v>
      </c>
      <c r="E5" s="23">
        <v>102.71408978693229</v>
      </c>
      <c r="F5" s="23">
        <v>102.71408978693229</v>
      </c>
      <c r="G5" s="23">
        <v>102.71408978693229</v>
      </c>
    </row>
    <row r="6" spans="2:7" ht="30" customHeight="1">
      <c r="B6" s="22" t="s">
        <v>75</v>
      </c>
      <c r="C6" s="23">
        <v>50.30937340493773</v>
      </c>
      <c r="D6" s="23">
        <v>50.30937340493773</v>
      </c>
      <c r="E6" s="23">
        <v>50.30937340493773</v>
      </c>
      <c r="F6" s="23">
        <v>50.30937340493773</v>
      </c>
      <c r="G6" s="23">
        <v>50.30937340493773</v>
      </c>
    </row>
    <row r="7" spans="2:7" ht="30" customHeight="1">
      <c r="B7" s="22" t="s">
        <v>88</v>
      </c>
      <c r="C7" s="23">
        <v>33.977260864644762</v>
      </c>
      <c r="D7" s="23">
        <v>33.977260864644762</v>
      </c>
      <c r="E7" s="23">
        <v>33.977260864644762</v>
      </c>
      <c r="F7" s="23">
        <v>33.977260864644762</v>
      </c>
      <c r="G7" s="23">
        <v>33.977260864644762</v>
      </c>
    </row>
    <row r="8" spans="2:7" ht="30" customHeight="1">
      <c r="B8" s="20" t="s">
        <v>114</v>
      </c>
      <c r="C8" s="23"/>
      <c r="D8" s="23"/>
      <c r="E8" s="23"/>
      <c r="F8" s="23"/>
      <c r="G8" s="23"/>
    </row>
    <row r="9" spans="2:7" ht="30" customHeight="1">
      <c r="B9" s="22" t="s">
        <v>49</v>
      </c>
      <c r="C9" s="23">
        <v>94.322177443820934</v>
      </c>
      <c r="D9" s="23">
        <v>94.322177443820934</v>
      </c>
      <c r="E9" s="23">
        <v>94.322177443820934</v>
      </c>
      <c r="F9" s="23">
        <v>94.322177443820934</v>
      </c>
      <c r="G9" s="23">
        <v>94.322177443820934</v>
      </c>
    </row>
    <row r="10" spans="2:7" ht="30" customHeight="1">
      <c r="B10" s="22" t="s">
        <v>76</v>
      </c>
      <c r="C10" s="23">
        <v>55.161862072947201</v>
      </c>
      <c r="D10" s="23">
        <v>55.161862072947201</v>
      </c>
      <c r="E10" s="23">
        <v>55.161862072947201</v>
      </c>
      <c r="F10" s="23">
        <v>55.161862072947201</v>
      </c>
      <c r="G10" s="23">
        <v>55.161862072947201</v>
      </c>
    </row>
    <row r="11" spans="2:7" ht="30" customHeight="1">
      <c r="B11" s="22" t="s">
        <v>89</v>
      </c>
      <c r="C11" s="23">
        <v>35.760582660026621</v>
      </c>
      <c r="D11" s="23">
        <v>35.760582660026621</v>
      </c>
      <c r="E11" s="23">
        <v>35.760582660026621</v>
      </c>
      <c r="F11" s="23">
        <v>35.760582660026621</v>
      </c>
      <c r="G11" s="23">
        <v>35.760582660026621</v>
      </c>
    </row>
    <row r="12" spans="2:7" ht="30" customHeight="1">
      <c r="B12" s="20" t="s">
        <v>115</v>
      </c>
      <c r="C12" s="23"/>
      <c r="D12" s="23"/>
      <c r="E12" s="23"/>
      <c r="F12" s="23"/>
      <c r="G12" s="23"/>
    </row>
    <row r="13" spans="2:7" ht="30" customHeight="1">
      <c r="B13" s="22" t="s">
        <v>50</v>
      </c>
      <c r="C13" s="23">
        <v>13.139598645795129</v>
      </c>
      <c r="D13" s="23">
        <v>13.139598645795129</v>
      </c>
      <c r="E13" s="23">
        <v>13.139598645795129</v>
      </c>
      <c r="F13" s="23">
        <v>13.139598645795129</v>
      </c>
      <c r="G13" s="23">
        <v>13.139598645795129</v>
      </c>
    </row>
    <row r="14" spans="2:7" ht="30" customHeight="1">
      <c r="B14" s="22" t="s">
        <v>77</v>
      </c>
      <c r="C14" s="23" t="s">
        <v>116</v>
      </c>
      <c r="D14" s="23" t="s">
        <v>116</v>
      </c>
      <c r="E14" s="23" t="s">
        <v>116</v>
      </c>
      <c r="F14" s="23" t="s">
        <v>116</v>
      </c>
      <c r="G14" s="23" t="s">
        <v>116</v>
      </c>
    </row>
    <row r="15" spans="2:7" ht="30" customHeight="1">
      <c r="B15" s="22" t="s">
        <v>90</v>
      </c>
      <c r="C15" s="23" t="s">
        <v>116</v>
      </c>
      <c r="D15" s="23" t="s">
        <v>116</v>
      </c>
      <c r="E15" s="23" t="s">
        <v>116</v>
      </c>
      <c r="F15" s="23" t="s">
        <v>116</v>
      </c>
      <c r="G15" s="23" t="s">
        <v>116</v>
      </c>
    </row>
    <row r="16" spans="2:7" ht="30" customHeight="1">
      <c r="B16" s="20" t="s">
        <v>117</v>
      </c>
      <c r="C16" s="23"/>
      <c r="D16" s="23"/>
      <c r="E16" s="23"/>
      <c r="F16" s="23"/>
      <c r="G16" s="23"/>
    </row>
    <row r="17" spans="2:7" ht="30" customHeight="1">
      <c r="B17" s="22" t="s">
        <v>51</v>
      </c>
      <c r="C17" s="23">
        <v>285.90350669466113</v>
      </c>
      <c r="D17" s="23">
        <v>285.90350669466113</v>
      </c>
      <c r="E17" s="23">
        <v>285.90350669466113</v>
      </c>
      <c r="F17" s="23">
        <v>285.90350669466113</v>
      </c>
      <c r="G17" s="23">
        <v>285.90350669466113</v>
      </c>
    </row>
    <row r="18" spans="2:7" ht="30" customHeight="1">
      <c r="B18" s="22" t="s">
        <v>78</v>
      </c>
      <c r="C18" s="23">
        <v>112.23356716793751</v>
      </c>
      <c r="D18" s="23">
        <v>112.23356716793751</v>
      </c>
      <c r="E18" s="23">
        <v>112.23356716793751</v>
      </c>
      <c r="F18" s="23">
        <v>112.23356716793751</v>
      </c>
      <c r="G18" s="23">
        <v>112.23356716793751</v>
      </c>
    </row>
    <row r="19" spans="2:7" ht="30" customHeight="1">
      <c r="B19" s="22" t="s">
        <v>91</v>
      </c>
      <c r="C19" s="23">
        <v>83.753216122412255</v>
      </c>
      <c r="D19" s="23">
        <v>83.753216122412255</v>
      </c>
      <c r="E19" s="23">
        <v>83.753216122412255</v>
      </c>
      <c r="F19" s="23">
        <v>83.753216122412255</v>
      </c>
      <c r="G19" s="23">
        <v>83.753216122412255</v>
      </c>
    </row>
    <row r="20" spans="2:7" ht="30" customHeight="1">
      <c r="B20" s="20" t="s">
        <v>118</v>
      </c>
      <c r="C20" s="23"/>
      <c r="D20" s="23"/>
      <c r="E20" s="23"/>
      <c r="F20" s="23"/>
      <c r="G20" s="23"/>
    </row>
    <row r="21" spans="2:7" ht="30" customHeight="1">
      <c r="B21" s="22" t="s">
        <v>52</v>
      </c>
      <c r="C21" s="23">
        <v>392.68879025496</v>
      </c>
      <c r="D21" s="23">
        <v>392.68879025496</v>
      </c>
      <c r="E21" s="23">
        <v>392.68879025496</v>
      </c>
      <c r="F21" s="23">
        <v>392.68879025496</v>
      </c>
      <c r="G21" s="23">
        <v>392.68879025496</v>
      </c>
    </row>
    <row r="22" spans="2:7" ht="30" customHeight="1">
      <c r="B22" s="22" t="s">
        <v>79</v>
      </c>
      <c r="C22" s="23">
        <v>244.42456811167244</v>
      </c>
      <c r="D22" s="23">
        <v>244.42456811167244</v>
      </c>
      <c r="E22" s="23">
        <v>244.42456811167244</v>
      </c>
      <c r="F22" s="23">
        <v>244.42456811167244</v>
      </c>
      <c r="G22" s="23">
        <v>244.42456811167244</v>
      </c>
    </row>
    <row r="23" spans="2:7" ht="30" customHeight="1">
      <c r="B23" s="22" t="s">
        <v>92</v>
      </c>
      <c r="C23" s="23">
        <v>37.028453987974096</v>
      </c>
      <c r="D23" s="23">
        <v>37.028453987974096</v>
      </c>
      <c r="E23" s="23">
        <v>37.028453987974096</v>
      </c>
      <c r="F23" s="23">
        <v>37.028453987974096</v>
      </c>
      <c r="G23" s="23">
        <v>37.028453987974096</v>
      </c>
    </row>
    <row r="24" spans="2:7" ht="30" customHeight="1">
      <c r="B24" s="20" t="s">
        <v>119</v>
      </c>
      <c r="C24" s="23"/>
      <c r="D24" s="23"/>
      <c r="E24" s="23"/>
      <c r="F24" s="23"/>
      <c r="G24" s="23"/>
    </row>
    <row r="25" spans="2:7" ht="30" customHeight="1">
      <c r="B25" s="22" t="s">
        <v>53</v>
      </c>
      <c r="C25" s="23">
        <v>18.875345855390691</v>
      </c>
      <c r="D25" s="23">
        <v>18.875345855390691</v>
      </c>
      <c r="E25" s="23">
        <v>18.875345855390691</v>
      </c>
      <c r="F25" s="23">
        <v>18.875345855390691</v>
      </c>
      <c r="G25" s="23">
        <v>18.875345855390691</v>
      </c>
    </row>
    <row r="26" spans="2:7" ht="30" customHeight="1">
      <c r="B26" s="22" t="s">
        <v>80</v>
      </c>
      <c r="C26" s="23" t="s">
        <v>116</v>
      </c>
      <c r="D26" s="23" t="s">
        <v>116</v>
      </c>
      <c r="E26" s="23" t="s">
        <v>116</v>
      </c>
      <c r="F26" s="23" t="s">
        <v>116</v>
      </c>
      <c r="G26" s="23" t="s">
        <v>116</v>
      </c>
    </row>
    <row r="27" spans="2:7" ht="30" customHeight="1">
      <c r="B27" s="22" t="s">
        <v>93</v>
      </c>
      <c r="C27" s="23" t="s">
        <v>116</v>
      </c>
      <c r="D27" s="23" t="s">
        <v>116</v>
      </c>
      <c r="E27" s="23" t="s">
        <v>116</v>
      </c>
      <c r="F27" s="23" t="s">
        <v>116</v>
      </c>
      <c r="G27" s="23" t="s">
        <v>116</v>
      </c>
    </row>
    <row r="28" spans="2:7" ht="30" customHeight="1">
      <c r="B28" s="20" t="s">
        <v>120</v>
      </c>
      <c r="C28" s="23"/>
      <c r="D28" s="23"/>
      <c r="E28" s="23"/>
      <c r="F28" s="23"/>
      <c r="G28" s="23"/>
    </row>
    <row r="29" spans="2:7" ht="30" customHeight="1">
      <c r="B29" s="22" t="s">
        <v>54</v>
      </c>
      <c r="C29" s="23">
        <v>1843.6715910206262</v>
      </c>
      <c r="D29" s="23">
        <v>1843.6715910206262</v>
      </c>
      <c r="E29" s="23">
        <v>1843.6715910206262</v>
      </c>
      <c r="F29" s="23">
        <v>1843.6715910206262</v>
      </c>
      <c r="G29" s="23">
        <v>1843.6715910206262</v>
      </c>
    </row>
    <row r="30" spans="2:7" ht="30" customHeight="1">
      <c r="B30" s="22" t="s">
        <v>81</v>
      </c>
      <c r="C30" s="23" t="s">
        <v>116</v>
      </c>
      <c r="D30" s="23" t="s">
        <v>116</v>
      </c>
      <c r="E30" s="23" t="s">
        <v>116</v>
      </c>
      <c r="F30" s="23" t="s">
        <v>116</v>
      </c>
      <c r="G30" s="23" t="s">
        <v>116</v>
      </c>
    </row>
    <row r="31" spans="2:7" ht="30" customHeight="1">
      <c r="B31" s="22" t="s">
        <v>94</v>
      </c>
      <c r="C31" s="23" t="s">
        <v>116</v>
      </c>
      <c r="D31" s="23" t="s">
        <v>116</v>
      </c>
      <c r="E31" s="23" t="s">
        <v>116</v>
      </c>
      <c r="F31" s="23" t="s">
        <v>116</v>
      </c>
      <c r="G31" s="23" t="s">
        <v>116</v>
      </c>
    </row>
    <row r="32" spans="2:7" ht="30" customHeight="1">
      <c r="B32" s="20" t="s">
        <v>121</v>
      </c>
      <c r="C32" s="23"/>
      <c r="D32" s="23"/>
      <c r="E32" s="23"/>
      <c r="F32" s="23"/>
      <c r="G32" s="23"/>
    </row>
    <row r="33" spans="2:7" ht="30" customHeight="1">
      <c r="B33" s="22" t="s">
        <v>56</v>
      </c>
      <c r="C33" s="23" t="s">
        <v>116</v>
      </c>
      <c r="D33" s="23" t="s">
        <v>116</v>
      </c>
      <c r="E33" s="23" t="s">
        <v>116</v>
      </c>
      <c r="F33" s="23" t="s">
        <v>116</v>
      </c>
      <c r="G33" s="23" t="s">
        <v>116</v>
      </c>
    </row>
    <row r="34" spans="2:7" ht="30" customHeight="1">
      <c r="B34" s="20" t="s">
        <v>122</v>
      </c>
      <c r="C34" s="23"/>
      <c r="D34" s="23"/>
      <c r="E34" s="23"/>
      <c r="F34" s="23"/>
      <c r="G34" s="23"/>
    </row>
    <row r="35" spans="2:7" ht="30" customHeight="1">
      <c r="B35" s="22" t="s">
        <v>57</v>
      </c>
      <c r="C35" s="23">
        <v>2252.8356524585647</v>
      </c>
      <c r="D35" s="23">
        <v>2252.8356524585647</v>
      </c>
      <c r="E35" s="23">
        <v>2252.8356524585647</v>
      </c>
      <c r="F35" s="23">
        <v>2251.7041524585647</v>
      </c>
      <c r="G35" s="23">
        <v>2265.245652458565</v>
      </c>
    </row>
    <row r="36" spans="2:7" ht="30" customHeight="1">
      <c r="B36" s="20" t="s">
        <v>123</v>
      </c>
      <c r="C36" s="23"/>
      <c r="D36" s="23"/>
      <c r="E36" s="23"/>
      <c r="F36" s="23"/>
      <c r="G36" s="23"/>
    </row>
    <row r="37" spans="2:7" ht="30" customHeight="1">
      <c r="B37" s="22" t="s">
        <v>58</v>
      </c>
      <c r="C37" s="23">
        <v>9081.5362139976078</v>
      </c>
      <c r="D37" s="23">
        <v>9081.5362139976078</v>
      </c>
      <c r="E37" s="23">
        <v>9081.5362139976078</v>
      </c>
      <c r="F37" s="23">
        <v>9081.5362139976078</v>
      </c>
      <c r="G37" s="23">
        <v>9081.5362139976078</v>
      </c>
    </row>
    <row r="38" spans="2:7" ht="30" customHeight="1">
      <c r="B38" s="22" t="s">
        <v>82</v>
      </c>
      <c r="C38" s="23" t="s">
        <v>116</v>
      </c>
      <c r="D38" s="23" t="s">
        <v>116</v>
      </c>
      <c r="E38" s="23" t="s">
        <v>116</v>
      </c>
      <c r="F38" s="23" t="s">
        <v>116</v>
      </c>
      <c r="G38" s="23" t="s">
        <v>116</v>
      </c>
    </row>
    <row r="39" spans="2:7" ht="30" customHeight="1">
      <c r="B39" s="22" t="s">
        <v>95</v>
      </c>
      <c r="C39" s="23" t="s">
        <v>116</v>
      </c>
      <c r="D39" s="23" t="s">
        <v>116</v>
      </c>
      <c r="E39" s="23" t="s">
        <v>116</v>
      </c>
      <c r="F39" s="23" t="s">
        <v>116</v>
      </c>
      <c r="G39" s="23" t="s">
        <v>116</v>
      </c>
    </row>
    <row r="40" spans="2:7" ht="30" customHeight="1">
      <c r="B40" s="20" t="s">
        <v>124</v>
      </c>
      <c r="C40" s="23"/>
      <c r="D40" s="23"/>
      <c r="E40" s="23"/>
      <c r="F40" s="23"/>
      <c r="G40" s="23"/>
    </row>
    <row r="41" spans="2:7" ht="30" customHeight="1">
      <c r="B41" s="22" t="s">
        <v>59</v>
      </c>
      <c r="C41" s="23">
        <v>53991.302493084091</v>
      </c>
      <c r="D41" s="23">
        <v>53991.302493084091</v>
      </c>
      <c r="E41" s="23">
        <v>53991.302493084091</v>
      </c>
      <c r="F41" s="23">
        <v>53991.302493084091</v>
      </c>
      <c r="G41" s="23">
        <v>53991.302493084091</v>
      </c>
    </row>
    <row r="42" spans="2:7" ht="30" customHeight="1">
      <c r="B42" s="22" t="s">
        <v>96</v>
      </c>
      <c r="C42" s="23" t="s">
        <v>116</v>
      </c>
      <c r="D42" s="23" t="s">
        <v>116</v>
      </c>
      <c r="E42" s="23" t="s">
        <v>116</v>
      </c>
      <c r="F42" s="23" t="s">
        <v>116</v>
      </c>
      <c r="G42" s="23" t="s">
        <v>116</v>
      </c>
    </row>
    <row r="43" spans="2:7" ht="30" customHeight="1">
      <c r="B43" s="20" t="s">
        <v>125</v>
      </c>
      <c r="C43" s="23"/>
      <c r="D43" s="23"/>
      <c r="E43" s="23"/>
      <c r="F43" s="23"/>
      <c r="G43" s="23"/>
    </row>
    <row r="44" spans="2:7" ht="30" customHeight="1">
      <c r="B44" s="22" t="s">
        <v>60</v>
      </c>
      <c r="C44" s="23">
        <v>46783.394891295102</v>
      </c>
      <c r="D44" s="23">
        <v>46783.394891295102</v>
      </c>
      <c r="E44" s="23">
        <v>46783.394891295102</v>
      </c>
      <c r="F44" s="23">
        <v>46782.263391295106</v>
      </c>
      <c r="G44" s="23">
        <v>46795.841391295107</v>
      </c>
    </row>
    <row r="45" spans="2:7" ht="30" customHeight="1">
      <c r="B45" s="22" t="s">
        <v>97</v>
      </c>
      <c r="C45" s="23" t="s">
        <v>116</v>
      </c>
      <c r="D45" s="23" t="s">
        <v>116</v>
      </c>
      <c r="E45" s="23" t="s">
        <v>116</v>
      </c>
      <c r="F45" s="23" t="s">
        <v>116</v>
      </c>
      <c r="G45" s="23" t="s">
        <v>116</v>
      </c>
    </row>
    <row r="46" spans="2:7" ht="30" customHeight="1">
      <c r="B46" s="20" t="s">
        <v>126</v>
      </c>
      <c r="C46" s="23"/>
      <c r="D46" s="23"/>
      <c r="E46" s="23"/>
      <c r="F46" s="23"/>
      <c r="G46" s="23"/>
    </row>
    <row r="47" spans="2:7" ht="30" customHeight="1">
      <c r="B47" s="22" t="s">
        <v>61</v>
      </c>
      <c r="C47" s="23" t="s">
        <v>116</v>
      </c>
      <c r="D47" s="23" t="s">
        <v>116</v>
      </c>
      <c r="E47" s="23" t="s">
        <v>116</v>
      </c>
      <c r="F47" s="23" t="s">
        <v>116</v>
      </c>
      <c r="G47" s="23" t="s">
        <v>116</v>
      </c>
    </row>
    <row r="48" spans="2:7" ht="30" customHeight="1">
      <c r="B48" s="20" t="s">
        <v>127</v>
      </c>
      <c r="C48" s="23"/>
      <c r="D48" s="23"/>
      <c r="E48" s="23"/>
      <c r="F48" s="23"/>
      <c r="G48" s="23"/>
    </row>
    <row r="49" spans="2:7" ht="30" customHeight="1">
      <c r="B49" s="22" t="s">
        <v>62</v>
      </c>
      <c r="C49" s="23">
        <v>506.05959325465255</v>
      </c>
      <c r="D49" s="23">
        <v>506.05959325465255</v>
      </c>
      <c r="E49" s="23">
        <v>506.05959325465255</v>
      </c>
      <c r="F49" s="23">
        <v>506.05959325465255</v>
      </c>
      <c r="G49" s="23">
        <v>506.05959325465255</v>
      </c>
    </row>
    <row r="50" spans="2:7" ht="30" customHeight="1">
      <c r="B50" s="22" t="s">
        <v>83</v>
      </c>
      <c r="C50" s="23" t="s">
        <v>116</v>
      </c>
      <c r="D50" s="23" t="s">
        <v>116</v>
      </c>
      <c r="E50" s="23" t="s">
        <v>116</v>
      </c>
      <c r="F50" s="23" t="s">
        <v>116</v>
      </c>
      <c r="G50" s="23" t="s">
        <v>116</v>
      </c>
    </row>
    <row r="51" spans="2:7" ht="30" customHeight="1">
      <c r="B51" s="22" t="s">
        <v>98</v>
      </c>
      <c r="C51" s="23" t="s">
        <v>116</v>
      </c>
      <c r="D51" s="23" t="s">
        <v>116</v>
      </c>
      <c r="E51" s="23" t="s">
        <v>116</v>
      </c>
      <c r="F51" s="23" t="s">
        <v>116</v>
      </c>
      <c r="G51" s="23" t="s">
        <v>116</v>
      </c>
    </row>
    <row r="52" spans="2:7" ht="30" customHeight="1">
      <c r="B52" s="20" t="s">
        <v>128</v>
      </c>
      <c r="C52" s="23"/>
      <c r="D52" s="23"/>
      <c r="E52" s="23"/>
      <c r="F52" s="23"/>
      <c r="G52" s="23"/>
    </row>
    <row r="53" spans="2:7" ht="30" customHeight="1">
      <c r="B53" s="22" t="s">
        <v>64</v>
      </c>
      <c r="C53" s="23">
        <v>166231.06366831853</v>
      </c>
      <c r="D53" s="23">
        <v>166231.06366831853</v>
      </c>
      <c r="E53" s="23">
        <v>166231.06366831853</v>
      </c>
      <c r="F53" s="23">
        <v>166231.06366831853</v>
      </c>
      <c r="G53" s="23">
        <v>166226.07341246738</v>
      </c>
    </row>
    <row r="54" spans="2:7" ht="30" customHeight="1">
      <c r="B54" s="22" t="s">
        <v>84</v>
      </c>
      <c r="C54" s="23" t="s">
        <v>116</v>
      </c>
      <c r="D54" s="23" t="s">
        <v>116</v>
      </c>
      <c r="E54" s="23" t="s">
        <v>116</v>
      </c>
      <c r="F54" s="23" t="s">
        <v>116</v>
      </c>
      <c r="G54" s="23" t="s">
        <v>116</v>
      </c>
    </row>
    <row r="55" spans="2:7" ht="30" customHeight="1">
      <c r="B55" s="22" t="s">
        <v>99</v>
      </c>
      <c r="C55" s="23" t="s">
        <v>116</v>
      </c>
      <c r="D55" s="23" t="s">
        <v>116</v>
      </c>
      <c r="E55" s="23" t="s">
        <v>116</v>
      </c>
      <c r="F55" s="23" t="s">
        <v>116</v>
      </c>
      <c r="G55" s="23" t="s">
        <v>116</v>
      </c>
    </row>
    <row r="56" spans="2:7" ht="30" customHeight="1">
      <c r="B56" s="20" t="s">
        <v>129</v>
      </c>
      <c r="C56" s="23"/>
      <c r="D56" s="23"/>
      <c r="E56" s="23"/>
      <c r="F56" s="23"/>
      <c r="G56" s="23"/>
    </row>
    <row r="57" spans="2:7" ht="30" customHeight="1">
      <c r="B57" s="22" t="s">
        <v>65</v>
      </c>
      <c r="C57" s="23">
        <v>-20.64779412425591</v>
      </c>
      <c r="D57" s="23">
        <v>-20.64779412425591</v>
      </c>
      <c r="E57" s="23">
        <v>-20.64779412425591</v>
      </c>
      <c r="F57" s="23">
        <v>-20.64779412425591</v>
      </c>
      <c r="G57" s="23">
        <v>-20.64779412425591</v>
      </c>
    </row>
    <row r="58" spans="2:7" ht="30" customHeight="1">
      <c r="B58" s="22" t="s">
        <v>85</v>
      </c>
      <c r="C58" s="23" t="s">
        <v>116</v>
      </c>
      <c r="D58" s="23" t="s">
        <v>116</v>
      </c>
      <c r="E58" s="23" t="s">
        <v>116</v>
      </c>
      <c r="F58" s="23" t="s">
        <v>116</v>
      </c>
      <c r="G58" s="23" t="s">
        <v>116</v>
      </c>
    </row>
    <row r="59" spans="2:7" ht="30" customHeight="1">
      <c r="B59" s="22" t="s">
        <v>100</v>
      </c>
      <c r="C59" s="23" t="s">
        <v>116</v>
      </c>
      <c r="D59" s="23" t="s">
        <v>116</v>
      </c>
      <c r="E59" s="23" t="s">
        <v>116</v>
      </c>
      <c r="F59" s="23" t="s">
        <v>116</v>
      </c>
      <c r="G59" s="23" t="s">
        <v>116</v>
      </c>
    </row>
    <row r="60" spans="2:7" ht="30" customHeight="1">
      <c r="B60" s="20" t="s">
        <v>130</v>
      </c>
      <c r="C60" s="23"/>
      <c r="D60" s="23"/>
      <c r="E60" s="23"/>
      <c r="F60" s="23"/>
      <c r="G60" s="23"/>
    </row>
    <row r="61" spans="2:7" ht="30" customHeight="1">
      <c r="B61" s="22" t="s">
        <v>66</v>
      </c>
      <c r="C61" s="23">
        <v>-20.829109792472444</v>
      </c>
      <c r="D61" s="23">
        <v>-20.829109792472444</v>
      </c>
      <c r="E61" s="23">
        <v>-20.829109792472444</v>
      </c>
      <c r="F61" s="23">
        <v>-20.829109792472444</v>
      </c>
      <c r="G61" s="23">
        <v>-20.829109792472444</v>
      </c>
    </row>
    <row r="62" spans="2:7" ht="30" customHeight="1">
      <c r="B62" s="22" t="s">
        <v>101</v>
      </c>
      <c r="C62" s="23" t="s">
        <v>116</v>
      </c>
      <c r="D62" s="23" t="s">
        <v>116</v>
      </c>
      <c r="E62" s="23" t="s">
        <v>116</v>
      </c>
      <c r="F62" s="23" t="s">
        <v>116</v>
      </c>
      <c r="G62" s="23" t="s">
        <v>116</v>
      </c>
    </row>
    <row r="63" spans="2:7" ht="30" customHeight="1">
      <c r="B63" s="20" t="s">
        <v>131</v>
      </c>
      <c r="C63" s="23"/>
      <c r="D63" s="23"/>
      <c r="E63" s="23"/>
      <c r="F63" s="23"/>
      <c r="G63" s="23"/>
    </row>
    <row r="64" spans="2:7" ht="30" customHeight="1">
      <c r="B64" s="22" t="s">
        <v>67</v>
      </c>
      <c r="C64" s="23">
        <v>-329.03235896470596</v>
      </c>
      <c r="D64" s="23">
        <v>-329.03235896470596</v>
      </c>
      <c r="E64" s="23">
        <v>-329.03235896470596</v>
      </c>
      <c r="F64" s="23">
        <v>-329.03235896470596</v>
      </c>
      <c r="G64" s="23">
        <v>-329.03235896470596</v>
      </c>
    </row>
    <row r="65" spans="2:7" ht="30" customHeight="1">
      <c r="B65" s="22" t="s">
        <v>86</v>
      </c>
      <c r="C65" s="23" t="s">
        <v>116</v>
      </c>
      <c r="D65" s="23" t="s">
        <v>116</v>
      </c>
      <c r="E65" s="23" t="s">
        <v>116</v>
      </c>
      <c r="F65" s="23" t="s">
        <v>116</v>
      </c>
      <c r="G65" s="23" t="s">
        <v>116</v>
      </c>
    </row>
    <row r="66" spans="2:7" ht="30" customHeight="1">
      <c r="B66" s="22" t="s">
        <v>102</v>
      </c>
      <c r="C66" s="23" t="s">
        <v>116</v>
      </c>
      <c r="D66" s="23" t="s">
        <v>116</v>
      </c>
      <c r="E66" s="23" t="s">
        <v>116</v>
      </c>
      <c r="F66" s="23" t="s">
        <v>116</v>
      </c>
      <c r="G66" s="23" t="s">
        <v>116</v>
      </c>
    </row>
    <row r="67" spans="2:7" ht="30" customHeight="1">
      <c r="B67" s="20" t="s">
        <v>132</v>
      </c>
      <c r="C67" s="23"/>
      <c r="D67" s="23"/>
      <c r="E67" s="23"/>
      <c r="F67" s="23"/>
      <c r="G67" s="23"/>
    </row>
    <row r="68" spans="2:7" ht="30" customHeight="1">
      <c r="B68" s="22" t="s">
        <v>68</v>
      </c>
      <c r="C68" s="23">
        <v>-3530.9601478723407</v>
      </c>
      <c r="D68" s="23">
        <v>-3530.9601478723407</v>
      </c>
      <c r="E68" s="23">
        <v>-3530.9601478723407</v>
      </c>
      <c r="F68" s="23">
        <v>-3530.9601478723407</v>
      </c>
      <c r="G68" s="23">
        <v>-3530.9601478723407</v>
      </c>
    </row>
    <row r="69" spans="2:7" ht="30" customHeight="1">
      <c r="B69" s="22" t="s">
        <v>87</v>
      </c>
      <c r="C69" s="23" t="s">
        <v>116</v>
      </c>
      <c r="D69" s="23" t="s">
        <v>116</v>
      </c>
      <c r="E69" s="23" t="s">
        <v>116</v>
      </c>
      <c r="F69" s="23" t="s">
        <v>116</v>
      </c>
      <c r="G69" s="23" t="s">
        <v>116</v>
      </c>
    </row>
    <row r="70" spans="2:7" ht="30" customHeight="1">
      <c r="B70" s="22" t="s">
        <v>103</v>
      </c>
      <c r="C70" s="23" t="s">
        <v>116</v>
      </c>
      <c r="D70" s="23" t="s">
        <v>116</v>
      </c>
      <c r="E70" s="23" t="s">
        <v>116</v>
      </c>
      <c r="F70" s="23" t="s">
        <v>116</v>
      </c>
      <c r="G70" s="23" t="s">
        <v>116</v>
      </c>
    </row>
    <row r="71" spans="2:7" ht="30" customHeight="1">
      <c r="B71" s="20" t="s">
        <v>133</v>
      </c>
      <c r="C71" s="23"/>
      <c r="D71" s="23"/>
      <c r="E71" s="23"/>
      <c r="F71" s="23"/>
      <c r="G71" s="23"/>
    </row>
    <row r="72" spans="2:7" ht="30" customHeight="1">
      <c r="B72" s="22" t="s">
        <v>69</v>
      </c>
      <c r="C72" s="23" t="s">
        <v>116</v>
      </c>
      <c r="D72" s="23" t="s">
        <v>116</v>
      </c>
      <c r="E72" s="23" t="s">
        <v>116</v>
      </c>
      <c r="F72" s="23" t="s">
        <v>116</v>
      </c>
      <c r="G72" s="23" t="s">
        <v>116</v>
      </c>
    </row>
    <row r="73" spans="2:7" ht="30" customHeight="1">
      <c r="B73" s="22" t="s">
        <v>104</v>
      </c>
      <c r="C73" s="23" t="s">
        <v>116</v>
      </c>
      <c r="D73" s="23" t="s">
        <v>116</v>
      </c>
      <c r="E73" s="23" t="s">
        <v>116</v>
      </c>
      <c r="F73" s="23" t="s">
        <v>116</v>
      </c>
      <c r="G73" s="23" t="s">
        <v>116</v>
      </c>
    </row>
    <row r="74" spans="2:7" ht="30" customHeight="1">
      <c r="B74" s="20" t="s">
        <v>134</v>
      </c>
      <c r="C74" s="23"/>
      <c r="D74" s="23"/>
      <c r="E74" s="23"/>
      <c r="F74" s="23"/>
      <c r="G74" s="23"/>
    </row>
    <row r="75" spans="2:7" ht="30" customHeight="1">
      <c r="B75" s="22" t="s">
        <v>70</v>
      </c>
      <c r="C75" s="23" t="s">
        <v>116</v>
      </c>
      <c r="D75" s="23" t="s">
        <v>116</v>
      </c>
      <c r="E75" s="23" t="s">
        <v>116</v>
      </c>
      <c r="F75" s="23" t="s">
        <v>116</v>
      </c>
      <c r="G75" s="23" t="s">
        <v>116</v>
      </c>
    </row>
    <row r="76" spans="2:7" ht="30" customHeight="1">
      <c r="B76" s="22" t="s">
        <v>105</v>
      </c>
      <c r="C76" s="23" t="s">
        <v>116</v>
      </c>
      <c r="D76" s="23" t="s">
        <v>116</v>
      </c>
      <c r="E76" s="23" t="s">
        <v>116</v>
      </c>
      <c r="F76" s="23" t="s">
        <v>116</v>
      </c>
      <c r="G76" s="23" t="s">
        <v>116</v>
      </c>
    </row>
    <row r="77" spans="2:7" ht="30" customHeight="1">
      <c r="B77" s="20" t="s">
        <v>135</v>
      </c>
      <c r="C77" s="23"/>
      <c r="D77" s="23"/>
      <c r="E77" s="23"/>
      <c r="F77" s="23"/>
      <c r="G77" s="23"/>
    </row>
    <row r="78" spans="2:7" ht="30" customHeight="1">
      <c r="B78" s="22" t="s">
        <v>71</v>
      </c>
      <c r="C78" s="23">
        <v>-29410.914013475336</v>
      </c>
      <c r="D78" s="23">
        <v>-29410.914013475336</v>
      </c>
      <c r="E78" s="23">
        <v>-29410.914013475336</v>
      </c>
      <c r="F78" s="23">
        <v>-29412.337513475333</v>
      </c>
      <c r="G78" s="23">
        <v>-29395.511013475334</v>
      </c>
    </row>
    <row r="79" spans="2:7" ht="30" customHeight="1">
      <c r="B79" s="22" t="s">
        <v>106</v>
      </c>
      <c r="C79" s="23" t="s">
        <v>116</v>
      </c>
      <c r="D79" s="23" t="s">
        <v>116</v>
      </c>
      <c r="E79" s="23" t="s">
        <v>116</v>
      </c>
      <c r="F79" s="23" t="s">
        <v>116</v>
      </c>
      <c r="G79" s="23" t="s">
        <v>116</v>
      </c>
    </row>
    <row r="80" spans="2:7" ht="30" customHeight="1">
      <c r="B80" s="20" t="s">
        <v>136</v>
      </c>
      <c r="C80" s="23"/>
      <c r="D80" s="23"/>
      <c r="E80" s="23"/>
      <c r="F80" s="23"/>
      <c r="G80" s="23"/>
    </row>
    <row r="81" spans="2:7" ht="30" customHeight="1">
      <c r="B81" s="22" t="s">
        <v>72</v>
      </c>
      <c r="C81" s="23">
        <v>-17983.202482760727</v>
      </c>
      <c r="D81" s="23">
        <v>-17983.202482760727</v>
      </c>
      <c r="E81" s="23">
        <v>-17983.202482760727</v>
      </c>
      <c r="F81" s="23">
        <v>-17984.625982760725</v>
      </c>
      <c r="G81" s="23">
        <v>-17967.799482760725</v>
      </c>
    </row>
    <row r="82" spans="2:7" ht="30" customHeight="1">
      <c r="B82" s="22" t="s">
        <v>107</v>
      </c>
      <c r="C82" s="23" t="s">
        <v>116</v>
      </c>
      <c r="D82" s="23" t="s">
        <v>116</v>
      </c>
      <c r="E82" s="23" t="s">
        <v>116</v>
      </c>
      <c r="F82" s="23" t="s">
        <v>116</v>
      </c>
      <c r="G82" s="23" t="s">
        <v>116</v>
      </c>
    </row>
    <row r="83" spans="2:7" ht="30" customHeight="1">
      <c r="B83" s="20" t="s">
        <v>137</v>
      </c>
      <c r="C83" s="23"/>
      <c r="D83" s="23"/>
      <c r="E83" s="23"/>
      <c r="F83" s="23"/>
      <c r="G83" s="23"/>
    </row>
    <row r="84" spans="2:7" ht="30" customHeight="1">
      <c r="B84" s="22" t="s">
        <v>73</v>
      </c>
      <c r="C84" s="23" t="s">
        <v>116</v>
      </c>
      <c r="D84" s="23" t="s">
        <v>116</v>
      </c>
      <c r="E84" s="23" t="s">
        <v>116</v>
      </c>
      <c r="F84" s="23" t="s">
        <v>116</v>
      </c>
      <c r="G84" s="23" t="s">
        <v>116</v>
      </c>
    </row>
    <row r="85" spans="2:7" ht="30" customHeight="1">
      <c r="B85" s="20" t="s">
        <v>138</v>
      </c>
      <c r="C85" s="23"/>
      <c r="D85" s="23"/>
      <c r="E85" s="23"/>
      <c r="F85" s="23"/>
      <c r="G85" s="23"/>
    </row>
    <row r="86" spans="2:7" ht="30" customHeight="1">
      <c r="B86" s="22" t="s">
        <v>74</v>
      </c>
      <c r="C86" s="23">
        <v>361.8245</v>
      </c>
      <c r="D86" s="23">
        <v>361.8245</v>
      </c>
      <c r="E86" s="23">
        <v>361.8245</v>
      </c>
      <c r="F86" s="23">
        <v>360.40099999999995</v>
      </c>
      <c r="G86" s="23">
        <v>377.22749999999996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2:Q154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6" t="s">
        <v>158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4" spans="2:17">
      <c r="J4" s="34"/>
    </row>
    <row r="5" spans="2:17" ht="26.25">
      <c r="B5" s="31" t="s">
        <v>152</v>
      </c>
      <c r="C5" s="31"/>
      <c r="D5" s="31"/>
      <c r="E5" s="31"/>
      <c r="F5" s="7"/>
      <c r="G5" s="7"/>
      <c r="H5" s="7"/>
      <c r="J5" s="34"/>
      <c r="K5" s="31" t="s">
        <v>156</v>
      </c>
    </row>
    <row r="6" spans="2:17">
      <c r="B6" s="8"/>
      <c r="C6" s="7"/>
      <c r="D6" s="7"/>
      <c r="E6" s="7"/>
      <c r="F6" s="7"/>
      <c r="G6" s="7"/>
      <c r="H6" s="7"/>
      <c r="J6" s="34"/>
    </row>
    <row r="7" spans="2:17">
      <c r="B7" s="8"/>
      <c r="C7" s="7"/>
      <c r="D7" s="7"/>
      <c r="E7" s="7"/>
      <c r="F7" s="7"/>
      <c r="G7" s="7"/>
      <c r="H7" s="7"/>
      <c r="J7" s="34"/>
    </row>
    <row r="8" spans="2:17" ht="51">
      <c r="B8" s="1"/>
      <c r="C8" s="9" t="s">
        <v>41</v>
      </c>
      <c r="D8" s="9" t="s">
        <v>42</v>
      </c>
      <c r="E8" s="9" t="s">
        <v>43</v>
      </c>
      <c r="F8" s="9" t="s">
        <v>44</v>
      </c>
      <c r="G8" s="9" t="s">
        <v>45</v>
      </c>
      <c r="H8" s="9" t="s">
        <v>46</v>
      </c>
      <c r="J8" s="34"/>
      <c r="K8" s="1"/>
      <c r="L8" s="9" t="s">
        <v>41</v>
      </c>
      <c r="M8" s="9" t="s">
        <v>42</v>
      </c>
      <c r="N8" s="9" t="s">
        <v>43</v>
      </c>
      <c r="O8" s="9" t="s">
        <v>44</v>
      </c>
      <c r="P8" s="9" t="s">
        <v>45</v>
      </c>
      <c r="Q8" s="9" t="s">
        <v>46</v>
      </c>
    </row>
    <row r="9" spans="2:17" ht="27.75" customHeight="1">
      <c r="B9" s="10" t="s">
        <v>48</v>
      </c>
      <c r="C9" s="32">
        <f>('500MW model - tariffs'!E73-'500MW model - tariffs'!E6)/'500MW model - tariffs'!E6</f>
        <v>0</v>
      </c>
      <c r="D9" s="32"/>
      <c r="E9" s="32"/>
      <c r="F9" s="33">
        <f>('500MW model - tariffs'!H73-'500MW model - tariffs'!H6)/'500MW model - tariffs'!H6</f>
        <v>0</v>
      </c>
      <c r="G9" s="33"/>
      <c r="H9" s="32"/>
      <c r="J9" s="34"/>
      <c r="K9" s="10" t="s">
        <v>48</v>
      </c>
      <c r="L9" s="32">
        <f>('500MW model - tariffs'!E207-'500MW model - tariffs'!E6)/'500MW model - tariffs'!E6</f>
        <v>0</v>
      </c>
      <c r="M9" s="32"/>
      <c r="N9" s="32"/>
      <c r="O9" s="33">
        <f>('500MW model - tariffs'!H207-'500MW model - tariffs'!H6)/'500MW model - tariffs'!H6</f>
        <v>0</v>
      </c>
      <c r="P9" s="33"/>
      <c r="Q9" s="32"/>
    </row>
    <row r="10" spans="2:17" ht="27.75" customHeight="1">
      <c r="B10" s="10" t="s">
        <v>49</v>
      </c>
      <c r="C10" s="32">
        <f>('500MW model - tariffs'!E74-'500MW model - tariffs'!E7)/'500MW model - tariffs'!E7</f>
        <v>0</v>
      </c>
      <c r="D10" s="32">
        <f>('500MW model - tariffs'!F74-'500MW model - tariffs'!F7)/'500MW model - tariffs'!F7</f>
        <v>0</v>
      </c>
      <c r="E10" s="32"/>
      <c r="F10" s="33">
        <f>('500MW model - tariffs'!H74-'500MW model - tariffs'!H7)/'500MW model - tariffs'!H7</f>
        <v>0</v>
      </c>
      <c r="G10" s="33"/>
      <c r="H10" s="32"/>
      <c r="J10" s="34"/>
      <c r="K10" s="10" t="s">
        <v>49</v>
      </c>
      <c r="L10" s="32">
        <f>('500MW model - tariffs'!E208-'500MW model - tariffs'!E7)/'500MW model - tariffs'!E7</f>
        <v>3.9952057530958442E-4</v>
      </c>
      <c r="M10" s="32">
        <f>('500MW model - tariffs'!F208-'500MW model - tariffs'!F7)/'500MW model - tariffs'!F7</f>
        <v>0</v>
      </c>
      <c r="N10" s="32"/>
      <c r="O10" s="33">
        <f>('500MW model - tariffs'!H208-'500MW model - tariffs'!H7)/'500MW model - tariffs'!H7</f>
        <v>0</v>
      </c>
      <c r="P10" s="33"/>
      <c r="Q10" s="32"/>
    </row>
    <row r="11" spans="2:17" ht="27.75" customHeight="1">
      <c r="B11" s="10" t="s">
        <v>50</v>
      </c>
      <c r="C11" s="32">
        <f>('500MW model - tariffs'!E75-'500MW model - tariffs'!E8)/'500MW model - tariffs'!E8</f>
        <v>0</v>
      </c>
      <c r="D11" s="32"/>
      <c r="E11" s="32"/>
      <c r="F11" s="33"/>
      <c r="G11" s="33"/>
      <c r="H11" s="32"/>
      <c r="J11" s="34"/>
      <c r="K11" s="10" t="s">
        <v>50</v>
      </c>
      <c r="L11" s="32">
        <f>('500MW model - tariffs'!E209-'500MW model - tariffs'!E8)/'500MW model - tariffs'!E8</f>
        <v>-3.7735849056603804E-3</v>
      </c>
      <c r="M11" s="32"/>
      <c r="N11" s="32"/>
      <c r="O11" s="33"/>
      <c r="P11" s="33"/>
      <c r="Q11" s="32"/>
    </row>
    <row r="12" spans="2:17" ht="27.75" customHeight="1">
      <c r="B12" s="10" t="s">
        <v>51</v>
      </c>
      <c r="C12" s="32">
        <f>('500MW model - tariffs'!E76-'500MW model - tariffs'!E9)/'500MW model - tariffs'!E9</f>
        <v>0</v>
      </c>
      <c r="D12" s="32"/>
      <c r="E12" s="32"/>
      <c r="F12" s="33">
        <f>('500MW model - tariffs'!H76-'500MW model - tariffs'!H9)/'500MW model - tariffs'!H9</f>
        <v>0</v>
      </c>
      <c r="G12" s="33"/>
      <c r="H12" s="32"/>
      <c r="J12" s="34"/>
      <c r="K12" s="10" t="s">
        <v>51</v>
      </c>
      <c r="L12" s="32">
        <f>('500MW model - tariffs'!E210-'500MW model - tariffs'!E9)/'500MW model - tariffs'!E9</f>
        <v>0</v>
      </c>
      <c r="M12" s="32"/>
      <c r="N12" s="32"/>
      <c r="O12" s="33">
        <f>('500MW model - tariffs'!H210-'500MW model - tariffs'!H9)/'500MW model - tariffs'!H9</f>
        <v>2.4875621890548946E-3</v>
      </c>
      <c r="P12" s="33"/>
      <c r="Q12" s="32"/>
    </row>
    <row r="13" spans="2:17" ht="27.75" customHeight="1">
      <c r="B13" s="10" t="s">
        <v>52</v>
      </c>
      <c r="C13" s="32">
        <f>('500MW model - tariffs'!E77-'500MW model - tariffs'!E10)/'500MW model - tariffs'!E10</f>
        <v>0</v>
      </c>
      <c r="D13" s="32">
        <f>('500MW model - tariffs'!F77-'500MW model - tariffs'!F10)/'500MW model - tariffs'!F10</f>
        <v>0</v>
      </c>
      <c r="E13" s="32"/>
      <c r="F13" s="33">
        <f>('500MW model - tariffs'!H77-'500MW model - tariffs'!H10)/'500MW model - tariffs'!H10</f>
        <v>0</v>
      </c>
      <c r="G13" s="33"/>
      <c r="H13" s="32"/>
      <c r="J13" s="34"/>
      <c r="K13" s="10" t="s">
        <v>52</v>
      </c>
      <c r="L13" s="32">
        <f>('500MW model - tariffs'!E211-'500MW model - tariffs'!E10)/'500MW model - tariffs'!E10</f>
        <v>0</v>
      </c>
      <c r="M13" s="32">
        <f>('500MW model - tariffs'!F211-'500MW model - tariffs'!F10)/'500MW model - tariffs'!F10</f>
        <v>0</v>
      </c>
      <c r="N13" s="32"/>
      <c r="O13" s="33">
        <f>('500MW model - tariffs'!H211-'500MW model - tariffs'!H10)/'500MW model - tariffs'!H10</f>
        <v>2.4875621890548946E-3</v>
      </c>
      <c r="P13" s="33"/>
      <c r="Q13" s="32"/>
    </row>
    <row r="14" spans="2:17" ht="27.75" customHeight="1">
      <c r="B14" s="10" t="s">
        <v>53</v>
      </c>
      <c r="C14" s="32">
        <f>('500MW model - tariffs'!E78-'500MW model - tariffs'!E11)/'500MW model - tariffs'!E11</f>
        <v>0</v>
      </c>
      <c r="D14" s="32"/>
      <c r="E14" s="32"/>
      <c r="F14" s="33"/>
      <c r="G14" s="33"/>
      <c r="H14" s="32"/>
      <c r="J14" s="34"/>
      <c r="K14" s="10" t="s">
        <v>53</v>
      </c>
      <c r="L14" s="32">
        <f>('500MW model - tariffs'!E212-'500MW model - tariffs'!E11)/'500MW model - tariffs'!E11</f>
        <v>0</v>
      </c>
      <c r="M14" s="32"/>
      <c r="N14" s="32"/>
      <c r="O14" s="33"/>
      <c r="P14" s="33"/>
      <c r="Q14" s="32"/>
    </row>
    <row r="15" spans="2:17" ht="27.75" customHeight="1">
      <c r="B15" s="10" t="s">
        <v>54</v>
      </c>
      <c r="C15" s="32">
        <f>('500MW model - tariffs'!E79-'500MW model - tariffs'!E12)/'500MW model - tariffs'!E12</f>
        <v>0</v>
      </c>
      <c r="D15" s="32">
        <f>('500MW model - tariffs'!F79-'500MW model - tariffs'!F12)/'500MW model - tariffs'!F12</f>
        <v>0</v>
      </c>
      <c r="E15" s="32"/>
      <c r="F15" s="33">
        <f>('500MW model - tariffs'!H79-'500MW model - tariffs'!H12)/'500MW model - tariffs'!H12</f>
        <v>0</v>
      </c>
      <c r="G15" s="33"/>
      <c r="H15" s="32"/>
      <c r="J15" s="34"/>
      <c r="K15" s="10" t="s">
        <v>54</v>
      </c>
      <c r="L15" s="32">
        <f>('500MW model - tariffs'!E213-'500MW model - tariffs'!E12)/'500MW model - tariffs'!E12</f>
        <v>0</v>
      </c>
      <c r="M15" s="32">
        <f>('500MW model - tariffs'!F213-'500MW model - tariffs'!F12)/'500MW model - tariffs'!F12</f>
        <v>-1.0869565217391314E-2</v>
      </c>
      <c r="N15" s="32"/>
      <c r="O15" s="33">
        <f>('500MW model - tariffs'!H213-'500MW model - tariffs'!H12)/'500MW model - tariffs'!H12</f>
        <v>9.2721372276307712E-4</v>
      </c>
      <c r="P15" s="33"/>
      <c r="Q15" s="32"/>
    </row>
    <row r="16" spans="2:17" ht="27.75" customHeight="1">
      <c r="B16" s="10" t="s">
        <v>56</v>
      </c>
      <c r="C16" s="32">
        <f>('500MW model - tariffs'!E80-'500MW model - tariffs'!E13)/'500MW model - tariffs'!E13</f>
        <v>0</v>
      </c>
      <c r="D16" s="32">
        <f>('500MW model - tariffs'!F80-'500MW model - tariffs'!F13)/'500MW model - tariffs'!F13</f>
        <v>0</v>
      </c>
      <c r="E16" s="32"/>
      <c r="F16" s="33">
        <f>('500MW model - tariffs'!H80-'500MW model - tariffs'!H13)/'500MW model - tariffs'!H13</f>
        <v>0</v>
      </c>
      <c r="G16" s="33"/>
      <c r="H16" s="32"/>
      <c r="J16" s="34"/>
      <c r="K16" s="10" t="s">
        <v>56</v>
      </c>
      <c r="L16" s="32">
        <f>('500MW model - tariffs'!E214-'500MW model - tariffs'!E13)/'500MW model - tariffs'!E13</f>
        <v>0</v>
      </c>
      <c r="M16" s="32">
        <f>('500MW model - tariffs'!F214-'500MW model - tariffs'!F13)/'500MW model - tariffs'!F13</f>
        <v>0</v>
      </c>
      <c r="N16" s="32"/>
      <c r="O16" s="33">
        <f>('500MW model - tariffs'!H214-'500MW model - tariffs'!H13)/'500MW model - tariffs'!H13</f>
        <v>3.0395136778114855E-3</v>
      </c>
      <c r="P16" s="33"/>
      <c r="Q16" s="32"/>
    </row>
    <row r="17" spans="2:17" ht="27.75" customHeight="1">
      <c r="B17" s="10" t="s">
        <v>57</v>
      </c>
      <c r="C17" s="32">
        <f>('500MW model - tariffs'!E81-'500MW model - tariffs'!E14)/'500MW model - tariffs'!E14</f>
        <v>0</v>
      </c>
      <c r="D17" s="32">
        <f>('500MW model - tariffs'!F81-'500MW model - tariffs'!F14)/'500MW model - tariffs'!F14</f>
        <v>0</v>
      </c>
      <c r="E17" s="32"/>
      <c r="F17" s="33">
        <f>('500MW model - tariffs'!H81-'500MW model - tariffs'!H14)/'500MW model - tariffs'!H14</f>
        <v>0</v>
      </c>
      <c r="G17" s="33"/>
      <c r="H17" s="32"/>
      <c r="J17" s="34"/>
      <c r="K17" s="10" t="s">
        <v>57</v>
      </c>
      <c r="L17" s="32">
        <f>('500MW model - tariffs'!E215-'500MW model - tariffs'!E14)/'500MW model - tariffs'!E14</f>
        <v>2.0080321285140582E-3</v>
      </c>
      <c r="M17" s="32">
        <f>('500MW model - tariffs'!F215-'500MW model - tariffs'!F14)/'500MW model - tariffs'!F14</f>
        <v>0</v>
      </c>
      <c r="N17" s="32"/>
      <c r="O17" s="33">
        <f>('500MW model - tariffs'!H215-'500MW model - tariffs'!H14)/'500MW model - tariffs'!H14</f>
        <v>-1.3141446841245714E-3</v>
      </c>
      <c r="P17" s="33"/>
      <c r="Q17" s="32"/>
    </row>
    <row r="18" spans="2:17" ht="27.75" customHeight="1">
      <c r="B18" s="10" t="s">
        <v>58</v>
      </c>
      <c r="C18" s="32">
        <f>('500MW model - tariffs'!E82-'500MW model - tariffs'!E15)/'500MW model - tariffs'!E15</f>
        <v>0</v>
      </c>
      <c r="D18" s="32">
        <f>('500MW model - tariffs'!F82-'500MW model - tariffs'!F15)/'500MW model - tariffs'!F15</f>
        <v>0</v>
      </c>
      <c r="E18" s="32">
        <f>('500MW model - tariffs'!G82-'500MW model - tariffs'!G15)/'500MW model - tariffs'!G15</f>
        <v>0</v>
      </c>
      <c r="F18" s="33">
        <f>('500MW model - tariffs'!H82-'500MW model - tariffs'!H15)/'500MW model - tariffs'!H15</f>
        <v>0</v>
      </c>
      <c r="G18" s="33">
        <f>('500MW model - tariffs'!I82-'500MW model - tariffs'!I15)/'500MW model - tariffs'!I15</f>
        <v>0</v>
      </c>
      <c r="H18" s="32">
        <f>('500MW model - tariffs'!J82-'500MW model - tariffs'!J15)/'500MW model - tariffs'!J15</f>
        <v>0</v>
      </c>
      <c r="J18" s="34"/>
      <c r="K18" s="10" t="s">
        <v>58</v>
      </c>
      <c r="L18" s="32">
        <f>('500MW model - tariffs'!E216-'500MW model - tariffs'!E15)/'500MW model - tariffs'!E15</f>
        <v>1.1306403535821781E-3</v>
      </c>
      <c r="M18" s="32">
        <f>('500MW model - tariffs'!F216-'500MW model - tariffs'!F15)/'500MW model - tariffs'!F15</f>
        <v>-1.8552875695732854E-3</v>
      </c>
      <c r="N18" s="32">
        <f>('500MW model - tariffs'!G216-'500MW model - tariffs'!G15)/'500MW model - tariffs'!G15</f>
        <v>0</v>
      </c>
      <c r="O18" s="33">
        <f>('500MW model - tariffs'!H216-'500MW model - tariffs'!H15)/'500MW model - tariffs'!H15</f>
        <v>3.5971223021581968E-3</v>
      </c>
      <c r="P18" s="33">
        <f>('500MW model - tariffs'!I216-'500MW model - tariffs'!I15)/'500MW model - tariffs'!I15</f>
        <v>-4.201680672268818E-3</v>
      </c>
      <c r="Q18" s="32">
        <f>('500MW model - tariffs'!J216-'500MW model - tariffs'!J15)/'500MW model - tariffs'!J15</f>
        <v>0</v>
      </c>
    </row>
    <row r="19" spans="2:17" ht="27.75" customHeight="1">
      <c r="B19" s="10" t="s">
        <v>59</v>
      </c>
      <c r="C19" s="32">
        <f>('500MW model - tariffs'!E83-'500MW model - tariffs'!E16)/'500MW model - tariffs'!E16</f>
        <v>0</v>
      </c>
      <c r="D19" s="32">
        <f>('500MW model - tariffs'!F83-'500MW model - tariffs'!F16)/'500MW model - tariffs'!F16</f>
        <v>0</v>
      </c>
      <c r="E19" s="32">
        <f>('500MW model - tariffs'!G83-'500MW model - tariffs'!G16)/'500MW model - tariffs'!G16</f>
        <v>0</v>
      </c>
      <c r="F19" s="33">
        <f>('500MW model - tariffs'!H83-'500MW model - tariffs'!H16)/'500MW model - tariffs'!H16</f>
        <v>0</v>
      </c>
      <c r="G19" s="33">
        <f>('500MW model - tariffs'!I83-'500MW model - tariffs'!I16)/'500MW model - tariffs'!I16</f>
        <v>0</v>
      </c>
      <c r="H19" s="32">
        <f>('500MW model - tariffs'!J83-'500MW model - tariffs'!J16)/'500MW model - tariffs'!J16</f>
        <v>0</v>
      </c>
      <c r="J19" s="34"/>
      <c r="K19" s="10" t="s">
        <v>59</v>
      </c>
      <c r="L19" s="32">
        <f>('500MW model - tariffs'!E217-'500MW model - tariffs'!E16)/'500MW model - tariffs'!E16</f>
        <v>1.5555821467033507E-3</v>
      </c>
      <c r="M19" s="32">
        <f>('500MW model - tariffs'!F217-'500MW model - tariffs'!F16)/'500MW model - tariffs'!F16</f>
        <v>0</v>
      </c>
      <c r="N19" s="32">
        <f>('500MW model - tariffs'!G217-'500MW model - tariffs'!G16)/'500MW model - tariffs'!G16</f>
        <v>0</v>
      </c>
      <c r="O19" s="33">
        <f>('500MW model - tariffs'!H217-'500MW model - tariffs'!H16)/'500MW model - tariffs'!H16</f>
        <v>3.0395136778114855E-3</v>
      </c>
      <c r="P19" s="33">
        <f>('500MW model - tariffs'!I217-'500MW model - tariffs'!I16)/'500MW model - tariffs'!I16</f>
        <v>-2.197802197802151E-3</v>
      </c>
      <c r="Q19" s="32">
        <f>('500MW model - tariffs'!J217-'500MW model - tariffs'!J16)/'500MW model - tariffs'!J16</f>
        <v>0</v>
      </c>
    </row>
    <row r="20" spans="2:17" ht="27.75" customHeight="1">
      <c r="B20" s="10" t="s">
        <v>60</v>
      </c>
      <c r="C20" s="32">
        <f>('500MW model - tariffs'!E84-'500MW model - tariffs'!E17)/'500MW model - tariffs'!E17</f>
        <v>0</v>
      </c>
      <c r="D20" s="32">
        <f>('500MW model - tariffs'!F84-'500MW model - tariffs'!F17)/'500MW model - tariffs'!F17</f>
        <v>0</v>
      </c>
      <c r="E20" s="32">
        <f>('500MW model - tariffs'!G84-'500MW model - tariffs'!G17)/'500MW model - tariffs'!G17</f>
        <v>0</v>
      </c>
      <c r="F20" s="33">
        <f>('500MW model - tariffs'!H84-'500MW model - tariffs'!H17)/'500MW model - tariffs'!H17</f>
        <v>0</v>
      </c>
      <c r="G20" s="33">
        <f>('500MW model - tariffs'!I84-'500MW model - tariffs'!I17)/'500MW model - tariffs'!I17</f>
        <v>0</v>
      </c>
      <c r="H20" s="32">
        <f>('500MW model - tariffs'!J84-'500MW model - tariffs'!J17)/'500MW model - tariffs'!J17</f>
        <v>0</v>
      </c>
      <c r="J20" s="34"/>
      <c r="K20" s="10" t="s">
        <v>60</v>
      </c>
      <c r="L20" s="32">
        <f>('500MW model - tariffs'!E218-'500MW model - tariffs'!E17)/'500MW model - tariffs'!E17</f>
        <v>2.0375491194876065E-3</v>
      </c>
      <c r="M20" s="32">
        <f>('500MW model - tariffs'!F218-'500MW model - tariffs'!F17)/'500MW model - tariffs'!F17</f>
        <v>0</v>
      </c>
      <c r="N20" s="32">
        <f>('500MW model - tariffs'!G218-'500MW model - tariffs'!G17)/'500MW model - tariffs'!G17</f>
        <v>0</v>
      </c>
      <c r="O20" s="33">
        <f>('500MW model - tariffs'!H218-'500MW model - tariffs'!H17)/'500MW model - tariffs'!H17</f>
        <v>3.2483758120938392E-3</v>
      </c>
      <c r="P20" s="33">
        <f>('500MW model - tariffs'!I218-'500MW model - tariffs'!I17)/'500MW model - tariffs'!I17</f>
        <v>-1.9646365422396439E-3</v>
      </c>
      <c r="Q20" s="32">
        <f>('500MW model - tariffs'!J218-'500MW model - tariffs'!J17)/'500MW model - tariffs'!J17</f>
        <v>5.649717514124299E-3</v>
      </c>
    </row>
    <row r="21" spans="2:17" ht="27.75" customHeight="1">
      <c r="B21" s="10" t="s">
        <v>61</v>
      </c>
      <c r="C21" s="32">
        <f>('500MW model - tariffs'!E85-'500MW model - tariffs'!E18)/'500MW model - tariffs'!E18</f>
        <v>0</v>
      </c>
      <c r="D21" s="32">
        <f>('500MW model - tariffs'!F85-'500MW model - tariffs'!F18)/'500MW model - tariffs'!F18</f>
        <v>0</v>
      </c>
      <c r="E21" s="32">
        <f>('500MW model - tariffs'!G85-'500MW model - tariffs'!G18)/'500MW model - tariffs'!G18</f>
        <v>0</v>
      </c>
      <c r="F21" s="33">
        <f>('500MW model - tariffs'!H85-'500MW model - tariffs'!H18)/'500MW model - tariffs'!H18</f>
        <v>0</v>
      </c>
      <c r="G21" s="33">
        <f>('500MW model - tariffs'!I85-'500MW model - tariffs'!I18)/'500MW model - tariffs'!I18</f>
        <v>0</v>
      </c>
      <c r="H21" s="32">
        <f>('500MW model - tariffs'!J85-'500MW model - tariffs'!J18)/'500MW model - tariffs'!J18</f>
        <v>0</v>
      </c>
      <c r="J21" s="34"/>
      <c r="K21" s="10" t="s">
        <v>61</v>
      </c>
      <c r="L21" s="32">
        <f>('500MW model - tariffs'!E219-'500MW model - tariffs'!E18)/'500MW model - tariffs'!E18</f>
        <v>2.5214321734746293E-3</v>
      </c>
      <c r="M21" s="32">
        <f>('500MW model - tariffs'!F219-'500MW model - tariffs'!F18)/'500MW model - tariffs'!F18</f>
        <v>3.0959752321981452E-3</v>
      </c>
      <c r="N21" s="32">
        <f>('500MW model - tariffs'!G219-'500MW model - tariffs'!G18)/'500MW model - tariffs'!G18</f>
        <v>0</v>
      </c>
      <c r="O21" s="33">
        <f>('500MW model - tariffs'!H219-'500MW model - tariffs'!H18)/'500MW model - tariffs'!H18</f>
        <v>3.2696737757300864E-3</v>
      </c>
      <c r="P21" s="33">
        <f>('500MW model - tariffs'!I219-'500MW model - tariffs'!I18)/'500MW model - tariffs'!I18</f>
        <v>-3.1055900621118726E-3</v>
      </c>
      <c r="Q21" s="32">
        <f>('500MW model - tariffs'!J219-'500MW model - tariffs'!J18)/'500MW model - tariffs'!J18</f>
        <v>0</v>
      </c>
    </row>
    <row r="22" spans="2:17" ht="27.75" customHeight="1">
      <c r="B22" s="10" t="s">
        <v>62</v>
      </c>
      <c r="C22" s="32">
        <f>('500MW model - tariffs'!E86-'500MW model - tariffs'!E19)/'500MW model - tariffs'!E19</f>
        <v>0</v>
      </c>
      <c r="D22" s="32"/>
      <c r="E22" s="32"/>
      <c r="F22" s="33"/>
      <c r="G22" s="33"/>
      <c r="H22" s="32"/>
      <c r="J22" s="34"/>
      <c r="K22" s="10" t="s">
        <v>62</v>
      </c>
      <c r="L22" s="32">
        <f>('500MW model - tariffs'!E220-'500MW model - tariffs'!E19)/'500MW model - tariffs'!E19</f>
        <v>4.0355125100883366E-4</v>
      </c>
      <c r="M22" s="32"/>
      <c r="N22" s="32"/>
      <c r="O22" s="33"/>
      <c r="P22" s="33"/>
      <c r="Q22" s="32"/>
    </row>
    <row r="23" spans="2:17" ht="27.75" customHeight="1">
      <c r="B23" s="10" t="s">
        <v>64</v>
      </c>
      <c r="C23" s="32">
        <f>('500MW model - tariffs'!E87-'500MW model - tariffs'!E20)/'500MW model - tariffs'!E20</f>
        <v>0</v>
      </c>
      <c r="D23" s="32">
        <f>('500MW model - tariffs'!F87-'500MW model - tariffs'!F20)/'500MW model - tariffs'!F20</f>
        <v>0</v>
      </c>
      <c r="E23" s="32">
        <f>('500MW model - tariffs'!G87-'500MW model - tariffs'!G20)/'500MW model - tariffs'!G20</f>
        <v>0</v>
      </c>
      <c r="F23" s="33"/>
      <c r="G23" s="33"/>
      <c r="H23" s="32"/>
      <c r="J23" s="34"/>
      <c r="K23" s="10" t="s">
        <v>64</v>
      </c>
      <c r="L23" s="32">
        <f>('500MW model - tariffs'!E221-'500MW model - tariffs'!E20)/'500MW model - tariffs'!E20</f>
        <v>8.7910054134094783E-4</v>
      </c>
      <c r="M23" s="32">
        <f>('500MW model - tariffs'!F221-'500MW model - tariffs'!F20)/'500MW model - tariffs'!F20</f>
        <v>-9.101941747571814E-4</v>
      </c>
      <c r="N23" s="32">
        <f>('500MW model - tariffs'!G221-'500MW model - tariffs'!G20)/'500MW model - tariffs'!G20</f>
        <v>1.8975332068311211E-3</v>
      </c>
      <c r="O23" s="33"/>
      <c r="P23" s="33"/>
      <c r="Q23" s="32"/>
    </row>
    <row r="24" spans="2:17">
      <c r="J24" s="34"/>
    </row>
    <row r="25" spans="2:17" ht="26.25">
      <c r="B25" s="31" t="s">
        <v>153</v>
      </c>
      <c r="J25" s="34"/>
      <c r="K25" s="31" t="s">
        <v>157</v>
      </c>
    </row>
    <row r="26" spans="2:17">
      <c r="J26" s="34"/>
    </row>
    <row r="27" spans="2:17" ht="51">
      <c r="B27" s="1"/>
      <c r="C27" s="9" t="s">
        <v>41</v>
      </c>
      <c r="D27" s="9" t="s">
        <v>42</v>
      </c>
      <c r="E27" s="9" t="s">
        <v>43</v>
      </c>
      <c r="F27" s="9" t="s">
        <v>44</v>
      </c>
      <c r="G27" s="9" t="s">
        <v>45</v>
      </c>
      <c r="H27" s="9" t="s">
        <v>46</v>
      </c>
      <c r="J27" s="34"/>
      <c r="K27" s="1"/>
      <c r="L27" s="9" t="s">
        <v>41</v>
      </c>
      <c r="M27" s="9" t="s">
        <v>42</v>
      </c>
      <c r="N27" s="9" t="s">
        <v>43</v>
      </c>
      <c r="O27" s="9" t="s">
        <v>44</v>
      </c>
      <c r="P27" s="9" t="s">
        <v>45</v>
      </c>
      <c r="Q27" s="9" t="s">
        <v>46</v>
      </c>
    </row>
    <row r="28" spans="2:17" ht="27" customHeight="1">
      <c r="B28" s="10" t="s">
        <v>48</v>
      </c>
      <c r="C28" s="32">
        <f>('500MW model - tariffs'!E140-'500MW model - tariffs'!E6)/'500MW model - tariffs'!E6</f>
        <v>0</v>
      </c>
      <c r="D28" s="32"/>
      <c r="E28" s="32"/>
      <c r="F28" s="33">
        <f>('500MW model - tariffs'!H140-'500MW model - tariffs'!H6)/'500MW model - tariffs'!H6</f>
        <v>0</v>
      </c>
      <c r="G28" s="33"/>
      <c r="H28" s="32"/>
      <c r="J28" s="34"/>
      <c r="K28" s="10" t="s">
        <v>48</v>
      </c>
      <c r="L28" s="32">
        <f>('500MW model - tariffs'!E274-'500MW model - tariffs'!E6)/'500MW model - tariffs'!E6</f>
        <v>0</v>
      </c>
      <c r="M28" s="32"/>
      <c r="N28" s="32"/>
      <c r="O28" s="33">
        <f>('500MW model - tariffs'!H274-'500MW model - tariffs'!H6)/'500MW model - tariffs'!H6</f>
        <v>-1.9607843137254832E-2</v>
      </c>
      <c r="P28" s="33"/>
      <c r="Q28" s="32"/>
    </row>
    <row r="29" spans="2:17" ht="27" customHeight="1">
      <c r="B29" s="10" t="s">
        <v>49</v>
      </c>
      <c r="C29" s="32">
        <f>('500MW model - tariffs'!E141-'500MW model - tariffs'!E7)/'500MW model - tariffs'!E7</f>
        <v>0</v>
      </c>
      <c r="D29" s="32">
        <f>('500MW model - tariffs'!F141-'500MW model - tariffs'!F7)/'500MW model - tariffs'!F7</f>
        <v>0</v>
      </c>
      <c r="E29" s="32"/>
      <c r="F29" s="33">
        <f>('500MW model - tariffs'!H141-'500MW model - tariffs'!H7)/'500MW model - tariffs'!H7</f>
        <v>0</v>
      </c>
      <c r="G29" s="33"/>
      <c r="H29" s="32"/>
      <c r="J29" s="34"/>
      <c r="K29" s="10" t="s">
        <v>49</v>
      </c>
      <c r="L29" s="32">
        <f>('500MW model - tariffs'!E275-'500MW model - tariffs'!E7)/'500MW model - tariffs'!E7</f>
        <v>-2.7966440271674458E-3</v>
      </c>
      <c r="M29" s="32">
        <f>('500MW model - tariffs'!F275-'500MW model - tariffs'!F7)/'500MW model - tariffs'!F7</f>
        <v>3.4188034188034101E-2</v>
      </c>
      <c r="N29" s="32"/>
      <c r="O29" s="33">
        <f>('500MW model - tariffs'!H275-'500MW model - tariffs'!H7)/'500MW model - tariffs'!H7</f>
        <v>-1.9607843137254832E-2</v>
      </c>
      <c r="P29" s="33"/>
      <c r="Q29" s="32"/>
    </row>
    <row r="30" spans="2:17" ht="27" customHeight="1">
      <c r="B30" s="10" t="s">
        <v>50</v>
      </c>
      <c r="C30" s="32">
        <f>('500MW model - tariffs'!E142-'500MW model - tariffs'!E8)/'500MW model - tariffs'!E8</f>
        <v>0</v>
      </c>
      <c r="D30" s="32"/>
      <c r="E30" s="32"/>
      <c r="F30" s="33"/>
      <c r="G30" s="33"/>
      <c r="H30" s="32"/>
      <c r="J30" s="34"/>
      <c r="K30" s="10" t="s">
        <v>50</v>
      </c>
      <c r="L30" s="32">
        <f>('500MW model - tariffs'!E276-'500MW model - tariffs'!E8)/'500MW model - tariffs'!E8</f>
        <v>1.5094339622641522E-2</v>
      </c>
      <c r="M30" s="32"/>
      <c r="N30" s="32"/>
      <c r="O30" s="33"/>
      <c r="P30" s="33"/>
      <c r="Q30" s="32"/>
    </row>
    <row r="31" spans="2:17" ht="27" customHeight="1">
      <c r="B31" s="10" t="s">
        <v>51</v>
      </c>
      <c r="C31" s="32">
        <f>('500MW model - tariffs'!E143-'500MW model - tariffs'!E9)/'500MW model - tariffs'!E9</f>
        <v>0</v>
      </c>
      <c r="D31" s="32"/>
      <c r="E31" s="32"/>
      <c r="F31" s="33">
        <f>('500MW model - tariffs'!H143-'500MW model - tariffs'!H9)/'500MW model - tariffs'!H9</f>
        <v>0</v>
      </c>
      <c r="G31" s="33"/>
      <c r="H31" s="32"/>
      <c r="J31" s="34"/>
      <c r="K31" s="10" t="s">
        <v>51</v>
      </c>
      <c r="L31" s="32">
        <f>('500MW model - tariffs'!E277-'500MW model - tariffs'!E9)/'500MW model - tariffs'!E9</f>
        <v>0</v>
      </c>
      <c r="M31" s="32"/>
      <c r="N31" s="32"/>
      <c r="O31" s="33">
        <f>('500MW model - tariffs'!H277-'500MW model - tariffs'!H9)/'500MW model - tariffs'!H9</f>
        <v>-2.4875621890547178E-2</v>
      </c>
      <c r="P31" s="33"/>
      <c r="Q31" s="32"/>
    </row>
    <row r="32" spans="2:17" ht="27" customHeight="1">
      <c r="B32" s="10" t="s">
        <v>52</v>
      </c>
      <c r="C32" s="32">
        <f>('500MW model - tariffs'!E144-'500MW model - tariffs'!E10)/'500MW model - tariffs'!E10</f>
        <v>0</v>
      </c>
      <c r="D32" s="32">
        <f>('500MW model - tariffs'!F144-'500MW model - tariffs'!F10)/'500MW model - tariffs'!F10</f>
        <v>0</v>
      </c>
      <c r="E32" s="32"/>
      <c r="F32" s="33">
        <f>('500MW model - tariffs'!H144-'500MW model - tariffs'!H10)/'500MW model - tariffs'!H10</f>
        <v>0</v>
      </c>
      <c r="G32" s="33"/>
      <c r="H32" s="32"/>
      <c r="J32" s="34"/>
      <c r="K32" s="10" t="s">
        <v>52</v>
      </c>
      <c r="L32" s="32">
        <f>('500MW model - tariffs'!E278-'500MW model - tariffs'!E10)/'500MW model - tariffs'!E10</f>
        <v>0</v>
      </c>
      <c r="M32" s="32">
        <f>('500MW model - tariffs'!F278-'500MW model - tariffs'!F10)/'500MW model - tariffs'!F10</f>
        <v>2.5000000000000022E-2</v>
      </c>
      <c r="N32" s="32"/>
      <c r="O32" s="33">
        <f>('500MW model - tariffs'!H278-'500MW model - tariffs'!H10)/'500MW model - tariffs'!H10</f>
        <v>-2.4875621890547178E-2</v>
      </c>
      <c r="P32" s="33"/>
      <c r="Q32" s="32"/>
    </row>
    <row r="33" spans="2:17" ht="27" customHeight="1">
      <c r="B33" s="10" t="s">
        <v>53</v>
      </c>
      <c r="C33" s="32">
        <f>('500MW model - tariffs'!E145-'500MW model - tariffs'!E11)/'500MW model - tariffs'!E11</f>
        <v>0</v>
      </c>
      <c r="D33" s="32"/>
      <c r="E33" s="32"/>
      <c r="F33" s="33"/>
      <c r="G33" s="33"/>
      <c r="H33" s="32"/>
      <c r="J33" s="34"/>
      <c r="K33" s="10" t="s">
        <v>53</v>
      </c>
      <c r="L33" s="32">
        <f>('500MW model - tariffs'!E279-'500MW model - tariffs'!E11)/'500MW model - tariffs'!E11</f>
        <v>1.1494252873563229E-2</v>
      </c>
      <c r="M33" s="32"/>
      <c r="N33" s="32"/>
      <c r="O33" s="33"/>
      <c r="P33" s="33"/>
      <c r="Q33" s="32"/>
    </row>
    <row r="34" spans="2:17" ht="27" customHeight="1">
      <c r="B34" s="10" t="s">
        <v>54</v>
      </c>
      <c r="C34" s="32">
        <f>('500MW model - tariffs'!E146-'500MW model - tariffs'!E12)/'500MW model - tariffs'!E12</f>
        <v>0</v>
      </c>
      <c r="D34" s="32">
        <f>('500MW model - tariffs'!F146-'500MW model - tariffs'!F12)/'500MW model - tariffs'!F12</f>
        <v>0</v>
      </c>
      <c r="E34" s="32"/>
      <c r="F34" s="33">
        <f>('500MW model - tariffs'!H146-'500MW model - tariffs'!H12)/'500MW model - tariffs'!H12</f>
        <v>0</v>
      </c>
      <c r="G34" s="33"/>
      <c r="H34" s="32"/>
      <c r="J34" s="34"/>
      <c r="K34" s="10" t="s">
        <v>54</v>
      </c>
      <c r="L34" s="32">
        <f>('500MW model - tariffs'!E280-'500MW model - tariffs'!E12)/'500MW model - tariffs'!E12</f>
        <v>5.7339449541290825E-4</v>
      </c>
      <c r="M34" s="32">
        <f>('500MW model - tariffs'!F280-'500MW model - tariffs'!F12)/'500MW model - tariffs'!F12</f>
        <v>2.1739130434782629E-2</v>
      </c>
      <c r="N34" s="32"/>
      <c r="O34" s="33">
        <f>('500MW model - tariffs'!H280-'500MW model - tariffs'!H12)/'500MW model - tariffs'!H12</f>
        <v>-5.5632823365786271E-3</v>
      </c>
      <c r="P34" s="33"/>
      <c r="Q34" s="32"/>
    </row>
    <row r="35" spans="2:17" ht="27" customHeight="1">
      <c r="B35" s="10" t="s">
        <v>56</v>
      </c>
      <c r="C35" s="32">
        <f>('500MW model - tariffs'!E147-'500MW model - tariffs'!E13)/'500MW model - tariffs'!E13</f>
        <v>0</v>
      </c>
      <c r="D35" s="32">
        <f>('500MW model - tariffs'!F147-'500MW model - tariffs'!F13)/'500MW model - tariffs'!F13</f>
        <v>0</v>
      </c>
      <c r="E35" s="32"/>
      <c r="F35" s="33">
        <f>('500MW model - tariffs'!H147-'500MW model - tariffs'!H13)/'500MW model - tariffs'!H13</f>
        <v>0</v>
      </c>
      <c r="G35" s="33"/>
      <c r="H35" s="32"/>
      <c r="J35" s="34"/>
      <c r="K35" s="10" t="s">
        <v>56</v>
      </c>
      <c r="L35" s="32">
        <f>('500MW model - tariffs'!E281-'500MW model - tariffs'!E13)/'500MW model - tariffs'!E13</f>
        <v>-2.4096385542169588E-3</v>
      </c>
      <c r="M35" s="32">
        <f>('500MW model - tariffs'!F281-'500MW model - tariffs'!F13)/'500MW model - tariffs'!F13</f>
        <v>3.3898305084745797E-2</v>
      </c>
      <c r="N35" s="32"/>
      <c r="O35" s="33">
        <f>('500MW model - tariffs'!H281-'500MW model - tariffs'!H13)/'500MW model - tariffs'!H13</f>
        <v>-3.6474164133738635E-2</v>
      </c>
      <c r="P35" s="33"/>
      <c r="Q35" s="32"/>
    </row>
    <row r="36" spans="2:17" ht="27" customHeight="1">
      <c r="B36" s="10" t="s">
        <v>57</v>
      </c>
      <c r="C36" s="32">
        <f>('500MW model - tariffs'!E148-'500MW model - tariffs'!E14)/'500MW model - tariffs'!E14</f>
        <v>0</v>
      </c>
      <c r="D36" s="32">
        <f>('500MW model - tariffs'!F148-'500MW model - tariffs'!F14)/'500MW model - tariffs'!F14</f>
        <v>0</v>
      </c>
      <c r="E36" s="32"/>
      <c r="F36" s="33">
        <f>('500MW model - tariffs'!H148-'500MW model - tariffs'!H14)/'500MW model - tariffs'!H14</f>
        <v>0</v>
      </c>
      <c r="G36" s="33"/>
      <c r="H36" s="32"/>
      <c r="J36" s="34"/>
      <c r="K36" s="10" t="s">
        <v>57</v>
      </c>
      <c r="L36" s="32">
        <f>('500MW model - tariffs'!E282-'500MW model - tariffs'!E14)/'500MW model - tariffs'!E14</f>
        <v>-2.0080321285140579E-2</v>
      </c>
      <c r="M36" s="32">
        <f>('500MW model - tariffs'!F282-'500MW model - tariffs'!F14)/'500MW model - tariffs'!F14</f>
        <v>0</v>
      </c>
      <c r="N36" s="32"/>
      <c r="O36" s="33">
        <f>('500MW model - tariffs'!H282-'500MW model - tariffs'!H14)/'500MW model - tariffs'!H14</f>
        <v>1.4840219237796068E-2</v>
      </c>
      <c r="P36" s="33"/>
      <c r="Q36" s="32"/>
    </row>
    <row r="37" spans="2:17" ht="27" customHeight="1">
      <c r="B37" s="10" t="s">
        <v>58</v>
      </c>
      <c r="C37" s="32">
        <f>('500MW model - tariffs'!E149-'500MW model - tariffs'!E15)/'500MW model - tariffs'!E15</f>
        <v>0</v>
      </c>
      <c r="D37" s="32">
        <f>('500MW model - tariffs'!F149-'500MW model - tariffs'!F15)/'500MW model - tariffs'!F15</f>
        <v>0</v>
      </c>
      <c r="E37" s="32">
        <f>('500MW model - tariffs'!G149-'500MW model - tariffs'!G15)/'500MW model - tariffs'!G15</f>
        <v>0</v>
      </c>
      <c r="F37" s="33">
        <f>('500MW model - tariffs'!H149-'500MW model - tariffs'!H15)/'500MW model - tariffs'!H15</f>
        <v>0</v>
      </c>
      <c r="G37" s="33">
        <f>('500MW model - tariffs'!I149-'500MW model - tariffs'!I15)/'500MW model - tariffs'!I15</f>
        <v>0</v>
      </c>
      <c r="H37" s="32">
        <f>('500MW model - tariffs'!J149-'500MW model - tariffs'!J15)/'500MW model - tariffs'!J15</f>
        <v>0</v>
      </c>
      <c r="J37" s="34"/>
      <c r="K37" s="10" t="s">
        <v>58</v>
      </c>
      <c r="L37" s="32">
        <f>('500MW model - tariffs'!E283-'500MW model - tariffs'!E15)/'500MW model - tariffs'!E15</f>
        <v>-1.2334258402713457E-2</v>
      </c>
      <c r="M37" s="32">
        <f>('500MW model - tariffs'!F283-'500MW model - tariffs'!F15)/'500MW model - tariffs'!F15</f>
        <v>1.1131725417439712E-2</v>
      </c>
      <c r="N37" s="32">
        <f>('500MW model - tariffs'!G283-'500MW model - tariffs'!G15)/'500MW model - tariffs'!G15</f>
        <v>1.6393442622950834E-2</v>
      </c>
      <c r="O37" s="33">
        <f>('500MW model - tariffs'!H283-'500MW model - tariffs'!H15)/'500MW model - tariffs'!H15</f>
        <v>-3.4772182254196544E-2</v>
      </c>
      <c r="P37" s="33">
        <f>('500MW model - tariffs'!I283-'500MW model - tariffs'!I15)/'500MW model - tariffs'!I15</f>
        <v>2.521008403361347E-2</v>
      </c>
      <c r="Q37" s="32">
        <f>('500MW model - tariffs'!J283-'500MW model - tariffs'!J15)/'500MW model - tariffs'!J15</f>
        <v>-6.4724919093851188E-3</v>
      </c>
    </row>
    <row r="38" spans="2:17" ht="27" customHeight="1">
      <c r="B38" s="10" t="s">
        <v>59</v>
      </c>
      <c r="C38" s="32">
        <f>('500MW model - tariffs'!E150-'500MW model - tariffs'!E16)/'500MW model - tariffs'!E16</f>
        <v>0</v>
      </c>
      <c r="D38" s="32">
        <f>('500MW model - tariffs'!F150-'500MW model - tariffs'!F16)/'500MW model - tariffs'!F16</f>
        <v>0</v>
      </c>
      <c r="E38" s="32">
        <f>('500MW model - tariffs'!G150-'500MW model - tariffs'!G16)/'500MW model - tariffs'!G16</f>
        <v>0</v>
      </c>
      <c r="F38" s="33">
        <f>('500MW model - tariffs'!H150-'500MW model - tariffs'!H16)/'500MW model - tariffs'!H16</f>
        <v>0</v>
      </c>
      <c r="G38" s="33">
        <f>('500MW model - tariffs'!I150-'500MW model - tariffs'!I16)/'500MW model - tariffs'!I16</f>
        <v>0</v>
      </c>
      <c r="H38" s="32">
        <f>('500MW model - tariffs'!J150-'500MW model - tariffs'!J16)/'500MW model - tariffs'!J16</f>
        <v>0</v>
      </c>
      <c r="J38" s="34"/>
      <c r="K38" s="10" t="s">
        <v>59</v>
      </c>
      <c r="L38" s="32">
        <f>('500MW model - tariffs'!E284-'500MW model - tariffs'!E16)/'500MW model - tariffs'!E16</f>
        <v>-1.6991743448605896E-2</v>
      </c>
      <c r="M38" s="32">
        <f>('500MW model - tariffs'!F284-'500MW model - tariffs'!F16)/'500MW model - tariffs'!F16</f>
        <v>-1.6501650165016517E-3</v>
      </c>
      <c r="N38" s="32">
        <f>('500MW model - tariffs'!G284-'500MW model - tariffs'!G16)/'500MW model - tariffs'!G16</f>
        <v>0</v>
      </c>
      <c r="O38" s="33">
        <f>('500MW model - tariffs'!H284-'500MW model - tariffs'!H16)/'500MW model - tariffs'!H16</f>
        <v>-3.6474164133738635E-2</v>
      </c>
      <c r="P38" s="33">
        <f>('500MW model - tariffs'!I284-'500MW model - tariffs'!I16)/'500MW model - tariffs'!I16</f>
        <v>3.0769230769230896E-2</v>
      </c>
      <c r="Q38" s="32">
        <f>('500MW model - tariffs'!J284-'500MW model - tariffs'!J16)/'500MW model - tariffs'!J16</f>
        <v>-1.234567901234569E-2</v>
      </c>
    </row>
    <row r="39" spans="2:17" ht="27" customHeight="1">
      <c r="B39" s="10" t="s">
        <v>60</v>
      </c>
      <c r="C39" s="32">
        <f>('500MW model - tariffs'!E151-'500MW model - tariffs'!E17)/'500MW model - tariffs'!E17</f>
        <v>0</v>
      </c>
      <c r="D39" s="32">
        <f>('500MW model - tariffs'!F151-'500MW model - tariffs'!F17)/'500MW model - tariffs'!F17</f>
        <v>0</v>
      </c>
      <c r="E39" s="32">
        <f>('500MW model - tariffs'!G151-'500MW model - tariffs'!G17)/'500MW model - tariffs'!G17</f>
        <v>0</v>
      </c>
      <c r="F39" s="33">
        <f>('500MW model - tariffs'!H151-'500MW model - tariffs'!H17)/'500MW model - tariffs'!H17</f>
        <v>0</v>
      </c>
      <c r="G39" s="33">
        <f>('500MW model - tariffs'!I151-'500MW model - tariffs'!I17)/'500MW model - tariffs'!I17</f>
        <v>0</v>
      </c>
      <c r="H39" s="32">
        <f>('500MW model - tariffs'!J151-'500MW model - tariffs'!J17)/'500MW model - tariffs'!J17</f>
        <v>0</v>
      </c>
      <c r="J39" s="34"/>
      <c r="K39" s="10" t="s">
        <v>60</v>
      </c>
      <c r="L39" s="32">
        <f>('500MW model - tariffs'!E285-'500MW model - tariffs'!E17)/'500MW model - tariffs'!E17</f>
        <v>-2.2995197205646974E-2</v>
      </c>
      <c r="M39" s="32">
        <f>('500MW model - tariffs'!F285-'500MW model - tariffs'!F17)/'500MW model - tariffs'!F17</f>
        <v>-1.160092807424595E-2</v>
      </c>
      <c r="N39" s="32">
        <f>('500MW model - tariffs'!G285-'500MW model - tariffs'!G17)/'500MW model - tariffs'!G17</f>
        <v>0</v>
      </c>
      <c r="O39" s="33">
        <f>('500MW model - tariffs'!H285-'500MW model - tariffs'!H17)/'500MW model - tariffs'!H17</f>
        <v>-3.4607696151924161E-2</v>
      </c>
      <c r="P39" s="33">
        <f>('500MW model - tariffs'!I285-'500MW model - tariffs'!I17)/'500MW model - tariffs'!I17</f>
        <v>3.1434184675834996E-2</v>
      </c>
      <c r="Q39" s="32">
        <f>('500MW model - tariffs'!J285-'500MW model - tariffs'!J17)/'500MW model - tariffs'!J17</f>
        <v>-1.6949152542372899E-2</v>
      </c>
    </row>
    <row r="40" spans="2:17" ht="27" customHeight="1">
      <c r="B40" s="10" t="s">
        <v>61</v>
      </c>
      <c r="C40" s="32">
        <f>('500MW model - tariffs'!E152-'500MW model - tariffs'!E18)/'500MW model - tariffs'!E18</f>
        <v>0</v>
      </c>
      <c r="D40" s="32">
        <f>('500MW model - tariffs'!F152-'500MW model - tariffs'!F18)/'500MW model - tariffs'!F18</f>
        <v>0</v>
      </c>
      <c r="E40" s="32">
        <f>('500MW model - tariffs'!G152-'500MW model - tariffs'!G18)/'500MW model - tariffs'!G18</f>
        <v>0</v>
      </c>
      <c r="F40" s="33">
        <f>('500MW model - tariffs'!H152-'500MW model - tariffs'!H18)/'500MW model - tariffs'!H18</f>
        <v>0</v>
      </c>
      <c r="G40" s="33">
        <f>('500MW model - tariffs'!I152-'500MW model - tariffs'!I18)/'500MW model - tariffs'!I18</f>
        <v>0</v>
      </c>
      <c r="H40" s="32">
        <f>('500MW model - tariffs'!J152-'500MW model - tariffs'!J18)/'500MW model - tariffs'!J18</f>
        <v>0</v>
      </c>
      <c r="J40" s="34"/>
      <c r="K40" s="10" t="s">
        <v>61</v>
      </c>
      <c r="L40" s="32">
        <f>('500MW model - tariffs'!E286-'500MW model - tariffs'!E18)/'500MW model - tariffs'!E18</f>
        <v>-2.8240040342914802E-2</v>
      </c>
      <c r="M40" s="32">
        <f>('500MW model - tariffs'!F286-'500MW model - tariffs'!F18)/'500MW model - tariffs'!F18</f>
        <v>-2.4767801857585162E-2</v>
      </c>
      <c r="N40" s="32">
        <f>('500MW model - tariffs'!G286-'500MW model - tariffs'!G18)/'500MW model - tariffs'!G18</f>
        <v>0</v>
      </c>
      <c r="O40" s="33">
        <f>('500MW model - tariffs'!H286-'500MW model - tariffs'!H18)/'500MW model - tariffs'!H18</f>
        <v>-3.4554506948056819E-2</v>
      </c>
      <c r="P40" s="33">
        <f>('500MW model - tariffs'!I286-'500MW model - tariffs'!I18)/'500MW model - tariffs'!I18</f>
        <v>3.4161490683229774E-2</v>
      </c>
      <c r="Q40" s="32">
        <f>('500MW model - tariffs'!J286-'500MW model - tariffs'!J18)/'500MW model - tariffs'!J18</f>
        <v>-3.2051282051282083E-2</v>
      </c>
    </row>
    <row r="41" spans="2:17" ht="27" customHeight="1">
      <c r="B41" s="10" t="s">
        <v>62</v>
      </c>
      <c r="C41" s="32">
        <f>('500MW model - tariffs'!E153-'500MW model - tariffs'!E19)/'500MW model - tariffs'!E19</f>
        <v>0</v>
      </c>
      <c r="D41" s="32"/>
      <c r="E41" s="32"/>
      <c r="F41" s="33"/>
      <c r="G41" s="33"/>
      <c r="H41" s="32"/>
      <c r="J41" s="34"/>
      <c r="K41" s="10" t="s">
        <v>62</v>
      </c>
      <c r="L41" s="32">
        <f>('500MW model - tariffs'!E287-'500MW model - tariffs'!E19)/'500MW model - tariffs'!E19</f>
        <v>-4.4390637610977075E-3</v>
      </c>
      <c r="M41" s="32"/>
      <c r="N41" s="32"/>
      <c r="O41" s="33"/>
      <c r="P41" s="33"/>
      <c r="Q41" s="32"/>
    </row>
    <row r="42" spans="2:17" ht="27" customHeight="1">
      <c r="B42" s="10" t="s">
        <v>64</v>
      </c>
      <c r="C42" s="32">
        <f>('500MW model - tariffs'!E154-'500MW model - tariffs'!E20)/'500MW model - tariffs'!E20</f>
        <v>0</v>
      </c>
      <c r="D42" s="32">
        <f>('500MW model - tariffs'!F154-'500MW model - tariffs'!F20)/'500MW model - tariffs'!F20</f>
        <v>0</v>
      </c>
      <c r="E42" s="32">
        <f>('500MW model - tariffs'!G154-'500MW model - tariffs'!G20)/'500MW model - tariffs'!G20</f>
        <v>0</v>
      </c>
      <c r="F42" s="33"/>
      <c r="G42" s="33"/>
      <c r="H42" s="32"/>
      <c r="J42" s="34"/>
      <c r="K42" s="10" t="s">
        <v>64</v>
      </c>
      <c r="L42" s="32">
        <f>('500MW model - tariffs'!E288-'500MW model - tariffs'!E20)/'500MW model - tariffs'!E20</f>
        <v>-9.7626428538378999E-3</v>
      </c>
      <c r="M42" s="32">
        <f>('500MW model - tariffs'!F288-'500MW model - tariffs'!F20)/'500MW model - tariffs'!F20</f>
        <v>1.0315533980582601E-2</v>
      </c>
      <c r="N42" s="32">
        <f>('500MW model - tariffs'!G288-'500MW model - tariffs'!G20)/'500MW model - tariffs'!G20</f>
        <v>-1.3282732447817847E-2</v>
      </c>
      <c r="O42" s="33"/>
      <c r="P42" s="33"/>
      <c r="Q42" s="32"/>
    </row>
    <row r="43" spans="2:17">
      <c r="J43" s="34"/>
    </row>
    <row r="44" spans="2:17" ht="26.25">
      <c r="B44" s="31" t="s">
        <v>155</v>
      </c>
      <c r="J44" s="34"/>
      <c r="K44" s="31" t="s">
        <v>154</v>
      </c>
    </row>
    <row r="45" spans="2:17">
      <c r="J45" s="34"/>
    </row>
    <row r="46" spans="2:17" ht="51">
      <c r="B46" s="1"/>
      <c r="C46" s="9" t="s">
        <v>41</v>
      </c>
      <c r="D46" s="9" t="s">
        <v>42</v>
      </c>
      <c r="E46" s="9" t="s">
        <v>43</v>
      </c>
      <c r="F46" s="9" t="s">
        <v>44</v>
      </c>
      <c r="G46" s="9" t="s">
        <v>45</v>
      </c>
      <c r="H46" s="9" t="s">
        <v>46</v>
      </c>
      <c r="J46" s="34"/>
      <c r="K46" s="1"/>
      <c r="L46" s="9" t="s">
        <v>41</v>
      </c>
      <c r="M46" s="9" t="s">
        <v>42</v>
      </c>
      <c r="N46" s="9" t="s">
        <v>43</v>
      </c>
      <c r="O46" s="9" t="s">
        <v>44</v>
      </c>
      <c r="P46" s="9" t="s">
        <v>45</v>
      </c>
      <c r="Q46" s="9" t="s">
        <v>46</v>
      </c>
    </row>
    <row r="47" spans="2:17" ht="27" customHeight="1">
      <c r="B47" s="10" t="s">
        <v>48</v>
      </c>
      <c r="C47" s="32">
        <f>('500MW model - tariffs'!E140-'500MW model - tariffs'!E73)/'500MW model - tariffs'!E73</f>
        <v>0</v>
      </c>
      <c r="D47" s="32"/>
      <c r="E47" s="32"/>
      <c r="F47" s="33">
        <f>('500MW model - tariffs'!H140-'500MW model - tariffs'!H73)/'500MW model - tariffs'!H73</f>
        <v>0</v>
      </c>
      <c r="G47" s="33"/>
      <c r="H47" s="32"/>
      <c r="J47" s="34"/>
      <c r="K47" s="10" t="s">
        <v>48</v>
      </c>
      <c r="L47" s="32">
        <f>('500MW model - tariffs'!E274-'500MW model - tariffs'!E207)/'500MW model - tariffs'!E207</f>
        <v>0</v>
      </c>
      <c r="M47" s="32"/>
      <c r="N47" s="32"/>
      <c r="O47" s="33">
        <f>('500MW model - tariffs'!H274-'500MW model - tariffs'!H207)/'500MW model - tariffs'!H207</f>
        <v>-1.9607843137254832E-2</v>
      </c>
      <c r="P47" s="33"/>
      <c r="Q47" s="32"/>
    </row>
    <row r="48" spans="2:17" ht="27" customHeight="1">
      <c r="B48" s="10" t="s">
        <v>49</v>
      </c>
      <c r="C48" s="32">
        <f>('500MW model - tariffs'!E141-'500MW model - tariffs'!E74)/'500MW model - tariffs'!E74</f>
        <v>0</v>
      </c>
      <c r="D48" s="32">
        <f>('500MW model - tariffs'!F141-'500MW model - tariffs'!F74)/'500MW model - tariffs'!F74</f>
        <v>0</v>
      </c>
      <c r="E48" s="32"/>
      <c r="F48" s="33">
        <f>('500MW model - tariffs'!H141-'500MW model - tariffs'!H74)/'500MW model - tariffs'!H74</f>
        <v>0</v>
      </c>
      <c r="G48" s="33"/>
      <c r="H48" s="32"/>
      <c r="J48" s="34"/>
      <c r="K48" s="10" t="s">
        <v>49</v>
      </c>
      <c r="L48" s="32">
        <f>('500MW model - tariffs'!E275-'500MW model - tariffs'!E208)/'500MW model - tariffs'!E208</f>
        <v>-3.1948881789137409E-3</v>
      </c>
      <c r="M48" s="32">
        <f>('500MW model - tariffs'!F275-'500MW model - tariffs'!F208)/'500MW model - tariffs'!F208</f>
        <v>3.4188034188034101E-2</v>
      </c>
      <c r="N48" s="32"/>
      <c r="O48" s="33">
        <f>('500MW model - tariffs'!H275-'500MW model - tariffs'!H208)/'500MW model - tariffs'!H208</f>
        <v>-1.9607843137254832E-2</v>
      </c>
      <c r="P48" s="33"/>
      <c r="Q48" s="32"/>
    </row>
    <row r="49" spans="2:17" ht="27" customHeight="1">
      <c r="B49" s="10" t="s">
        <v>50</v>
      </c>
      <c r="C49" s="32">
        <f>('500MW model - tariffs'!E142-'500MW model - tariffs'!E75)/'500MW model - tariffs'!E75</f>
        <v>0</v>
      </c>
      <c r="D49" s="32"/>
      <c r="E49" s="32"/>
      <c r="F49" s="33"/>
      <c r="G49" s="33"/>
      <c r="H49" s="32"/>
      <c r="J49" s="34"/>
      <c r="K49" s="10" t="s">
        <v>50</v>
      </c>
      <c r="L49" s="32">
        <f>('500MW model - tariffs'!E276-'500MW model - tariffs'!E209)/'500MW model - tariffs'!E209</f>
        <v>1.8939393939393954E-2</v>
      </c>
      <c r="M49" s="32"/>
      <c r="N49" s="32"/>
      <c r="O49" s="33"/>
      <c r="P49" s="33"/>
      <c r="Q49" s="32"/>
    </row>
    <row r="50" spans="2:17" ht="27" customHeight="1">
      <c r="B50" s="10" t="s">
        <v>51</v>
      </c>
      <c r="C50" s="32">
        <f>('500MW model - tariffs'!E143-'500MW model - tariffs'!E76)/'500MW model - tariffs'!E76</f>
        <v>0</v>
      </c>
      <c r="D50" s="32"/>
      <c r="E50" s="32"/>
      <c r="F50" s="33">
        <f>('500MW model - tariffs'!H143-'500MW model - tariffs'!H76)/'500MW model - tariffs'!H76</f>
        <v>0</v>
      </c>
      <c r="G50" s="33"/>
      <c r="H50" s="32"/>
      <c r="J50" s="34"/>
      <c r="K50" s="10" t="s">
        <v>51</v>
      </c>
      <c r="L50" s="32">
        <f>('500MW model - tariffs'!E277-'500MW model - tariffs'!E210)/'500MW model - tariffs'!E210</f>
        <v>0</v>
      </c>
      <c r="M50" s="32"/>
      <c r="N50" s="32"/>
      <c r="O50" s="33">
        <f>('500MW model - tariffs'!H277-'500MW model - tariffs'!H210)/'500MW model - tariffs'!H210</f>
        <v>-2.7295285359801566E-2</v>
      </c>
      <c r="P50" s="33"/>
      <c r="Q50" s="32"/>
    </row>
    <row r="51" spans="2:17" ht="27" customHeight="1">
      <c r="B51" s="10" t="s">
        <v>52</v>
      </c>
      <c r="C51" s="32">
        <f>('500MW model - tariffs'!E144-'500MW model - tariffs'!E77)/'500MW model - tariffs'!E77</f>
        <v>0</v>
      </c>
      <c r="D51" s="32">
        <f>('500MW model - tariffs'!F144-'500MW model - tariffs'!F77)/'500MW model - tariffs'!F77</f>
        <v>0</v>
      </c>
      <c r="E51" s="32"/>
      <c r="F51" s="33">
        <f>('500MW model - tariffs'!H144-'500MW model - tariffs'!H77)/'500MW model - tariffs'!H77</f>
        <v>0</v>
      </c>
      <c r="G51" s="33"/>
      <c r="H51" s="32"/>
      <c r="J51" s="34"/>
      <c r="K51" s="10" t="s">
        <v>52</v>
      </c>
      <c r="L51" s="32">
        <f>('500MW model - tariffs'!E278-'500MW model - tariffs'!E211)/'500MW model - tariffs'!E211</f>
        <v>0</v>
      </c>
      <c r="M51" s="32">
        <f>('500MW model - tariffs'!F278-'500MW model - tariffs'!F211)/'500MW model - tariffs'!F211</f>
        <v>2.5000000000000022E-2</v>
      </c>
      <c r="N51" s="32"/>
      <c r="O51" s="33">
        <f>('500MW model - tariffs'!H278-'500MW model - tariffs'!H211)/'500MW model - tariffs'!H211</f>
        <v>-2.7295285359801566E-2</v>
      </c>
      <c r="P51" s="33"/>
      <c r="Q51" s="32"/>
    </row>
    <row r="52" spans="2:17" ht="27" customHeight="1">
      <c r="B52" s="10" t="s">
        <v>53</v>
      </c>
      <c r="C52" s="32">
        <f>('500MW model - tariffs'!E145-'500MW model - tariffs'!E78)/'500MW model - tariffs'!E78</f>
        <v>0</v>
      </c>
      <c r="D52" s="32"/>
      <c r="E52" s="32"/>
      <c r="F52" s="33"/>
      <c r="G52" s="33"/>
      <c r="H52" s="32"/>
      <c r="J52" s="34"/>
      <c r="K52" s="10" t="s">
        <v>53</v>
      </c>
      <c r="L52" s="32">
        <f>('500MW model - tariffs'!E279-'500MW model - tariffs'!E212)/'500MW model - tariffs'!E212</f>
        <v>1.1494252873563229E-2</v>
      </c>
      <c r="M52" s="32"/>
      <c r="N52" s="32"/>
      <c r="O52" s="33"/>
      <c r="P52" s="33"/>
      <c r="Q52" s="32"/>
    </row>
    <row r="53" spans="2:17" ht="27" customHeight="1">
      <c r="B53" s="10" t="s">
        <v>54</v>
      </c>
      <c r="C53" s="32">
        <f>('500MW model - tariffs'!E146-'500MW model - tariffs'!E79)/'500MW model - tariffs'!E79</f>
        <v>0</v>
      </c>
      <c r="D53" s="32">
        <f>('500MW model - tariffs'!F146-'500MW model - tariffs'!F79)/'500MW model - tariffs'!F79</f>
        <v>0</v>
      </c>
      <c r="E53" s="32"/>
      <c r="F53" s="33">
        <f>('500MW model - tariffs'!H146-'500MW model - tariffs'!H79)/'500MW model - tariffs'!H79</f>
        <v>0</v>
      </c>
      <c r="G53" s="33"/>
      <c r="H53" s="32"/>
      <c r="J53" s="34"/>
      <c r="K53" s="10" t="s">
        <v>54</v>
      </c>
      <c r="L53" s="32">
        <f>('500MW model - tariffs'!E280-'500MW model - tariffs'!E213)/'500MW model - tariffs'!E213</f>
        <v>5.7339449541290825E-4</v>
      </c>
      <c r="M53" s="32">
        <f>('500MW model - tariffs'!F280-'500MW model - tariffs'!F213)/'500MW model - tariffs'!F213</f>
        <v>3.2967032967032996E-2</v>
      </c>
      <c r="N53" s="32"/>
      <c r="O53" s="33">
        <f>('500MW model - tariffs'!H280-'500MW model - tariffs'!H213)/'500MW model - tariffs'!H213</f>
        <v>-6.4844835572024353E-3</v>
      </c>
      <c r="P53" s="33"/>
      <c r="Q53" s="32"/>
    </row>
    <row r="54" spans="2:17" ht="27" customHeight="1">
      <c r="B54" s="10" t="s">
        <v>56</v>
      </c>
      <c r="C54" s="32">
        <f>('500MW model - tariffs'!E147-'500MW model - tariffs'!E80)/'500MW model - tariffs'!E80</f>
        <v>0</v>
      </c>
      <c r="D54" s="32">
        <f>('500MW model - tariffs'!F147-'500MW model - tariffs'!F80)/'500MW model - tariffs'!F80</f>
        <v>0</v>
      </c>
      <c r="E54" s="32"/>
      <c r="F54" s="33">
        <f>('500MW model - tariffs'!H147-'500MW model - tariffs'!H80)/'500MW model - tariffs'!H80</f>
        <v>0</v>
      </c>
      <c r="G54" s="33"/>
      <c r="H54" s="32"/>
      <c r="J54" s="34"/>
      <c r="K54" s="10" t="s">
        <v>56</v>
      </c>
      <c r="L54" s="32">
        <f>('500MW model - tariffs'!E281-'500MW model - tariffs'!E214)/'500MW model - tariffs'!E214</f>
        <v>-2.4096385542169588E-3</v>
      </c>
      <c r="M54" s="32">
        <f>('500MW model - tariffs'!F281-'500MW model - tariffs'!F214)/'500MW model - tariffs'!F214</f>
        <v>3.3898305084745797E-2</v>
      </c>
      <c r="N54" s="32"/>
      <c r="O54" s="33">
        <f>('500MW model - tariffs'!H281-'500MW model - tariffs'!H214)/'500MW model - tariffs'!H214</f>
        <v>-3.9393939393939363E-2</v>
      </c>
      <c r="P54" s="33"/>
      <c r="Q54" s="32"/>
    </row>
    <row r="55" spans="2:17" ht="27" customHeight="1">
      <c r="B55" s="10" t="s">
        <v>57</v>
      </c>
      <c r="C55" s="32">
        <f>('500MW model - tariffs'!E148-'500MW model - tariffs'!E81)/'500MW model - tariffs'!E81</f>
        <v>0</v>
      </c>
      <c r="D55" s="32">
        <f>('500MW model - tariffs'!F148-'500MW model - tariffs'!F81)/'500MW model - tariffs'!F81</f>
        <v>0</v>
      </c>
      <c r="E55" s="32"/>
      <c r="F55" s="33">
        <f>('500MW model - tariffs'!H148-'500MW model - tariffs'!H81)/'500MW model - tariffs'!H81</f>
        <v>0</v>
      </c>
      <c r="G55" s="33"/>
      <c r="H55" s="32"/>
      <c r="J55" s="34"/>
      <c r="K55" s="10" t="s">
        <v>57</v>
      </c>
      <c r="L55" s="32">
        <f>('500MW model - tariffs'!E282-'500MW model - tariffs'!E215)/'500MW model - tariffs'!E215</f>
        <v>-2.2044088176352724E-2</v>
      </c>
      <c r="M55" s="32">
        <f>('500MW model - tariffs'!F282-'500MW model - tariffs'!F215)/'500MW model - tariffs'!F215</f>
        <v>0</v>
      </c>
      <c r="N55" s="32"/>
      <c r="O55" s="33">
        <f>('500MW model - tariffs'!H282-'500MW model - tariffs'!H215)/'500MW model - tariffs'!H215</f>
        <v>1.6175621028307403E-2</v>
      </c>
      <c r="P55" s="33"/>
      <c r="Q55" s="32"/>
    </row>
    <row r="56" spans="2:17" ht="27" customHeight="1">
      <c r="B56" s="10" t="s">
        <v>58</v>
      </c>
      <c r="C56" s="32">
        <f>('500MW model - tariffs'!E149-'500MW model - tariffs'!E82)/'500MW model - tariffs'!E82</f>
        <v>0</v>
      </c>
      <c r="D56" s="32">
        <f>('500MW model - tariffs'!F149-'500MW model - tariffs'!F82)/'500MW model - tariffs'!F82</f>
        <v>0</v>
      </c>
      <c r="E56" s="32">
        <f>('500MW model - tariffs'!G149-'500MW model - tariffs'!G82)/'500MW model - tariffs'!G82</f>
        <v>0</v>
      </c>
      <c r="F56" s="33">
        <f>('500MW model - tariffs'!H149-'500MW model - tariffs'!H82)/'500MW model - tariffs'!H82</f>
        <v>0</v>
      </c>
      <c r="G56" s="33">
        <f>('500MW model - tariffs'!I149-'500MW model - tariffs'!I82)/'500MW model - tariffs'!I82</f>
        <v>0</v>
      </c>
      <c r="H56" s="32">
        <f>('500MW model - tariffs'!J149-'500MW model - tariffs'!J82)/'500MW model - tariffs'!J82</f>
        <v>0</v>
      </c>
      <c r="J56" s="34"/>
      <c r="K56" s="10" t="s">
        <v>58</v>
      </c>
      <c r="L56" s="32">
        <f>('500MW model - tariffs'!E283-'500MW model - tariffs'!E216)/'500MW model - tariffs'!E216</f>
        <v>-1.344969199178647E-2</v>
      </c>
      <c r="M56" s="32">
        <f>('500MW model - tariffs'!F283-'500MW model - tariffs'!F216)/'500MW model - tariffs'!F216</f>
        <v>1.3011152416356888E-2</v>
      </c>
      <c r="N56" s="32">
        <f>('500MW model - tariffs'!G283-'500MW model - tariffs'!G216)/'500MW model - tariffs'!G216</f>
        <v>1.6393442622950834E-2</v>
      </c>
      <c r="O56" s="33">
        <f>('500MW model - tariffs'!H283-'500MW model - tariffs'!H216)/'500MW model - tariffs'!H216</f>
        <v>-3.8231780167263862E-2</v>
      </c>
      <c r="P56" s="33">
        <f>('500MW model - tariffs'!I283-'500MW model - tariffs'!I216)/'500MW model - tariffs'!I216</f>
        <v>2.9535864978902884E-2</v>
      </c>
      <c r="Q56" s="32">
        <f>('500MW model - tariffs'!J283-'500MW model - tariffs'!J216)/'500MW model - tariffs'!J216</f>
        <v>-6.4724919093851188E-3</v>
      </c>
    </row>
    <row r="57" spans="2:17" ht="27" customHeight="1">
      <c r="B57" s="10" t="s">
        <v>59</v>
      </c>
      <c r="C57" s="32">
        <f>('500MW model - tariffs'!E150-'500MW model - tariffs'!E83)/'500MW model - tariffs'!E83</f>
        <v>0</v>
      </c>
      <c r="D57" s="32">
        <f>('500MW model - tariffs'!F150-'500MW model - tariffs'!F83)/'500MW model - tariffs'!F83</f>
        <v>0</v>
      </c>
      <c r="E57" s="32">
        <f>('500MW model - tariffs'!G150-'500MW model - tariffs'!G83)/'500MW model - tariffs'!G83</f>
        <v>0</v>
      </c>
      <c r="F57" s="33">
        <f>('500MW model - tariffs'!H150-'500MW model - tariffs'!H83)/'500MW model - tariffs'!H83</f>
        <v>0</v>
      </c>
      <c r="G57" s="33">
        <f>('500MW model - tariffs'!I150-'500MW model - tariffs'!I83)/'500MW model - tariffs'!I83</f>
        <v>0</v>
      </c>
      <c r="H57" s="32">
        <f>('500MW model - tariffs'!J150-'500MW model - tariffs'!J83)/'500MW model - tariffs'!J83</f>
        <v>0</v>
      </c>
      <c r="J57" s="34"/>
      <c r="K57" s="10" t="s">
        <v>59</v>
      </c>
      <c r="L57" s="32">
        <f>('500MW model - tariffs'!E284-'500MW model - tariffs'!E217)/'500MW model - tariffs'!E217</f>
        <v>-1.8518518518518445E-2</v>
      </c>
      <c r="M57" s="32">
        <f>('500MW model - tariffs'!F284-'500MW model - tariffs'!F217)/'500MW model - tariffs'!F217</f>
        <v>-1.6501650165016517E-3</v>
      </c>
      <c r="N57" s="32">
        <f>('500MW model - tariffs'!G284-'500MW model - tariffs'!G217)/'500MW model - tariffs'!G217</f>
        <v>0</v>
      </c>
      <c r="O57" s="33">
        <f>('500MW model - tariffs'!H284-'500MW model - tariffs'!H217)/'500MW model - tariffs'!H217</f>
        <v>-3.9393939393939363E-2</v>
      </c>
      <c r="P57" s="33">
        <f>('500MW model - tariffs'!I284-'500MW model - tariffs'!I217)/'500MW model - tariffs'!I217</f>
        <v>3.3039647577092587E-2</v>
      </c>
      <c r="Q57" s="32">
        <f>('500MW model - tariffs'!J284-'500MW model - tariffs'!J217)/'500MW model - tariffs'!J217</f>
        <v>-1.234567901234569E-2</v>
      </c>
    </row>
    <row r="58" spans="2:17" ht="27" customHeight="1">
      <c r="B58" s="10" t="s">
        <v>60</v>
      </c>
      <c r="C58" s="32">
        <f>('500MW model - tariffs'!E151-'500MW model - tariffs'!E84)/'500MW model - tariffs'!E84</f>
        <v>0</v>
      </c>
      <c r="D58" s="32">
        <f>('500MW model - tariffs'!F151-'500MW model - tariffs'!F84)/'500MW model - tariffs'!F84</f>
        <v>0</v>
      </c>
      <c r="E58" s="32">
        <f>('500MW model - tariffs'!G151-'500MW model - tariffs'!G84)/'500MW model - tariffs'!G84</f>
        <v>0</v>
      </c>
      <c r="F58" s="33">
        <f>('500MW model - tariffs'!H151-'500MW model - tariffs'!H84)/'500MW model - tariffs'!H84</f>
        <v>0</v>
      </c>
      <c r="G58" s="33">
        <f>('500MW model - tariffs'!I151-'500MW model - tariffs'!I84)/'500MW model - tariffs'!I84</f>
        <v>0</v>
      </c>
      <c r="H58" s="32">
        <f>('500MW model - tariffs'!J151-'500MW model - tariffs'!J84)/'500MW model - tariffs'!J84</f>
        <v>0</v>
      </c>
      <c r="J58" s="34"/>
      <c r="K58" s="10" t="s">
        <v>60</v>
      </c>
      <c r="L58" s="32">
        <f>('500MW model - tariffs'!E285-'500MW model - tariffs'!E218)/'500MW model - tariffs'!E218</f>
        <v>-2.4981844589687684E-2</v>
      </c>
      <c r="M58" s="32">
        <f>('500MW model - tariffs'!F285-'500MW model - tariffs'!F218)/'500MW model - tariffs'!F218</f>
        <v>-1.160092807424595E-2</v>
      </c>
      <c r="N58" s="32">
        <f>('500MW model - tariffs'!G285-'500MW model - tariffs'!G218)/'500MW model - tariffs'!G218</f>
        <v>0</v>
      </c>
      <c r="O58" s="33">
        <f>('500MW model - tariffs'!H285-'500MW model - tariffs'!H218)/'500MW model - tariffs'!H218</f>
        <v>-3.7733499377335007E-2</v>
      </c>
      <c r="P58" s="33">
        <f>('500MW model - tariffs'!I285-'500MW model - tariffs'!I218)/'500MW model - tariffs'!I218</f>
        <v>3.346456692913384E-2</v>
      </c>
      <c r="Q58" s="32">
        <f>('500MW model - tariffs'!J285-'500MW model - tariffs'!J218)/'500MW model - tariffs'!J218</f>
        <v>-2.2471910112359571E-2</v>
      </c>
    </row>
    <row r="59" spans="2:17" ht="27" customHeight="1">
      <c r="B59" s="10" t="s">
        <v>61</v>
      </c>
      <c r="C59" s="32">
        <f>('500MW model - tariffs'!E152-'500MW model - tariffs'!E85)/'500MW model - tariffs'!E85</f>
        <v>0</v>
      </c>
      <c r="D59" s="32">
        <f>('500MW model - tariffs'!F152-'500MW model - tariffs'!F85)/'500MW model - tariffs'!F85</f>
        <v>0</v>
      </c>
      <c r="E59" s="32">
        <f>('500MW model - tariffs'!G152-'500MW model - tariffs'!G85)/'500MW model - tariffs'!G85</f>
        <v>0</v>
      </c>
      <c r="F59" s="33">
        <f>('500MW model - tariffs'!H152-'500MW model - tariffs'!H85)/'500MW model - tariffs'!H85</f>
        <v>0</v>
      </c>
      <c r="G59" s="33">
        <f>('500MW model - tariffs'!I152-'500MW model - tariffs'!I85)/'500MW model - tariffs'!I85</f>
        <v>0</v>
      </c>
      <c r="H59" s="32">
        <f>('500MW model - tariffs'!J152-'500MW model - tariffs'!J85)/'500MW model - tariffs'!J85</f>
        <v>0</v>
      </c>
      <c r="J59" s="34"/>
      <c r="K59" s="10" t="s">
        <v>61</v>
      </c>
      <c r="L59" s="32">
        <f>('500MW model - tariffs'!E286-'500MW model - tariffs'!E219)/'500MW model - tariffs'!E219</f>
        <v>-3.0684104627766717E-2</v>
      </c>
      <c r="M59" s="32">
        <f>('500MW model - tariffs'!F286-'500MW model - tariffs'!F219)/'500MW model - tariffs'!F219</f>
        <v>-2.7777777777777801E-2</v>
      </c>
      <c r="N59" s="32">
        <f>('500MW model - tariffs'!G286-'500MW model - tariffs'!G219)/'500MW model - tariffs'!G219</f>
        <v>0</v>
      </c>
      <c r="O59" s="33">
        <f>('500MW model - tariffs'!H286-'500MW model - tariffs'!H219)/'500MW model - tariffs'!H219</f>
        <v>-3.7700911043626426E-2</v>
      </c>
      <c r="P59" s="33">
        <f>('500MW model - tariffs'!I286-'500MW model - tariffs'!I219)/'500MW model - tariffs'!I219</f>
        <v>3.738317757009349E-2</v>
      </c>
      <c r="Q59" s="32">
        <f>('500MW model - tariffs'!J286-'500MW model - tariffs'!J219)/'500MW model - tariffs'!J219</f>
        <v>-3.2051282051282083E-2</v>
      </c>
    </row>
    <row r="60" spans="2:17" ht="27" customHeight="1">
      <c r="B60" s="10" t="s">
        <v>62</v>
      </c>
      <c r="C60" s="32">
        <f>('500MW model - tariffs'!E153-'500MW model - tariffs'!E86)/'500MW model - tariffs'!E86</f>
        <v>0</v>
      </c>
      <c r="D60" s="32"/>
      <c r="E60" s="32"/>
      <c r="F60" s="33"/>
      <c r="G60" s="33"/>
      <c r="H60" s="32"/>
      <c r="J60" s="34"/>
      <c r="K60" s="10" t="s">
        <v>62</v>
      </c>
      <c r="L60" s="32">
        <f>('500MW model - tariffs'!E287-'500MW model - tariffs'!E220)/'500MW model - tariffs'!E220</f>
        <v>-4.8406615570794715E-3</v>
      </c>
      <c r="M60" s="32"/>
      <c r="N60" s="32"/>
      <c r="O60" s="33"/>
      <c r="P60" s="33"/>
      <c r="Q60" s="32"/>
    </row>
    <row r="61" spans="2:17" ht="27" customHeight="1">
      <c r="B61" s="10" t="s">
        <v>64</v>
      </c>
      <c r="C61" s="32">
        <f>('500MW model - tariffs'!E154-'500MW model - tariffs'!E87)/'500MW model - tariffs'!E87</f>
        <v>0</v>
      </c>
      <c r="D61" s="32">
        <f>('500MW model - tariffs'!F154-'500MW model - tariffs'!F87)/'500MW model - tariffs'!F87</f>
        <v>0</v>
      </c>
      <c r="E61" s="32">
        <f>('500MW model - tariffs'!G154-'500MW model - tariffs'!G87)/'500MW model - tariffs'!G87</f>
        <v>0</v>
      </c>
      <c r="F61" s="33"/>
      <c r="G61" s="33"/>
      <c r="H61" s="32"/>
      <c r="J61" s="34"/>
      <c r="K61" s="10" t="s">
        <v>64</v>
      </c>
      <c r="L61" s="32">
        <f>('500MW model - tariffs'!E288-'500MW model - tariffs'!E221)/'500MW model - tariffs'!E221</f>
        <v>-1.0632396449704162E-2</v>
      </c>
      <c r="M61" s="32">
        <f>('500MW model - tariffs'!F288-'500MW model - tariffs'!F221)/'500MW model - tariffs'!F221</f>
        <v>1.1235955056179751E-2</v>
      </c>
      <c r="N61" s="32">
        <f>('500MW model - tariffs'!G288-'500MW model - tariffs'!G221)/'500MW model - tariffs'!G221</f>
        <v>-1.5151515151515164E-2</v>
      </c>
      <c r="O61" s="33"/>
      <c r="P61" s="33"/>
      <c r="Q61" s="32"/>
    </row>
    <row r="63" spans="2:17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5" spans="2:17" ht="33.75">
      <c r="B65" s="66" t="s">
        <v>159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8" spans="2:17" ht="15.75" thickBot="1">
      <c r="B68" s="8"/>
      <c r="C68" s="7"/>
      <c r="D68" s="7"/>
      <c r="E68" s="7"/>
      <c r="F68" s="7"/>
      <c r="G68" s="7"/>
      <c r="H68" s="7"/>
    </row>
    <row r="69" spans="2:17">
      <c r="B69" s="8"/>
      <c r="C69" s="67" t="s">
        <v>165</v>
      </c>
      <c r="D69" s="68"/>
      <c r="E69" s="69"/>
      <c r="F69" s="67" t="s">
        <v>166</v>
      </c>
      <c r="G69" s="68"/>
      <c r="H69" s="69"/>
      <c r="J69" s="34"/>
      <c r="L69" s="67" t="s">
        <v>165</v>
      </c>
      <c r="M69" s="68"/>
      <c r="N69" s="69"/>
      <c r="O69" s="67" t="s">
        <v>166</v>
      </c>
      <c r="P69" s="68"/>
      <c r="Q69" s="69"/>
    </row>
    <row r="70" spans="2:17" ht="25.5">
      <c r="B70" s="52" t="s">
        <v>112</v>
      </c>
      <c r="C70" s="45" t="s">
        <v>152</v>
      </c>
      <c r="D70" s="38" t="s">
        <v>153</v>
      </c>
      <c r="E70" s="46" t="s">
        <v>155</v>
      </c>
      <c r="F70" s="45" t="s">
        <v>152</v>
      </c>
      <c r="G70" s="38" t="s">
        <v>153</v>
      </c>
      <c r="H70" s="46" t="s">
        <v>155</v>
      </c>
      <c r="I70" s="39"/>
      <c r="J70" s="40"/>
      <c r="K70" s="52" t="s">
        <v>112</v>
      </c>
      <c r="L70" s="45" t="s">
        <v>156</v>
      </c>
      <c r="M70" s="38" t="s">
        <v>157</v>
      </c>
      <c r="N70" s="46" t="s">
        <v>154</v>
      </c>
      <c r="O70" s="45" t="s">
        <v>156</v>
      </c>
      <c r="P70" s="38" t="s">
        <v>157</v>
      </c>
      <c r="Q70" s="46" t="s">
        <v>154</v>
      </c>
    </row>
    <row r="71" spans="2:17" ht="27.75" customHeight="1">
      <c r="B71" s="53" t="s">
        <v>113</v>
      </c>
      <c r="C71" s="55" t="str">
        <f>IF('500MW model - typical bill'!C4,(('500MW model - typical bill'!D4-'500MW model - typical bill'!C4)/'500MW model - typical bill'!C4),"")</f>
        <v/>
      </c>
      <c r="D71" s="41" t="str">
        <f>IF('500MW model - typical bill'!C4,(('500MW model - typical bill'!E4-'500MW model - typical bill'!C4)/'500MW model - typical bill'!C4),"")</f>
        <v/>
      </c>
      <c r="E71" s="56" t="str">
        <f>IF('500MW model - typical bill'!C4,(('500MW model - typical bill'!E4-'500MW model - typical bill'!D4)/'500MW model - typical bill'!D4),"")</f>
        <v/>
      </c>
      <c r="F71" s="47" t="str">
        <f>IF('500MW model - typical bill'!C4,('500MW model - typical bill'!D4-'500MW model - typical bill'!C4),"")</f>
        <v/>
      </c>
      <c r="G71" s="44" t="str">
        <f>IF('500MW model - typical bill'!C4,(('500MW model - typical bill'!E4-'500MW model - typical bill'!C4)),"")</f>
        <v/>
      </c>
      <c r="H71" s="48" t="str">
        <f>IF('500MW model - typical bill'!C4,(('500MW model - typical bill'!E4-'500MW model - typical bill'!D4)),"")</f>
        <v/>
      </c>
      <c r="I71" s="36"/>
      <c r="J71" s="37"/>
      <c r="K71" s="53" t="s">
        <v>113</v>
      </c>
      <c r="L71" s="55" t="str">
        <f>IF('500MW model - typical bill'!C4,(('500MW model - typical bill'!F4-'500MW model - typical bill'!C4)/'500MW model - typical bill'!C4),"")</f>
        <v/>
      </c>
      <c r="M71" s="41" t="str">
        <f>IF('500MW model - typical bill'!C4,(('500MW model - typical bill'!G4-'500MW model - typical bill'!C4)/'500MW model - typical bill'!C4),"")</f>
        <v/>
      </c>
      <c r="N71" s="56" t="str">
        <f>IF('500MW model - typical bill'!C4,(('500MW model - typical bill'!G4-'500MW model - typical bill'!F4)/'500MW model - typical bill'!F4),"")</f>
        <v/>
      </c>
      <c r="O71" s="47" t="str">
        <f>IF('500MW model - typical bill'!C4,(('500MW model - typical bill'!F4-'500MW model - typical bill'!C4)),"")</f>
        <v/>
      </c>
      <c r="P71" s="44" t="str">
        <f>IF('500MW model - typical bill'!C4,(('500MW model - typical bill'!G4-'500MW model - typical bill'!C4)),"")</f>
        <v/>
      </c>
      <c r="Q71" s="48" t="str">
        <f>IF('500MW model - typical bill'!C4,(('500MW model - typical bill'!G4-'500MW model - typical bill'!F4)),"")</f>
        <v/>
      </c>
    </row>
    <row r="72" spans="2:17" ht="27.75" customHeight="1">
      <c r="B72" s="54" t="s">
        <v>48</v>
      </c>
      <c r="C72" s="55">
        <f>IF('500MW model - typical bill'!C5,(('500MW model - typical bill'!D5-'500MW model - typical bill'!C5)/'500MW model - typical bill'!C5),"")</f>
        <v>0</v>
      </c>
      <c r="D72" s="41">
        <f>IF('500MW model - typical bill'!C5,(('500MW model - typical bill'!E5-'500MW model - typical bill'!C5)/'500MW model - typical bill'!C5),"")</f>
        <v>0</v>
      </c>
      <c r="E72" s="56">
        <f>IF('500MW model - typical bill'!C5,(('500MW model - typical bill'!E5-'500MW model - typical bill'!D5)/'500MW model - typical bill'!D5),"")</f>
        <v>0</v>
      </c>
      <c r="F72" s="47">
        <f>IF('500MW model - typical bill'!C5,('500MW model - typical bill'!D5-'500MW model - typical bill'!C5),"")</f>
        <v>0</v>
      </c>
      <c r="G72" s="44">
        <f>IF('500MW model - typical bill'!C5,(('500MW model - typical bill'!E5-'500MW model - typical bill'!C5)),"")</f>
        <v>0</v>
      </c>
      <c r="H72" s="48">
        <f>IF('500MW model - typical bill'!C5,(('500MW model - typical bill'!E5-'500MW model - typical bill'!D5)),"")</f>
        <v>0</v>
      </c>
      <c r="I72" s="36"/>
      <c r="J72" s="37"/>
      <c r="K72" s="54" t="s">
        <v>48</v>
      </c>
      <c r="L72" s="55">
        <f>IF('500MW model - typical bill'!C5,(('500MW model - typical bill'!F5-'500MW model - typical bill'!C5)/'500MW model - typical bill'!C5),"")</f>
        <v>0</v>
      </c>
      <c r="M72" s="41">
        <f>IF('500MW model - typical bill'!C5,(('500MW model - typical bill'!G5-'500MW model - typical bill'!C5)/'500MW model - typical bill'!C5),"")</f>
        <v>-1.7767766854436824E-3</v>
      </c>
      <c r="N72" s="60">
        <f>IF('500MW model - typical bill'!C5,(('500MW model - typical bill'!G5-'500MW model - typical bill'!F5)/'500MW model - typical bill'!F5),"")</f>
        <v>-1.7767766854436824E-3</v>
      </c>
      <c r="O72" s="47">
        <f>IF('500MW model - typical bill'!C5,(('500MW model - typical bill'!F5-'500MW model - typical bill'!C5)),"")</f>
        <v>0</v>
      </c>
      <c r="P72" s="44">
        <f>IF('500MW model - typical bill'!C5,(('500MW model - typical bill'!G5-'500MW model - typical bill'!C5)),"")</f>
        <v>-0.18249999999999034</v>
      </c>
      <c r="Q72" s="48">
        <f>IF('500MW model - typical bill'!C5,(('500MW model - typical bill'!G5-'500MW model - typical bill'!F5)),"")</f>
        <v>-0.18249999999999034</v>
      </c>
    </row>
    <row r="73" spans="2:17" ht="27.75" customHeight="1">
      <c r="B73" s="54" t="s">
        <v>75</v>
      </c>
      <c r="C73" s="55">
        <f>IF('500MW model - typical bill'!C6,(('500MW model - typical bill'!D6-'500MW model - typical bill'!C6)/'500MW model - typical bill'!C6),"")</f>
        <v>0</v>
      </c>
      <c r="D73" s="41">
        <f>IF('500MW model - typical bill'!C6,(('500MW model - typical bill'!E6-'500MW model - typical bill'!C6)/'500MW model - typical bill'!C6),"")</f>
        <v>0</v>
      </c>
      <c r="E73" s="56">
        <f>IF('500MW model - typical bill'!C6,(('500MW model - typical bill'!E6-'500MW model - typical bill'!D6)/'500MW model - typical bill'!D6),"")</f>
        <v>0</v>
      </c>
      <c r="F73" s="47">
        <f>IF('500MW model - typical bill'!C6,('500MW model - typical bill'!D6-'500MW model - typical bill'!C6),"")</f>
        <v>0</v>
      </c>
      <c r="G73" s="44">
        <f>IF('500MW model - typical bill'!C6,(('500MW model - typical bill'!E6-'500MW model - typical bill'!C6)),"")</f>
        <v>0</v>
      </c>
      <c r="H73" s="48">
        <f>IF('500MW model - typical bill'!C6,(('500MW model - typical bill'!E6-'500MW model - typical bill'!D6)),"")</f>
        <v>0</v>
      </c>
      <c r="I73" s="36"/>
      <c r="J73" s="37"/>
      <c r="K73" s="54" t="s">
        <v>75</v>
      </c>
      <c r="L73" s="55">
        <f>IF('500MW model - typical bill'!C6,(('500MW model - typical bill'!F6-'500MW model - typical bill'!C6)/'500MW model - typical bill'!C6),"")</f>
        <v>0</v>
      </c>
      <c r="M73" s="41">
        <f>IF('500MW model - typical bill'!C6,(('500MW model - typical bill'!G6-'500MW model - typical bill'!C6)/'500MW model - typical bill'!C6),"")</f>
        <v>-2.4304615964068801E-3</v>
      </c>
      <c r="N73" s="56">
        <f>IF('500MW model - typical bill'!C6,(('500MW model - typical bill'!G6-'500MW model - typical bill'!F6)/'500MW model - typical bill'!F6),"")</f>
        <v>-2.4304615964068801E-3</v>
      </c>
      <c r="O73" s="47">
        <f>IF('500MW model - typical bill'!C6,(('500MW model - typical bill'!F6-'500MW model - typical bill'!C6)),"")</f>
        <v>0</v>
      </c>
      <c r="P73" s="44">
        <f>IF('500MW model - typical bill'!C6,(('500MW model - typical bill'!G6-'500MW model - typical bill'!C6)),"")</f>
        <v>-0.1222749999999948</v>
      </c>
      <c r="Q73" s="48">
        <f>IF('500MW model - typical bill'!C6,(('500MW model - typical bill'!G6-'500MW model - typical bill'!F6)),"")</f>
        <v>-0.1222749999999948</v>
      </c>
    </row>
    <row r="74" spans="2:17" ht="27.75" customHeight="1">
      <c r="B74" s="54" t="s">
        <v>88</v>
      </c>
      <c r="C74" s="55">
        <f>IF('500MW model - typical bill'!C7,(('500MW model - typical bill'!D7-'500MW model - typical bill'!C7)/'500MW model - typical bill'!C7),"")</f>
        <v>0</v>
      </c>
      <c r="D74" s="41">
        <f>IF('500MW model - typical bill'!C7,(('500MW model - typical bill'!E7-'500MW model - typical bill'!C7)/'500MW model - typical bill'!C7),"")</f>
        <v>0</v>
      </c>
      <c r="E74" s="56">
        <f>IF('500MW model - typical bill'!C7,(('500MW model - typical bill'!E7-'500MW model - typical bill'!D7)/'500MW model - typical bill'!D7),"")</f>
        <v>0</v>
      </c>
      <c r="F74" s="47">
        <f>IF('500MW model - typical bill'!C7,('500MW model - typical bill'!D7-'500MW model - typical bill'!C7),"")</f>
        <v>0</v>
      </c>
      <c r="G74" s="44">
        <f>IF('500MW model - typical bill'!C7,(('500MW model - typical bill'!E7-'500MW model - typical bill'!C7)),"")</f>
        <v>0</v>
      </c>
      <c r="H74" s="48">
        <f>IF('500MW model - typical bill'!C7,(('500MW model - typical bill'!E7-'500MW model - typical bill'!D7)),"")</f>
        <v>0</v>
      </c>
      <c r="I74" s="36"/>
      <c r="J74" s="37"/>
      <c r="K74" s="54" t="s">
        <v>88</v>
      </c>
      <c r="L74" s="55">
        <f>IF('500MW model - typical bill'!C7,(('500MW model - typical bill'!F7-'500MW model - typical bill'!C7)/'500MW model - typical bill'!C7),"")</f>
        <v>0</v>
      </c>
      <c r="M74" s="41">
        <f>IF('500MW model - typical bill'!C7,(('500MW model - typical bill'!G7-'500MW model - typical bill'!C7)/'500MW model - typical bill'!C7),"")</f>
        <v>-2.2988904347283675E-3</v>
      </c>
      <c r="N74" s="56">
        <f>IF('500MW model - typical bill'!C7,(('500MW model - typical bill'!G7-'500MW model - typical bill'!F7)/'500MW model - typical bill'!F7),"")</f>
        <v>-2.2988904347283675E-3</v>
      </c>
      <c r="O74" s="47">
        <f>IF('500MW model - typical bill'!C7,(('500MW model - typical bill'!F7-'500MW model - typical bill'!C7)),"")</f>
        <v>0</v>
      </c>
      <c r="P74" s="44">
        <f>IF('500MW model - typical bill'!C7,(('500MW model - typical bill'!G7-'500MW model - typical bill'!C7)),"")</f>
        <v>-7.8110000000002344E-2</v>
      </c>
      <c r="Q74" s="48">
        <f>IF('500MW model - typical bill'!C7,(('500MW model - typical bill'!G7-'500MW model - typical bill'!F7)),"")</f>
        <v>-7.8110000000002344E-2</v>
      </c>
    </row>
    <row r="75" spans="2:17" ht="27.75" customHeight="1">
      <c r="B75" s="53" t="s">
        <v>114</v>
      </c>
      <c r="C75" s="55" t="str">
        <f>IF('500MW model - typical bill'!C8,(('500MW model - typical bill'!D8-'500MW model - typical bill'!C8)/'500MW model - typical bill'!C8),"")</f>
        <v/>
      </c>
      <c r="D75" s="41" t="str">
        <f>IF('500MW model - typical bill'!C8,(('500MW model - typical bill'!E8-'500MW model - typical bill'!C8)/'500MW model - typical bill'!C8),"")</f>
        <v/>
      </c>
      <c r="E75" s="56" t="str">
        <f>IF('500MW model - typical bill'!C8,(('500MW model - typical bill'!E8-'500MW model - typical bill'!D8)/'500MW model - typical bill'!D8),"")</f>
        <v/>
      </c>
      <c r="F75" s="47" t="str">
        <f>IF('500MW model - typical bill'!C8,('500MW model - typical bill'!D8-'500MW model - typical bill'!C8),"")</f>
        <v/>
      </c>
      <c r="G75" s="44" t="str">
        <f>IF('500MW model - typical bill'!C8,(('500MW model - typical bill'!E8-'500MW model - typical bill'!C8)),"")</f>
        <v/>
      </c>
      <c r="H75" s="48" t="str">
        <f>IF('500MW model - typical bill'!C8,(('500MW model - typical bill'!E8-'500MW model - typical bill'!D8)),"")</f>
        <v/>
      </c>
      <c r="I75" s="36"/>
      <c r="J75" s="37"/>
      <c r="K75" s="53" t="s">
        <v>114</v>
      </c>
      <c r="L75" s="55" t="str">
        <f>IF('500MW model - typical bill'!C8,(('500MW model - typical bill'!F8-'500MW model - typical bill'!C8)/'500MW model - typical bill'!C8),"")</f>
        <v/>
      </c>
      <c r="M75" s="41" t="str">
        <f>IF('500MW model - typical bill'!C8,(('500MW model - typical bill'!G8-'500MW model - typical bill'!C8)/'500MW model - typical bill'!C8),"")</f>
        <v/>
      </c>
      <c r="N75" s="56" t="str">
        <f>IF('500MW model - typical bill'!C8,(('500MW model - typical bill'!G8-'500MW model - typical bill'!F8)/'500MW model - typical bill'!F8),"")</f>
        <v/>
      </c>
      <c r="O75" s="47" t="str">
        <f>IF('500MW model - typical bill'!C8,(('500MW model - typical bill'!F8-'500MW model - typical bill'!C8)),"")</f>
        <v/>
      </c>
      <c r="P75" s="44" t="str">
        <f>IF('500MW model - typical bill'!C8,(('500MW model - typical bill'!G8-'500MW model - typical bill'!C8)),"")</f>
        <v/>
      </c>
      <c r="Q75" s="48" t="str">
        <f>IF('500MW model - typical bill'!C8,(('500MW model - typical bill'!G8-'500MW model - typical bill'!F8)),"")</f>
        <v/>
      </c>
    </row>
    <row r="76" spans="2:17" ht="27.75" customHeight="1">
      <c r="B76" s="54" t="s">
        <v>49</v>
      </c>
      <c r="C76" s="55">
        <f>IF('500MW model - typical bill'!C9,(('500MW model - typical bill'!D9-'500MW model - typical bill'!C9)/'500MW model - typical bill'!C9),"")</f>
        <v>0</v>
      </c>
      <c r="D76" s="41">
        <f>IF('500MW model - typical bill'!C9,(('500MW model - typical bill'!E9-'500MW model - typical bill'!C9)/'500MW model - typical bill'!C9),"")</f>
        <v>0</v>
      </c>
      <c r="E76" s="56">
        <f>IF('500MW model - typical bill'!C9,(('500MW model - typical bill'!E9-'500MW model - typical bill'!D9)/'500MW model - typical bill'!D9),"")</f>
        <v>0</v>
      </c>
      <c r="F76" s="47">
        <f>IF('500MW model - typical bill'!C9,('500MW model - typical bill'!D9-'500MW model - typical bill'!C9),"")</f>
        <v>0</v>
      </c>
      <c r="G76" s="44">
        <f>IF('500MW model - typical bill'!C9,(('500MW model - typical bill'!E9-'500MW model - typical bill'!C9)),"")</f>
        <v>0</v>
      </c>
      <c r="H76" s="48">
        <f>IF('500MW model - typical bill'!C9,(('500MW model - typical bill'!E9-'500MW model - typical bill'!D9)),"")</f>
        <v>0</v>
      </c>
      <c r="I76" s="36"/>
      <c r="J76" s="37"/>
      <c r="K76" s="54" t="s">
        <v>49</v>
      </c>
      <c r="L76" s="55">
        <f>IF('500MW model - typical bill'!C9,(('500MW model - typical bill'!F9-'500MW model - typical bill'!C9)/'500MW model - typical bill'!C9),"")</f>
        <v>3.4539764035570347E-4</v>
      </c>
      <c r="M76" s="41">
        <f>IF('500MW model - typical bill'!C9,(('500MW model - typical bill'!G9-'500MW model - typical bill'!C9)/'500MW model - typical bill'!C9),"")</f>
        <v>-3.0947965296940581E-3</v>
      </c>
      <c r="N76" s="56">
        <f>IF('500MW model - typical bill'!C9,(('500MW model - typical bill'!G9-'500MW model - typical bill'!F9)/'500MW model - typical bill'!F9),"")</f>
        <v>-3.4390063453729014E-3</v>
      </c>
      <c r="O76" s="47">
        <f>IF('500MW model - typical bill'!C9,(('500MW model - typical bill'!F9-'500MW model - typical bill'!C9)),"")</f>
        <v>3.2578657522307708E-2</v>
      </c>
      <c r="P76" s="44">
        <f>IF('500MW model - typical bill'!C9,(('500MW model - typical bill'!G9-'500MW model - typical bill'!C9)),"")</f>
        <v>-0.2919079474263242</v>
      </c>
      <c r="Q76" s="48">
        <f>IF('500MW model - typical bill'!C9,(('500MW model - typical bill'!G9-'500MW model - typical bill'!F9)),"")</f>
        <v>-0.32448660494863191</v>
      </c>
    </row>
    <row r="77" spans="2:17" ht="27.75" customHeight="1">
      <c r="B77" s="54" t="s">
        <v>76</v>
      </c>
      <c r="C77" s="55">
        <f>IF('500MW model - typical bill'!C10,(('500MW model - typical bill'!D10-'500MW model - typical bill'!C10)/'500MW model - typical bill'!C10),"")</f>
        <v>0</v>
      </c>
      <c r="D77" s="41">
        <f>IF('500MW model - typical bill'!C10,(('500MW model - typical bill'!E10-'500MW model - typical bill'!C10)/'500MW model - typical bill'!C10),"")</f>
        <v>0</v>
      </c>
      <c r="E77" s="56">
        <f>IF('500MW model - typical bill'!C10,(('500MW model - typical bill'!E10-'500MW model - typical bill'!D10)/'500MW model - typical bill'!D10),"")</f>
        <v>0</v>
      </c>
      <c r="F77" s="47">
        <f>IF('500MW model - typical bill'!C10,('500MW model - typical bill'!D10-'500MW model - typical bill'!C10),"")</f>
        <v>0</v>
      </c>
      <c r="G77" s="44">
        <f>IF('500MW model - typical bill'!C10,(('500MW model - typical bill'!E10-'500MW model - typical bill'!C10)),"")</f>
        <v>0</v>
      </c>
      <c r="H77" s="48">
        <f>IF('500MW model - typical bill'!C10,(('500MW model - typical bill'!E10-'500MW model - typical bill'!D10)),"")</f>
        <v>0</v>
      </c>
      <c r="I77" s="36"/>
      <c r="J77" s="37"/>
      <c r="K77" s="54" t="s">
        <v>76</v>
      </c>
      <c r="L77" s="55">
        <f>IF('500MW model - typical bill'!C10,(('500MW model - typical bill'!F10-'500MW model - typical bill'!C10)/'500MW model - typical bill'!C10),"")</f>
        <v>3.4274683822723768E-4</v>
      </c>
      <c r="M77" s="41">
        <f>IF('500MW model - typical bill'!C10,(('500MW model - typical bill'!G10-'500MW model - typical bill'!C10)/'500MW model - typical bill'!C10),"")</f>
        <v>-3.6225497657075317E-3</v>
      </c>
      <c r="N77" s="56">
        <f>IF('500MW model - typical bill'!C10,(('500MW model - typical bill'!G10-'500MW model - typical bill'!F10)/'500MW model - typical bill'!F10),"")</f>
        <v>-3.9639379767263177E-3</v>
      </c>
      <c r="O77" s="47">
        <f>IF('500MW model - typical bill'!C10,(('500MW model - typical bill'!F10-'500MW model - typical bill'!C10)),"")</f>
        <v>1.8906553816229632E-2</v>
      </c>
      <c r="P77" s="44">
        <f>IF('500MW model - typical bill'!C10,(('500MW model - typical bill'!G10-'500MW model - typical bill'!C10)),"")</f>
        <v>-0.19982659052834606</v>
      </c>
      <c r="Q77" s="48">
        <f>IF('500MW model - typical bill'!C10,(('500MW model - typical bill'!G10-'500MW model - typical bill'!F10)),"")</f>
        <v>-0.21873314434457569</v>
      </c>
    </row>
    <row r="78" spans="2:17" ht="27.75" customHeight="1">
      <c r="B78" s="54" t="s">
        <v>89</v>
      </c>
      <c r="C78" s="55">
        <f>IF('500MW model - typical bill'!C11,(('500MW model - typical bill'!D11-'500MW model - typical bill'!C11)/'500MW model - typical bill'!C11),"")</f>
        <v>0</v>
      </c>
      <c r="D78" s="41">
        <f>IF('500MW model - typical bill'!C11,(('500MW model - typical bill'!E11-'500MW model - typical bill'!C11)/'500MW model - typical bill'!C11),"")</f>
        <v>0</v>
      </c>
      <c r="E78" s="56">
        <f>IF('500MW model - typical bill'!C11,(('500MW model - typical bill'!E11-'500MW model - typical bill'!D11)/'500MW model - typical bill'!D11),"")</f>
        <v>0</v>
      </c>
      <c r="F78" s="47">
        <f>IF('500MW model - typical bill'!C11,('500MW model - typical bill'!D11-'500MW model - typical bill'!C11),"")</f>
        <v>0</v>
      </c>
      <c r="G78" s="44">
        <f>IF('500MW model - typical bill'!C11,(('500MW model - typical bill'!E11-'500MW model - typical bill'!C11)),"")</f>
        <v>0</v>
      </c>
      <c r="H78" s="48">
        <f>IF('500MW model - typical bill'!C11,(('500MW model - typical bill'!E11-'500MW model - typical bill'!D11)),"")</f>
        <v>0</v>
      </c>
      <c r="I78" s="36"/>
      <c r="J78" s="37"/>
      <c r="K78" s="54" t="s">
        <v>89</v>
      </c>
      <c r="L78" s="55">
        <f>IF('500MW model - typical bill'!C11,(('500MW model - typical bill'!F11-'500MW model - typical bill'!C11)/'500MW model - typical bill'!C11),"")</f>
        <v>3.3534471251325744E-4</v>
      </c>
      <c r="M78" s="41">
        <f>IF('500MW model - typical bill'!C11,(('500MW model - typical bill'!G11-'500MW model - typical bill'!C11)/'500MW model - typical bill'!C11),"")</f>
        <v>-2.8483962256437177E-3</v>
      </c>
      <c r="N78" s="56">
        <f>IF('500MW model - typical bill'!C11,(('500MW model - typical bill'!G11-'500MW model - typical bill'!F11)/'500MW model - typical bill'!F11),"")</f>
        <v>-3.1826736453783419E-3</v>
      </c>
      <c r="O78" s="47">
        <f>IF('500MW model - typical bill'!C11,(('500MW model - typical bill'!F11-'500MW model - typical bill'!C11)),"")</f>
        <v>1.1992122311433207E-2</v>
      </c>
      <c r="P78" s="44">
        <f>IF('500MW model - typical bill'!C11,(('500MW model - typical bill'!G11-'500MW model - typical bill'!C11)),"")</f>
        <v>-0.10186030867564</v>
      </c>
      <c r="Q78" s="48">
        <f>IF('500MW model - typical bill'!C11,(('500MW model - typical bill'!G11-'500MW model - typical bill'!F11)),"")</f>
        <v>-0.11385243098707321</v>
      </c>
    </row>
    <row r="79" spans="2:17" ht="27.75" customHeight="1">
      <c r="B79" s="53" t="s">
        <v>115</v>
      </c>
      <c r="C79" s="55" t="str">
        <f>IF('500MW model - typical bill'!C12,(('500MW model - typical bill'!D12-'500MW model - typical bill'!C12)/'500MW model - typical bill'!C12),"")</f>
        <v/>
      </c>
      <c r="D79" s="41" t="str">
        <f>IF('500MW model - typical bill'!C12,(('500MW model - typical bill'!E12-'500MW model - typical bill'!C12)/'500MW model - typical bill'!C12),"")</f>
        <v/>
      </c>
      <c r="E79" s="56" t="str">
        <f>IF('500MW model - typical bill'!C12,(('500MW model - typical bill'!E12-'500MW model - typical bill'!D12)/'500MW model - typical bill'!D12),"")</f>
        <v/>
      </c>
      <c r="F79" s="47" t="str">
        <f>IF('500MW model - typical bill'!C12,('500MW model - typical bill'!D12-'500MW model - typical bill'!C12),"")</f>
        <v/>
      </c>
      <c r="G79" s="44" t="str">
        <f>IF('500MW model - typical bill'!C12,(('500MW model - typical bill'!E12-'500MW model - typical bill'!C12)),"")</f>
        <v/>
      </c>
      <c r="H79" s="48" t="str">
        <f>IF('500MW model - typical bill'!C12,(('500MW model - typical bill'!E12-'500MW model - typical bill'!D12)),"")</f>
        <v/>
      </c>
      <c r="I79" s="36"/>
      <c r="J79" s="37"/>
      <c r="K79" s="53" t="s">
        <v>115</v>
      </c>
      <c r="L79" s="55" t="str">
        <f>IF('500MW model - typical bill'!C12,(('500MW model - typical bill'!F12-'500MW model - typical bill'!C12)/'500MW model - typical bill'!C12),"")</f>
        <v/>
      </c>
      <c r="M79" s="41" t="str">
        <f>IF('500MW model - typical bill'!C12,(('500MW model - typical bill'!G12-'500MW model - typical bill'!C12)/'500MW model - typical bill'!C12),"")</f>
        <v/>
      </c>
      <c r="N79" s="56" t="str">
        <f>IF('500MW model - typical bill'!C12,(('500MW model - typical bill'!G12-'500MW model - typical bill'!F12)/'500MW model - typical bill'!F12),"")</f>
        <v/>
      </c>
      <c r="O79" s="47" t="str">
        <f>IF('500MW model - typical bill'!C12,(('500MW model - typical bill'!F12-'500MW model - typical bill'!C12)),"")</f>
        <v/>
      </c>
      <c r="P79" s="44" t="str">
        <f>IF('500MW model - typical bill'!C12,(('500MW model - typical bill'!G12-'500MW model - typical bill'!C12)),"")</f>
        <v/>
      </c>
      <c r="Q79" s="48" t="str">
        <f>IF('500MW model - typical bill'!C12,(('500MW model - typical bill'!G12-'500MW model - typical bill'!F12)),"")</f>
        <v/>
      </c>
    </row>
    <row r="80" spans="2:17" ht="27.75" customHeight="1">
      <c r="B80" s="54" t="s">
        <v>50</v>
      </c>
      <c r="C80" s="55">
        <f>IF('500MW model - typical bill'!C13,(('500MW model - typical bill'!D13-'500MW model - typical bill'!C13)/'500MW model - typical bill'!C13),"")</f>
        <v>0</v>
      </c>
      <c r="D80" s="41">
        <f>IF('500MW model - typical bill'!C13,(('500MW model - typical bill'!E13-'500MW model - typical bill'!C13)/'500MW model - typical bill'!C13),"")</f>
        <v>0</v>
      </c>
      <c r="E80" s="56">
        <f>IF('500MW model - typical bill'!C13,(('500MW model - typical bill'!E13-'500MW model - typical bill'!D13)/'500MW model - typical bill'!D13),"")</f>
        <v>0</v>
      </c>
      <c r="F80" s="47">
        <f>IF('500MW model - typical bill'!C13,('500MW model - typical bill'!D13-'500MW model - typical bill'!C13),"")</f>
        <v>0</v>
      </c>
      <c r="G80" s="44">
        <f>IF('500MW model - typical bill'!C13,(('500MW model - typical bill'!E13-'500MW model - typical bill'!C13)),"")</f>
        <v>0</v>
      </c>
      <c r="H80" s="48">
        <f>IF('500MW model - typical bill'!C13,(('500MW model - typical bill'!E13-'500MW model - typical bill'!D13)),"")</f>
        <v>0</v>
      </c>
      <c r="I80" s="36"/>
      <c r="J80" s="37"/>
      <c r="K80" s="54" t="s">
        <v>50</v>
      </c>
      <c r="L80" s="55">
        <f>IF('500MW model - typical bill'!C13,(('500MW model - typical bill'!F13-'500MW model - typical bill'!C13)/'500MW model - typical bill'!C13),"")</f>
        <v>-3.7735849056605114E-3</v>
      </c>
      <c r="M80" s="41">
        <f>IF('500MW model - typical bill'!C13,(('500MW model - typical bill'!G13-'500MW model - typical bill'!C13)/'500MW model - typical bill'!C13),"")</f>
        <v>1.5094339622641506E-2</v>
      </c>
      <c r="N80" s="56">
        <f>IF('500MW model - typical bill'!C13,(('500MW model - typical bill'!G13-'500MW model - typical bill'!F13)/'500MW model - typical bill'!F13),"")</f>
        <v>1.8939393939394072E-2</v>
      </c>
      <c r="O80" s="47">
        <f>IF('500MW model - typical bill'!C13,(('500MW model - typical bill'!F13-'500MW model - typical bill'!C13)),"")</f>
        <v>-4.9583391116209796E-2</v>
      </c>
      <c r="P80" s="44">
        <f>IF('500MW model - typical bill'!C13,(('500MW model - typical bill'!G13-'500MW model - typical bill'!C13)),"")</f>
        <v>0.19833356446483208</v>
      </c>
      <c r="Q80" s="48">
        <f>IF('500MW model - typical bill'!C13,(('500MW model - typical bill'!G13-'500MW model - typical bill'!F13)),"")</f>
        <v>0.24791695558104188</v>
      </c>
    </row>
    <row r="81" spans="2:17" ht="27.75" customHeight="1">
      <c r="B81" s="54" t="s">
        <v>77</v>
      </c>
      <c r="C81" s="55" t="e">
        <f>IF('500MW model - typical bill'!C14,(('500MW model - typical bill'!D14-'500MW model - typical bill'!C14)/'500MW model - typical bill'!C14),"")</f>
        <v>#VALUE!</v>
      </c>
      <c r="D81" s="41" t="e">
        <f>IF('500MW model - typical bill'!C14,(('500MW model - typical bill'!E14-'500MW model - typical bill'!C14)/'500MW model - typical bill'!C14),"")</f>
        <v>#VALUE!</v>
      </c>
      <c r="E81" s="56" t="e">
        <f>IF('500MW model - typical bill'!C14,(('500MW model - typical bill'!E14-'500MW model - typical bill'!D14)/'500MW model - typical bill'!D14),"")</f>
        <v>#VALUE!</v>
      </c>
      <c r="F81" s="47" t="e">
        <f>IF('500MW model - typical bill'!C14,('500MW model - typical bill'!D14-'500MW model - typical bill'!C14),"")</f>
        <v>#VALUE!</v>
      </c>
      <c r="G81" s="44" t="e">
        <f>IF('500MW model - typical bill'!C14,(('500MW model - typical bill'!E14-'500MW model - typical bill'!C14)),"")</f>
        <v>#VALUE!</v>
      </c>
      <c r="H81" s="48" t="e">
        <f>IF('500MW model - typical bill'!C14,(('500MW model - typical bill'!E14-'500MW model - typical bill'!D14)),"")</f>
        <v>#VALUE!</v>
      </c>
      <c r="I81" s="36"/>
      <c r="J81" s="37"/>
      <c r="K81" s="54" t="s">
        <v>77</v>
      </c>
      <c r="L81" s="55" t="e">
        <f>IF('500MW model - typical bill'!C14,(('500MW model - typical bill'!F14-'500MW model - typical bill'!C14)/'500MW model - typical bill'!C14),"")</f>
        <v>#VALUE!</v>
      </c>
      <c r="M81" s="41" t="e">
        <f>IF('500MW model - typical bill'!C14,(('500MW model - typical bill'!G14-'500MW model - typical bill'!C14)/'500MW model - typical bill'!C14),"")</f>
        <v>#VALUE!</v>
      </c>
      <c r="N81" s="56" t="e">
        <f>IF('500MW model - typical bill'!C14,(('500MW model - typical bill'!G14-'500MW model - typical bill'!F14)/'500MW model - typical bill'!F14),"")</f>
        <v>#VALUE!</v>
      </c>
      <c r="O81" s="47" t="e">
        <f>IF('500MW model - typical bill'!C14,(('500MW model - typical bill'!F14-'500MW model - typical bill'!C14)),"")</f>
        <v>#VALUE!</v>
      </c>
      <c r="P81" s="44" t="e">
        <f>IF('500MW model - typical bill'!C14,(('500MW model - typical bill'!G14-'500MW model - typical bill'!C14)),"")</f>
        <v>#VALUE!</v>
      </c>
      <c r="Q81" s="48" t="e">
        <f>IF('500MW model - typical bill'!C14,(('500MW model - typical bill'!G14-'500MW model - typical bill'!F14)),"")</f>
        <v>#VALUE!</v>
      </c>
    </row>
    <row r="82" spans="2:17" ht="27.75" customHeight="1">
      <c r="B82" s="54" t="s">
        <v>90</v>
      </c>
      <c r="C82" s="55" t="e">
        <f>IF('500MW model - typical bill'!C15,(('500MW model - typical bill'!D15-'500MW model - typical bill'!C15)/'500MW model - typical bill'!C15),"")</f>
        <v>#VALUE!</v>
      </c>
      <c r="D82" s="41" t="e">
        <f>IF('500MW model - typical bill'!C15,(('500MW model - typical bill'!E15-'500MW model - typical bill'!C15)/'500MW model - typical bill'!C15),"")</f>
        <v>#VALUE!</v>
      </c>
      <c r="E82" s="56" t="e">
        <f>IF('500MW model - typical bill'!C15,(('500MW model - typical bill'!E15-'500MW model - typical bill'!D15)/'500MW model - typical bill'!D15),"")</f>
        <v>#VALUE!</v>
      </c>
      <c r="F82" s="47" t="e">
        <f>IF('500MW model - typical bill'!C15,('500MW model - typical bill'!D15-'500MW model - typical bill'!C15),"")</f>
        <v>#VALUE!</v>
      </c>
      <c r="G82" s="44" t="e">
        <f>IF('500MW model - typical bill'!C15,(('500MW model - typical bill'!E15-'500MW model - typical bill'!C15)),"")</f>
        <v>#VALUE!</v>
      </c>
      <c r="H82" s="48" t="e">
        <f>IF('500MW model - typical bill'!C15,(('500MW model - typical bill'!E15-'500MW model - typical bill'!D15)),"")</f>
        <v>#VALUE!</v>
      </c>
      <c r="I82" s="36"/>
      <c r="J82" s="37"/>
      <c r="K82" s="54" t="s">
        <v>90</v>
      </c>
      <c r="L82" s="55" t="e">
        <f>IF('500MW model - typical bill'!C15,(('500MW model - typical bill'!F15-'500MW model - typical bill'!C15)/'500MW model - typical bill'!C15),"")</f>
        <v>#VALUE!</v>
      </c>
      <c r="M82" s="41" t="e">
        <f>IF('500MW model - typical bill'!C15,(('500MW model - typical bill'!G15-'500MW model - typical bill'!C15)/'500MW model - typical bill'!C15),"")</f>
        <v>#VALUE!</v>
      </c>
      <c r="N82" s="56" t="e">
        <f>IF('500MW model - typical bill'!C15,(('500MW model - typical bill'!G15-'500MW model - typical bill'!F15)/'500MW model - typical bill'!F15),"")</f>
        <v>#VALUE!</v>
      </c>
      <c r="O82" s="47" t="e">
        <f>IF('500MW model - typical bill'!C15,(('500MW model - typical bill'!F15-'500MW model - typical bill'!C15)),"")</f>
        <v>#VALUE!</v>
      </c>
      <c r="P82" s="44" t="e">
        <f>IF('500MW model - typical bill'!C15,(('500MW model - typical bill'!G15-'500MW model - typical bill'!C15)),"")</f>
        <v>#VALUE!</v>
      </c>
      <c r="Q82" s="48" t="e">
        <f>IF('500MW model - typical bill'!C15,(('500MW model - typical bill'!G15-'500MW model - typical bill'!F15)),"")</f>
        <v>#VALUE!</v>
      </c>
    </row>
    <row r="83" spans="2:17" ht="27.75" customHeight="1">
      <c r="B83" s="53" t="s">
        <v>117</v>
      </c>
      <c r="C83" s="55" t="str">
        <f>IF('500MW model - typical bill'!C16,(('500MW model - typical bill'!D16-'500MW model - typical bill'!C16)/'500MW model - typical bill'!C16),"")</f>
        <v/>
      </c>
      <c r="D83" s="41" t="str">
        <f>IF('500MW model - typical bill'!C16,(('500MW model - typical bill'!E16-'500MW model - typical bill'!C16)/'500MW model - typical bill'!C16),"")</f>
        <v/>
      </c>
      <c r="E83" s="56" t="str">
        <f>IF('500MW model - typical bill'!C16,(('500MW model - typical bill'!E16-'500MW model - typical bill'!D16)/'500MW model - typical bill'!D16),"")</f>
        <v/>
      </c>
      <c r="F83" s="47" t="str">
        <f>IF('500MW model - typical bill'!C16,('500MW model - typical bill'!D16-'500MW model - typical bill'!C16),"")</f>
        <v/>
      </c>
      <c r="G83" s="44" t="str">
        <f>IF('500MW model - typical bill'!C16,(('500MW model - typical bill'!E16-'500MW model - typical bill'!C16)),"")</f>
        <v/>
      </c>
      <c r="H83" s="48" t="str">
        <f>IF('500MW model - typical bill'!C16,(('500MW model - typical bill'!E16-'500MW model - typical bill'!D16)),"")</f>
        <v/>
      </c>
      <c r="I83" s="36"/>
      <c r="J83" s="37"/>
      <c r="K83" s="53" t="s">
        <v>117</v>
      </c>
      <c r="L83" s="55" t="str">
        <f>IF('500MW model - typical bill'!C16,(('500MW model - typical bill'!F16-'500MW model - typical bill'!C16)/'500MW model - typical bill'!C16),"")</f>
        <v/>
      </c>
      <c r="M83" s="41" t="str">
        <f>IF('500MW model - typical bill'!C16,(('500MW model - typical bill'!G16-'500MW model - typical bill'!C16)/'500MW model - typical bill'!C16),"")</f>
        <v/>
      </c>
      <c r="N83" s="56" t="str">
        <f>IF('500MW model - typical bill'!C16,(('500MW model - typical bill'!G16-'500MW model - typical bill'!F16)/'500MW model - typical bill'!F16),"")</f>
        <v/>
      </c>
      <c r="O83" s="47" t="str">
        <f>IF('500MW model - typical bill'!C16,(('500MW model - typical bill'!F16-'500MW model - typical bill'!C16)),"")</f>
        <v/>
      </c>
      <c r="P83" s="44" t="str">
        <f>IF('500MW model - typical bill'!C16,(('500MW model - typical bill'!G16-'500MW model - typical bill'!C16)),"")</f>
        <v/>
      </c>
      <c r="Q83" s="48" t="str">
        <f>IF('500MW model - typical bill'!C16,(('500MW model - typical bill'!G16-'500MW model - typical bill'!F16)),"")</f>
        <v/>
      </c>
    </row>
    <row r="84" spans="2:17" ht="27.75" customHeight="1">
      <c r="B84" s="54" t="s">
        <v>51</v>
      </c>
      <c r="C84" s="55">
        <f>IF('500MW model - typical bill'!C17,(('500MW model - typical bill'!D17-'500MW model - typical bill'!C17)/'500MW model - typical bill'!C17),"")</f>
        <v>0</v>
      </c>
      <c r="D84" s="41">
        <f>IF('500MW model - typical bill'!C17,(('500MW model - typical bill'!E17-'500MW model - typical bill'!C17)/'500MW model - typical bill'!C17),"")</f>
        <v>0</v>
      </c>
      <c r="E84" s="56">
        <f>IF('500MW model - typical bill'!C17,(('500MW model - typical bill'!E17-'500MW model - typical bill'!D17)/'500MW model - typical bill'!D17),"")</f>
        <v>0</v>
      </c>
      <c r="F84" s="47">
        <f>IF('500MW model - typical bill'!C17,('500MW model - typical bill'!D17-'500MW model - typical bill'!C17),"")</f>
        <v>0</v>
      </c>
      <c r="G84" s="44">
        <f>IF('500MW model - typical bill'!C17,(('500MW model - typical bill'!E17-'500MW model - typical bill'!C17)),"")</f>
        <v>0</v>
      </c>
      <c r="H84" s="48">
        <f>IF('500MW model - typical bill'!C17,(('500MW model - typical bill'!E17-'500MW model - typical bill'!D17)),"")</f>
        <v>0</v>
      </c>
      <c r="I84" s="36"/>
      <c r="J84" s="37"/>
      <c r="K84" s="54" t="s">
        <v>51</v>
      </c>
      <c r="L84" s="55">
        <f>IF('500MW model - typical bill'!C17,(('500MW model - typical bill'!F17-'500MW model - typical bill'!C17)/'500MW model - typical bill'!C17),"")</f>
        <v>1.2766545056375935E-4</v>
      </c>
      <c r="M84" s="41">
        <f>IF('500MW model - typical bill'!C17,(('500MW model - typical bill'!G17-'500MW model - typical bill'!C17)/'500MW model - typical bill'!C17),"")</f>
        <v>-1.2766545056399792E-3</v>
      </c>
      <c r="N84" s="56">
        <f>IF('500MW model - typical bill'!C17,(('500MW model - typical bill'!G17-'500MW model - typical bill'!F17)/'500MW model - typical bill'!F17),"")</f>
        <v>-1.4041406959491352E-3</v>
      </c>
      <c r="O84" s="47">
        <f>IF('500MW model - typical bill'!C17,(('500MW model - typical bill'!F17-'500MW model - typical bill'!C17)),"")</f>
        <v>3.6499999999932697E-2</v>
      </c>
      <c r="P84" s="44">
        <f>IF('500MW model - typical bill'!C17,(('500MW model - typical bill'!G17-'500MW model - typical bill'!C17)),"")</f>
        <v>-0.36500000000000909</v>
      </c>
      <c r="Q84" s="48">
        <f>IF('500MW model - typical bill'!C17,(('500MW model - typical bill'!G17-'500MW model - typical bill'!F17)),"")</f>
        <v>-0.40149999999994179</v>
      </c>
    </row>
    <row r="85" spans="2:17" ht="27.75" customHeight="1">
      <c r="B85" s="54" t="s">
        <v>78</v>
      </c>
      <c r="C85" s="55">
        <f>IF('500MW model - typical bill'!C18,(('500MW model - typical bill'!D18-'500MW model - typical bill'!C18)/'500MW model - typical bill'!C18),"")</f>
        <v>0</v>
      </c>
      <c r="D85" s="41">
        <f>IF('500MW model - typical bill'!C18,(('500MW model - typical bill'!E18-'500MW model - typical bill'!C18)/'500MW model - typical bill'!C18),"")</f>
        <v>0</v>
      </c>
      <c r="E85" s="56">
        <f>IF('500MW model - typical bill'!C18,(('500MW model - typical bill'!E18-'500MW model - typical bill'!D18)/'500MW model - typical bill'!D18),"")</f>
        <v>0</v>
      </c>
      <c r="F85" s="47">
        <f>IF('500MW model - typical bill'!C18,('500MW model - typical bill'!D18-'500MW model - typical bill'!C18),"")</f>
        <v>0</v>
      </c>
      <c r="G85" s="44">
        <f>IF('500MW model - typical bill'!C18,(('500MW model - typical bill'!E18-'500MW model - typical bill'!C18)),"")</f>
        <v>0</v>
      </c>
      <c r="H85" s="48">
        <f>IF('500MW model - typical bill'!C18,(('500MW model - typical bill'!E18-'500MW model - typical bill'!D18)),"")</f>
        <v>0</v>
      </c>
      <c r="I85" s="36"/>
      <c r="J85" s="37"/>
      <c r="K85" s="54" t="s">
        <v>78</v>
      </c>
      <c r="L85" s="55">
        <f>IF('500MW model - typical bill'!C18,(('500MW model - typical bill'!F18-'500MW model - typical bill'!C18)/'500MW model - typical bill'!C18),"")</f>
        <v>2.1789381391941931E-4</v>
      </c>
      <c r="M85" s="41">
        <f>IF('500MW model - typical bill'!C18,(('500MW model - typical bill'!G18-'500MW model - typical bill'!C18)/'500MW model - typical bill'!C18),"")</f>
        <v>-2.1789381391939398E-3</v>
      </c>
      <c r="N85" s="56">
        <f>IF('500MW model - typical bill'!C18,(('500MW model - typical bill'!G18-'500MW model - typical bill'!F18)/'500MW model - typical bill'!F18),"")</f>
        <v>-2.3963098120290838E-3</v>
      </c>
      <c r="O85" s="47">
        <f>IF('500MW model - typical bill'!C18,(('500MW model - typical bill'!F18-'500MW model - typical bill'!C18)),"")</f>
        <v>2.4455000000003224E-2</v>
      </c>
      <c r="P85" s="44">
        <f>IF('500MW model - typical bill'!C18,(('500MW model - typical bill'!G18-'500MW model - typical bill'!C18)),"")</f>
        <v>-0.24455000000000382</v>
      </c>
      <c r="Q85" s="48">
        <f>IF('500MW model - typical bill'!C18,(('500MW model - typical bill'!G18-'500MW model - typical bill'!F18)),"")</f>
        <v>-0.26900500000000704</v>
      </c>
    </row>
    <row r="86" spans="2:17">
      <c r="B86" s="54" t="s">
        <v>91</v>
      </c>
      <c r="C86" s="55">
        <f>IF('500MW model - typical bill'!C19,(('500MW model - typical bill'!D19-'500MW model - typical bill'!C19)/'500MW model - typical bill'!C19),"")</f>
        <v>0</v>
      </c>
      <c r="D86" s="41">
        <f>IF('500MW model - typical bill'!C19,(('500MW model - typical bill'!E19-'500MW model - typical bill'!C19)/'500MW model - typical bill'!C19),"")</f>
        <v>0</v>
      </c>
      <c r="E86" s="56">
        <f>IF('500MW model - typical bill'!C19,(('500MW model - typical bill'!E19-'500MW model - typical bill'!D19)/'500MW model - typical bill'!D19),"")</f>
        <v>0</v>
      </c>
      <c r="F86" s="47">
        <f>IF('500MW model - typical bill'!C19,('500MW model - typical bill'!D19-'500MW model - typical bill'!C19),"")</f>
        <v>0</v>
      </c>
      <c r="G86" s="44">
        <f>IF('500MW model - typical bill'!C19,(('500MW model - typical bill'!E19-'500MW model - typical bill'!C19)),"")</f>
        <v>0</v>
      </c>
      <c r="H86" s="48">
        <f>IF('500MW model - typical bill'!C19,(('500MW model - typical bill'!E19-'500MW model - typical bill'!D19)),"")</f>
        <v>0</v>
      </c>
      <c r="I86" s="36"/>
      <c r="J86" s="37"/>
      <c r="K86" s="54" t="s">
        <v>91</v>
      </c>
      <c r="L86" s="55">
        <f>IF('500MW model - typical bill'!C19,(('500MW model - typical bill'!F19-'500MW model - typical bill'!C19)/'500MW model - typical bill'!C19),"")</f>
        <v>1.8652418048234134E-4</v>
      </c>
      <c r="M86" s="41">
        <f>IF('500MW model - typical bill'!C19,(('500MW model - typical bill'!G19-'500MW model - typical bill'!C19)/'500MW model - typical bill'!C19),"")</f>
        <v>-1.8652418048242616E-3</v>
      </c>
      <c r="N86" s="56">
        <f>IF('500MW model - typical bill'!C19,(('500MW model - typical bill'!G19-'500MW model - typical bill'!F19)/'500MW model - typical bill'!F19),"")</f>
        <v>-2.0513833527078841E-3</v>
      </c>
      <c r="O86" s="47">
        <f>IF('500MW model - typical bill'!C19,(('500MW model - typical bill'!F19-'500MW model - typical bill'!C19)),"")</f>
        <v>1.5621999999993363E-2</v>
      </c>
      <c r="P86" s="44">
        <f>IF('500MW model - typical bill'!C19,(('500MW model - typical bill'!G19-'500MW model - typical bill'!C19)),"")</f>
        <v>-0.15622000000000469</v>
      </c>
      <c r="Q86" s="48">
        <f>IF('500MW model - typical bill'!C19,(('500MW model - typical bill'!G19-'500MW model - typical bill'!F19)),"")</f>
        <v>-0.17184199999999805</v>
      </c>
    </row>
    <row r="87" spans="2:17">
      <c r="B87" s="53" t="s">
        <v>118</v>
      </c>
      <c r="C87" s="55" t="str">
        <f>IF('500MW model - typical bill'!C20,(('500MW model - typical bill'!D20-'500MW model - typical bill'!C20)/'500MW model - typical bill'!C20),"")</f>
        <v/>
      </c>
      <c r="D87" s="41" t="str">
        <f>IF('500MW model - typical bill'!C20,(('500MW model - typical bill'!E20-'500MW model - typical bill'!C20)/'500MW model - typical bill'!C20),"")</f>
        <v/>
      </c>
      <c r="E87" s="56" t="str">
        <f>IF('500MW model - typical bill'!C20,(('500MW model - typical bill'!E20-'500MW model - typical bill'!D20)/'500MW model - typical bill'!D20),"")</f>
        <v/>
      </c>
      <c r="F87" s="47" t="str">
        <f>IF('500MW model - typical bill'!C20,('500MW model - typical bill'!D20-'500MW model - typical bill'!C20),"")</f>
        <v/>
      </c>
      <c r="G87" s="44" t="str">
        <f>IF('500MW model - typical bill'!C20,(('500MW model - typical bill'!E20-'500MW model - typical bill'!C20)),"")</f>
        <v/>
      </c>
      <c r="H87" s="48" t="str">
        <f>IF('500MW model - typical bill'!C20,(('500MW model - typical bill'!E20-'500MW model - typical bill'!D20)),"")</f>
        <v/>
      </c>
      <c r="I87" s="36"/>
      <c r="J87" s="37"/>
      <c r="K87" s="53" t="s">
        <v>118</v>
      </c>
      <c r="L87" s="55" t="str">
        <f>IF('500MW model - typical bill'!C20,(('500MW model - typical bill'!F20-'500MW model - typical bill'!C20)/'500MW model - typical bill'!C20),"")</f>
        <v/>
      </c>
      <c r="M87" s="41" t="str">
        <f>IF('500MW model - typical bill'!C20,(('500MW model - typical bill'!G20-'500MW model - typical bill'!C20)/'500MW model - typical bill'!C20),"")</f>
        <v/>
      </c>
      <c r="N87" s="56" t="str">
        <f>IF('500MW model - typical bill'!C20,(('500MW model - typical bill'!G20-'500MW model - typical bill'!F20)/'500MW model - typical bill'!F20),"")</f>
        <v/>
      </c>
      <c r="O87" s="47" t="str">
        <f>IF('500MW model - typical bill'!C20,(('500MW model - typical bill'!F20-'500MW model - typical bill'!C20)),"")</f>
        <v/>
      </c>
      <c r="P87" s="44" t="str">
        <f>IF('500MW model - typical bill'!C20,(('500MW model - typical bill'!G20-'500MW model - typical bill'!C20)),"")</f>
        <v/>
      </c>
      <c r="Q87" s="48" t="str">
        <f>IF('500MW model - typical bill'!C20,(('500MW model - typical bill'!G20-'500MW model - typical bill'!F20)),"")</f>
        <v/>
      </c>
    </row>
    <row r="88" spans="2:17">
      <c r="B88" s="54" t="s">
        <v>52</v>
      </c>
      <c r="C88" s="55">
        <f>IF('500MW model - typical bill'!C21,(('500MW model - typical bill'!D21-'500MW model - typical bill'!C21)/'500MW model - typical bill'!C21),"")</f>
        <v>0</v>
      </c>
      <c r="D88" s="41">
        <f>IF('500MW model - typical bill'!C21,(('500MW model - typical bill'!E21-'500MW model - typical bill'!C21)/'500MW model - typical bill'!C21),"")</f>
        <v>0</v>
      </c>
      <c r="E88" s="56">
        <f>IF('500MW model - typical bill'!C21,(('500MW model - typical bill'!E21-'500MW model - typical bill'!D21)/'500MW model - typical bill'!D21),"")</f>
        <v>0</v>
      </c>
      <c r="F88" s="47">
        <f>IF('500MW model - typical bill'!C21,('500MW model - typical bill'!D21-'500MW model - typical bill'!C21),"")</f>
        <v>0</v>
      </c>
      <c r="G88" s="44">
        <f>IF('500MW model - typical bill'!C21,(('500MW model - typical bill'!E21-'500MW model - typical bill'!C21)),"")</f>
        <v>0</v>
      </c>
      <c r="H88" s="48">
        <f>IF('500MW model - typical bill'!C21,(('500MW model - typical bill'!E21-'500MW model - typical bill'!D21)),"")</f>
        <v>0</v>
      </c>
      <c r="I88" s="36"/>
      <c r="J88" s="37"/>
      <c r="K88" s="54" t="s">
        <v>52</v>
      </c>
      <c r="L88" s="55">
        <f>IF('500MW model - typical bill'!C21,(('500MW model - typical bill'!F21-'500MW model - typical bill'!C21)/'500MW model - typical bill'!C21),"")</f>
        <v>9.294892267306964E-5</v>
      </c>
      <c r="M88" s="41">
        <f>IF('500MW model - typical bill'!C21,(('500MW model - typical bill'!G21-'500MW model - typical bill'!C21)/'500MW model - typical bill'!C21),"")</f>
        <v>-1.0036620890447303E-4</v>
      </c>
      <c r="N88" s="56">
        <f>IF('500MW model - typical bill'!C21,(('500MW model - typical bill'!G21-'500MW model - typical bill'!F21)/'500MW model - typical bill'!F21),"")</f>
        <v>-1.9329716481431743E-4</v>
      </c>
      <c r="O88" s="47">
        <f>IF('500MW model - typical bill'!C21,(('500MW model - typical bill'!F21-'500MW model - typical bill'!C21)),"")</f>
        <v>3.6499999999989541E-2</v>
      </c>
      <c r="P88" s="44">
        <f>IF('500MW model - typical bill'!C21,(('500MW model - typical bill'!G21-'500MW model - typical bill'!C21)),"")</f>
        <v>-3.941268515717411E-2</v>
      </c>
      <c r="Q88" s="48">
        <f>IF('500MW model - typical bill'!C21,(('500MW model - typical bill'!G21-'500MW model - typical bill'!F21)),"")</f>
        <v>-7.5912685157163651E-2</v>
      </c>
    </row>
    <row r="89" spans="2:17">
      <c r="B89" s="54" t="s">
        <v>79</v>
      </c>
      <c r="C89" s="55">
        <f>IF('500MW model - typical bill'!C22,(('500MW model - typical bill'!D22-'500MW model - typical bill'!C22)/'500MW model - typical bill'!C22),"")</f>
        <v>0</v>
      </c>
      <c r="D89" s="41">
        <f>IF('500MW model - typical bill'!C22,(('500MW model - typical bill'!E22-'500MW model - typical bill'!C22)/'500MW model - typical bill'!C22),"")</f>
        <v>0</v>
      </c>
      <c r="E89" s="56">
        <f>IF('500MW model - typical bill'!C22,(('500MW model - typical bill'!E22-'500MW model - typical bill'!D22)/'500MW model - typical bill'!D22),"")</f>
        <v>0</v>
      </c>
      <c r="F89" s="47">
        <f>IF('500MW model - typical bill'!C22,('500MW model - typical bill'!D22-'500MW model - typical bill'!C22),"")</f>
        <v>0</v>
      </c>
      <c r="G89" s="44">
        <f>IF('500MW model - typical bill'!C22,(('500MW model - typical bill'!E22-'500MW model - typical bill'!C22)),"")</f>
        <v>0</v>
      </c>
      <c r="H89" s="48">
        <f>IF('500MW model - typical bill'!C22,(('500MW model - typical bill'!E22-'500MW model - typical bill'!D22)),"")</f>
        <v>0</v>
      </c>
      <c r="I89" s="36"/>
      <c r="J89" s="37"/>
      <c r="K89" s="54" t="s">
        <v>79</v>
      </c>
      <c r="L89" s="55">
        <f>IF('500MW model - typical bill'!C22,(('500MW model - typical bill'!F22-'500MW model - typical bill'!C22)/'500MW model - typical bill'!C22),"")</f>
        <v>1.0005131721801574E-4</v>
      </c>
      <c r="M89" s="41">
        <f>IF('500MW model - typical bill'!C22,(('500MW model - typical bill'!G22-'500MW model - typical bill'!C22)/'500MW model - typical bill'!C22),"")</f>
        <v>1.5066559667979837E-3</v>
      </c>
      <c r="N89" s="56">
        <f>IF('500MW model - typical bill'!C22,(('500MW model - typical bill'!G22-'500MW model - typical bill'!F22)/'500MW model - typical bill'!F22),"")</f>
        <v>1.4064639310110507E-3</v>
      </c>
      <c r="O89" s="47">
        <f>IF('500MW model - typical bill'!C22,(('500MW model - typical bill'!F22-'500MW model - typical bill'!C22)),"")</f>
        <v>2.4455000000017435E-2</v>
      </c>
      <c r="P89" s="44">
        <f>IF('500MW model - typical bill'!C22,(('500MW model - typical bill'!G22-'500MW model - typical bill'!C22)),"")</f>
        <v>0.36826373397747147</v>
      </c>
      <c r="Q89" s="48">
        <f>IF('500MW model - typical bill'!C22,(('500MW model - typical bill'!G22-'500MW model - typical bill'!F22)),"")</f>
        <v>0.34380873397745404</v>
      </c>
    </row>
    <row r="90" spans="2:17" ht="27" customHeight="1">
      <c r="B90" s="54" t="s">
        <v>92</v>
      </c>
      <c r="C90" s="55">
        <f>IF('500MW model - typical bill'!C23,(('500MW model - typical bill'!D23-'500MW model - typical bill'!C23)/'500MW model - typical bill'!C23),"")</f>
        <v>0</v>
      </c>
      <c r="D90" s="41">
        <f>IF('500MW model - typical bill'!C23,(('500MW model - typical bill'!E23-'500MW model - typical bill'!C23)/'500MW model - typical bill'!C23),"")</f>
        <v>0</v>
      </c>
      <c r="E90" s="56">
        <f>IF('500MW model - typical bill'!C23,(('500MW model - typical bill'!E23-'500MW model - typical bill'!D23)/'500MW model - typical bill'!D23),"")</f>
        <v>0</v>
      </c>
      <c r="F90" s="47">
        <f>IF('500MW model - typical bill'!C23,('500MW model - typical bill'!D23-'500MW model - typical bill'!C23),"")</f>
        <v>0</v>
      </c>
      <c r="G90" s="44">
        <f>IF('500MW model - typical bill'!C23,(('500MW model - typical bill'!E23-'500MW model - typical bill'!C23)),"")</f>
        <v>0</v>
      </c>
      <c r="H90" s="48">
        <f>IF('500MW model - typical bill'!C23,(('500MW model - typical bill'!E23-'500MW model - typical bill'!D23)),"")</f>
        <v>0</v>
      </c>
      <c r="I90" s="36"/>
      <c r="J90" s="37"/>
      <c r="K90" s="54" t="s">
        <v>92</v>
      </c>
      <c r="L90" s="55">
        <f>IF('500MW model - typical bill'!C23,(('500MW model - typical bill'!F23-'500MW model - typical bill'!C23)/'500MW model - typical bill'!C23),"")</f>
        <v>4.2189177017960561E-4</v>
      </c>
      <c r="M90" s="41">
        <f>IF('500MW model - typical bill'!C23,(('500MW model - typical bill'!G23-'500MW model - typical bill'!C23)/'500MW model - typical bill'!C23),"")</f>
        <v>-3.2364640738955668E-3</v>
      </c>
      <c r="N90" s="56">
        <f>IF('500MW model - typical bill'!C23,(('500MW model - typical bill'!G23-'500MW model - typical bill'!F23)/'500MW model - typical bill'!F23),"")</f>
        <v>-3.6568130647380744E-3</v>
      </c>
      <c r="O90" s="47">
        <f>IF('500MW model - typical bill'!C23,(('500MW model - typical bill'!F23-'500MW model - typical bill'!C23)),"")</f>
        <v>1.5622000000000469E-2</v>
      </c>
      <c r="P90" s="44">
        <f>IF('500MW model - typical bill'!C23,(('500MW model - typical bill'!G23-'500MW model - typical bill'!C23)),"")</f>
        <v>-0.11984126104397319</v>
      </c>
      <c r="Q90" s="48">
        <f>IF('500MW model - typical bill'!C23,(('500MW model - typical bill'!G23-'500MW model - typical bill'!F23)),"")</f>
        <v>-0.13546326104397366</v>
      </c>
    </row>
    <row r="91" spans="2:17" ht="27" customHeight="1">
      <c r="B91" s="53" t="s">
        <v>119</v>
      </c>
      <c r="C91" s="55" t="str">
        <f>IF('500MW model - typical bill'!C24,(('500MW model - typical bill'!D24-'500MW model - typical bill'!C24)/'500MW model - typical bill'!C24),"")</f>
        <v/>
      </c>
      <c r="D91" s="41" t="str">
        <f>IF('500MW model - typical bill'!C24,(('500MW model - typical bill'!E24-'500MW model - typical bill'!C24)/'500MW model - typical bill'!C24),"")</f>
        <v/>
      </c>
      <c r="E91" s="56" t="str">
        <f>IF('500MW model - typical bill'!C24,(('500MW model - typical bill'!E24-'500MW model - typical bill'!D24)/'500MW model - typical bill'!D24),"")</f>
        <v/>
      </c>
      <c r="F91" s="47" t="str">
        <f>IF('500MW model - typical bill'!C24,('500MW model - typical bill'!D24-'500MW model - typical bill'!C24),"")</f>
        <v/>
      </c>
      <c r="G91" s="44" t="str">
        <f>IF('500MW model - typical bill'!C24,(('500MW model - typical bill'!E24-'500MW model - typical bill'!C24)),"")</f>
        <v/>
      </c>
      <c r="H91" s="48" t="str">
        <f>IF('500MW model - typical bill'!C24,(('500MW model - typical bill'!E24-'500MW model - typical bill'!D24)),"")</f>
        <v/>
      </c>
      <c r="I91" s="36"/>
      <c r="J91" s="37"/>
      <c r="K91" s="53" t="s">
        <v>119</v>
      </c>
      <c r="L91" s="55" t="str">
        <f>IF('500MW model - typical bill'!C24,(('500MW model - typical bill'!F24-'500MW model - typical bill'!C24)/'500MW model - typical bill'!C24),"")</f>
        <v/>
      </c>
      <c r="M91" s="41" t="str">
        <f>IF('500MW model - typical bill'!C24,(('500MW model - typical bill'!G24-'500MW model - typical bill'!C24)/'500MW model - typical bill'!C24),"")</f>
        <v/>
      </c>
      <c r="N91" s="56" t="str">
        <f>IF('500MW model - typical bill'!C24,(('500MW model - typical bill'!G24-'500MW model - typical bill'!F24)/'500MW model - typical bill'!F24),"")</f>
        <v/>
      </c>
      <c r="O91" s="47" t="str">
        <f>IF('500MW model - typical bill'!C24,(('500MW model - typical bill'!F24-'500MW model - typical bill'!C24)),"")</f>
        <v/>
      </c>
      <c r="P91" s="44" t="str">
        <f>IF('500MW model - typical bill'!C24,(('500MW model - typical bill'!G24-'500MW model - typical bill'!C24)),"")</f>
        <v/>
      </c>
      <c r="Q91" s="48" t="str">
        <f>IF('500MW model - typical bill'!C24,(('500MW model - typical bill'!G24-'500MW model - typical bill'!F24)),"")</f>
        <v/>
      </c>
    </row>
    <row r="92" spans="2:17" ht="27" customHeight="1">
      <c r="B92" s="54" t="s">
        <v>53</v>
      </c>
      <c r="C92" s="55">
        <f>IF('500MW model - typical bill'!C25,(('500MW model - typical bill'!D25-'500MW model - typical bill'!C25)/'500MW model - typical bill'!C25),"")</f>
        <v>0</v>
      </c>
      <c r="D92" s="41">
        <f>IF('500MW model - typical bill'!C25,(('500MW model - typical bill'!E25-'500MW model - typical bill'!C25)/'500MW model - typical bill'!C25),"")</f>
        <v>0</v>
      </c>
      <c r="E92" s="56">
        <f>IF('500MW model - typical bill'!C25,(('500MW model - typical bill'!E25-'500MW model - typical bill'!D25)/'500MW model - typical bill'!D25),"")</f>
        <v>0</v>
      </c>
      <c r="F92" s="47">
        <f>IF('500MW model - typical bill'!C25,('500MW model - typical bill'!D25-'500MW model - typical bill'!C25),"")</f>
        <v>0</v>
      </c>
      <c r="G92" s="44">
        <f>IF('500MW model - typical bill'!C25,(('500MW model - typical bill'!E25-'500MW model - typical bill'!C25)),"")</f>
        <v>0</v>
      </c>
      <c r="H92" s="48">
        <f>IF('500MW model - typical bill'!C25,(('500MW model - typical bill'!E25-'500MW model - typical bill'!D25)),"")</f>
        <v>0</v>
      </c>
      <c r="I92" s="36"/>
      <c r="J92" s="37"/>
      <c r="K92" s="54" t="s">
        <v>53</v>
      </c>
      <c r="L92" s="55">
        <f>IF('500MW model - typical bill'!C25,(('500MW model - typical bill'!F25-'500MW model - typical bill'!C25)/'500MW model - typical bill'!C25),"")</f>
        <v>0</v>
      </c>
      <c r="M92" s="41">
        <f>IF('500MW model - typical bill'!C25,(('500MW model - typical bill'!G25-'500MW model - typical bill'!C25)/'500MW model - typical bill'!C25),"")</f>
        <v>1.14942528735633E-2</v>
      </c>
      <c r="N92" s="56">
        <f>IF('500MW model - typical bill'!C25,(('500MW model - typical bill'!G25-'500MW model - typical bill'!F25)/'500MW model - typical bill'!F25),"")</f>
        <v>1.14942528735633E-2</v>
      </c>
      <c r="O92" s="47">
        <f>IF('500MW model - typical bill'!C25,(('500MW model - typical bill'!F25-'500MW model - typical bill'!C25)),"")</f>
        <v>0</v>
      </c>
      <c r="P92" s="44">
        <f>IF('500MW model - typical bill'!C25,(('500MW model - typical bill'!G25-'500MW model - typical bill'!C25)),"")</f>
        <v>0.21695799833782559</v>
      </c>
      <c r="Q92" s="48">
        <f>IF('500MW model - typical bill'!C25,(('500MW model - typical bill'!G25-'500MW model - typical bill'!F25)),"")</f>
        <v>0.21695799833782559</v>
      </c>
    </row>
    <row r="93" spans="2:17" ht="27" customHeight="1">
      <c r="B93" s="54" t="s">
        <v>80</v>
      </c>
      <c r="C93" s="55" t="e">
        <f>IF('500MW model - typical bill'!C26,(('500MW model - typical bill'!D26-'500MW model - typical bill'!C26)/'500MW model - typical bill'!C26),"")</f>
        <v>#VALUE!</v>
      </c>
      <c r="D93" s="41" t="e">
        <f>IF('500MW model - typical bill'!C26,(('500MW model - typical bill'!E26-'500MW model - typical bill'!C26)/'500MW model - typical bill'!C26),"")</f>
        <v>#VALUE!</v>
      </c>
      <c r="E93" s="56" t="e">
        <f>IF('500MW model - typical bill'!C26,(('500MW model - typical bill'!E26-'500MW model - typical bill'!D26)/'500MW model - typical bill'!D26),"")</f>
        <v>#VALUE!</v>
      </c>
      <c r="F93" s="47" t="e">
        <f>IF('500MW model - typical bill'!C26,('500MW model - typical bill'!D26-'500MW model - typical bill'!C26),"")</f>
        <v>#VALUE!</v>
      </c>
      <c r="G93" s="44" t="e">
        <f>IF('500MW model - typical bill'!C26,(('500MW model - typical bill'!E26-'500MW model - typical bill'!C26)),"")</f>
        <v>#VALUE!</v>
      </c>
      <c r="H93" s="48" t="e">
        <f>IF('500MW model - typical bill'!C26,(('500MW model - typical bill'!E26-'500MW model - typical bill'!D26)),"")</f>
        <v>#VALUE!</v>
      </c>
      <c r="I93" s="36"/>
      <c r="J93" s="37"/>
      <c r="K93" s="54" t="s">
        <v>80</v>
      </c>
      <c r="L93" s="55" t="e">
        <f>IF('500MW model - typical bill'!C26,(('500MW model - typical bill'!F26-'500MW model - typical bill'!C26)/'500MW model - typical bill'!C26),"")</f>
        <v>#VALUE!</v>
      </c>
      <c r="M93" s="41" t="e">
        <f>IF('500MW model - typical bill'!C26,(('500MW model - typical bill'!G26-'500MW model - typical bill'!C26)/'500MW model - typical bill'!C26),"")</f>
        <v>#VALUE!</v>
      </c>
      <c r="N93" s="56" t="e">
        <f>IF('500MW model - typical bill'!C26,(('500MW model - typical bill'!G26-'500MW model - typical bill'!F26)/'500MW model - typical bill'!F26),"")</f>
        <v>#VALUE!</v>
      </c>
      <c r="O93" s="47" t="e">
        <f>IF('500MW model - typical bill'!C26,(('500MW model - typical bill'!F26-'500MW model - typical bill'!C26)),"")</f>
        <v>#VALUE!</v>
      </c>
      <c r="P93" s="44" t="e">
        <f>IF('500MW model - typical bill'!C26,(('500MW model - typical bill'!G26-'500MW model - typical bill'!C26)),"")</f>
        <v>#VALUE!</v>
      </c>
      <c r="Q93" s="48" t="e">
        <f>IF('500MW model - typical bill'!C26,(('500MW model - typical bill'!G26-'500MW model - typical bill'!F26)),"")</f>
        <v>#VALUE!</v>
      </c>
    </row>
    <row r="94" spans="2:17" ht="27" customHeight="1">
      <c r="B94" s="54" t="s">
        <v>93</v>
      </c>
      <c r="C94" s="55" t="e">
        <f>IF('500MW model - typical bill'!C27,(('500MW model - typical bill'!D27-'500MW model - typical bill'!C27)/'500MW model - typical bill'!C27),"")</f>
        <v>#VALUE!</v>
      </c>
      <c r="D94" s="41" t="e">
        <f>IF('500MW model - typical bill'!C27,(('500MW model - typical bill'!E27-'500MW model - typical bill'!C27)/'500MW model - typical bill'!C27),"")</f>
        <v>#VALUE!</v>
      </c>
      <c r="E94" s="56" t="e">
        <f>IF('500MW model - typical bill'!C27,(('500MW model - typical bill'!E27-'500MW model - typical bill'!D27)/'500MW model - typical bill'!D27),"")</f>
        <v>#VALUE!</v>
      </c>
      <c r="F94" s="47" t="e">
        <f>IF('500MW model - typical bill'!C27,('500MW model - typical bill'!D27-'500MW model - typical bill'!C27),"")</f>
        <v>#VALUE!</v>
      </c>
      <c r="G94" s="44" t="e">
        <f>IF('500MW model - typical bill'!C27,(('500MW model - typical bill'!E27-'500MW model - typical bill'!C27)),"")</f>
        <v>#VALUE!</v>
      </c>
      <c r="H94" s="48" t="e">
        <f>IF('500MW model - typical bill'!C27,(('500MW model - typical bill'!E27-'500MW model - typical bill'!D27)),"")</f>
        <v>#VALUE!</v>
      </c>
      <c r="I94" s="36"/>
      <c r="J94" s="37"/>
      <c r="K94" s="54" t="s">
        <v>93</v>
      </c>
      <c r="L94" s="55" t="e">
        <f>IF('500MW model - typical bill'!C27,(('500MW model - typical bill'!F27-'500MW model - typical bill'!C27)/'500MW model - typical bill'!C27),"")</f>
        <v>#VALUE!</v>
      </c>
      <c r="M94" s="41" t="e">
        <f>IF('500MW model - typical bill'!C27,(('500MW model - typical bill'!G27-'500MW model - typical bill'!C27)/'500MW model - typical bill'!C27),"")</f>
        <v>#VALUE!</v>
      </c>
      <c r="N94" s="56" t="e">
        <f>IF('500MW model - typical bill'!C27,(('500MW model - typical bill'!G27-'500MW model - typical bill'!F27)/'500MW model - typical bill'!F27),"")</f>
        <v>#VALUE!</v>
      </c>
      <c r="O94" s="47" t="e">
        <f>IF('500MW model - typical bill'!C27,(('500MW model - typical bill'!F27-'500MW model - typical bill'!C27)),"")</f>
        <v>#VALUE!</v>
      </c>
      <c r="P94" s="44" t="e">
        <f>IF('500MW model - typical bill'!C27,(('500MW model - typical bill'!G27-'500MW model - typical bill'!C27)),"")</f>
        <v>#VALUE!</v>
      </c>
      <c r="Q94" s="48" t="e">
        <f>IF('500MW model - typical bill'!C27,(('500MW model - typical bill'!G27-'500MW model - typical bill'!F27)),"")</f>
        <v>#VALUE!</v>
      </c>
    </row>
    <row r="95" spans="2:17" ht="27" customHeight="1">
      <c r="B95" s="53" t="s">
        <v>120</v>
      </c>
      <c r="C95" s="55" t="str">
        <f>IF('500MW model - typical bill'!C28,(('500MW model - typical bill'!D28-'500MW model - typical bill'!C28)/'500MW model - typical bill'!C28),"")</f>
        <v/>
      </c>
      <c r="D95" s="41" t="str">
        <f>IF('500MW model - typical bill'!C28,(('500MW model - typical bill'!E28-'500MW model - typical bill'!C28)/'500MW model - typical bill'!C28),"")</f>
        <v/>
      </c>
      <c r="E95" s="56" t="str">
        <f>IF('500MW model - typical bill'!C28,(('500MW model - typical bill'!E28-'500MW model - typical bill'!D28)/'500MW model - typical bill'!D28),"")</f>
        <v/>
      </c>
      <c r="F95" s="47" t="str">
        <f>IF('500MW model - typical bill'!C28,('500MW model - typical bill'!D28-'500MW model - typical bill'!C28),"")</f>
        <v/>
      </c>
      <c r="G95" s="44" t="str">
        <f>IF('500MW model - typical bill'!C28,(('500MW model - typical bill'!E28-'500MW model - typical bill'!C28)),"")</f>
        <v/>
      </c>
      <c r="H95" s="48" t="str">
        <f>IF('500MW model - typical bill'!C28,(('500MW model - typical bill'!E28-'500MW model - typical bill'!D28)),"")</f>
        <v/>
      </c>
      <c r="I95" s="36"/>
      <c r="J95" s="37"/>
      <c r="K95" s="53" t="s">
        <v>120</v>
      </c>
      <c r="L95" s="55" t="str">
        <f>IF('500MW model - typical bill'!C28,(('500MW model - typical bill'!F28-'500MW model - typical bill'!C28)/'500MW model - typical bill'!C28),"")</f>
        <v/>
      </c>
      <c r="M95" s="41" t="str">
        <f>IF('500MW model - typical bill'!C28,(('500MW model - typical bill'!G28-'500MW model - typical bill'!C28)/'500MW model - typical bill'!C28),"")</f>
        <v/>
      </c>
      <c r="N95" s="56" t="str">
        <f>IF('500MW model - typical bill'!C28,(('500MW model - typical bill'!G28-'500MW model - typical bill'!F28)/'500MW model - typical bill'!F28),"")</f>
        <v/>
      </c>
      <c r="O95" s="47" t="str">
        <f>IF('500MW model - typical bill'!C28,(('500MW model - typical bill'!F28-'500MW model - typical bill'!C28)),"")</f>
        <v/>
      </c>
      <c r="P95" s="44" t="str">
        <f>IF('500MW model - typical bill'!C28,(('500MW model - typical bill'!G28-'500MW model - typical bill'!C28)),"")</f>
        <v/>
      </c>
      <c r="Q95" s="48" t="str">
        <f>IF('500MW model - typical bill'!C28,(('500MW model - typical bill'!G28-'500MW model - typical bill'!F28)),"")</f>
        <v/>
      </c>
    </row>
    <row r="96" spans="2:17" ht="27" customHeight="1">
      <c r="B96" s="54" t="s">
        <v>54</v>
      </c>
      <c r="C96" s="55">
        <f>IF('500MW model - typical bill'!C29,(('500MW model - typical bill'!D29-'500MW model - typical bill'!C29)/'500MW model - typical bill'!C29),"")</f>
        <v>0</v>
      </c>
      <c r="D96" s="41">
        <f>IF('500MW model - typical bill'!C29,(('500MW model - typical bill'!E29-'500MW model - typical bill'!C29)/'500MW model - typical bill'!C29),"")</f>
        <v>0</v>
      </c>
      <c r="E96" s="56">
        <f>IF('500MW model - typical bill'!C29,(('500MW model - typical bill'!E29-'500MW model - typical bill'!D29)/'500MW model - typical bill'!D29),"")</f>
        <v>0</v>
      </c>
      <c r="F96" s="47">
        <f>IF('500MW model - typical bill'!C29,('500MW model - typical bill'!D29-'500MW model - typical bill'!C29),"")</f>
        <v>0</v>
      </c>
      <c r="G96" s="44">
        <f>IF('500MW model - typical bill'!C29,(('500MW model - typical bill'!E29-'500MW model - typical bill'!C29)),"")</f>
        <v>0</v>
      </c>
      <c r="H96" s="48">
        <f>IF('500MW model - typical bill'!C29,(('500MW model - typical bill'!E29-'500MW model - typical bill'!D29)),"")</f>
        <v>0</v>
      </c>
      <c r="I96" s="36"/>
      <c r="J96" s="37"/>
      <c r="K96" s="54" t="s">
        <v>54</v>
      </c>
      <c r="L96" s="55">
        <f>IF('500MW model - typical bill'!C29,(('500MW model - typical bill'!F29-'500MW model - typical bill'!C29)/'500MW model - typical bill'!C29),"")</f>
        <v>3.239368493945361E-6</v>
      </c>
      <c r="M96" s="41">
        <f>IF('500MW model - typical bill'!C29,(('500MW model - typical bill'!G29-'500MW model - typical bill'!C29)/'500MW model - typical bill'!C29),"")</f>
        <v>3.8213257891600225E-4</v>
      </c>
      <c r="N96" s="56">
        <f>IF('500MW model - typical bill'!C29,(('500MW model - typical bill'!G29-'500MW model - typical bill'!F29)/'500MW model - typical bill'!F29),"")</f>
        <v>3.7889198305130438E-4</v>
      </c>
      <c r="O96" s="47">
        <f>IF('500MW model - typical bill'!C29,(('500MW model - typical bill'!F29-'500MW model - typical bill'!C29)),"")</f>
        <v>5.9723316651343339E-3</v>
      </c>
      <c r="P96" s="44">
        <f>IF('500MW model - typical bill'!C29,(('500MW model - typical bill'!G29-'500MW model - typical bill'!C29)),"")</f>
        <v>0.70452697975088086</v>
      </c>
      <c r="Q96" s="48">
        <f>IF('500MW model - typical bill'!C29,(('500MW model - typical bill'!G29-'500MW model - typical bill'!F29)),"")</f>
        <v>0.69855464808574652</v>
      </c>
    </row>
    <row r="97" spans="2:17" ht="27" customHeight="1">
      <c r="B97" s="54" t="s">
        <v>81</v>
      </c>
      <c r="C97" s="55" t="e">
        <f>IF('500MW model - typical bill'!C30,(('500MW model - typical bill'!D30-'500MW model - typical bill'!C30)/'500MW model - typical bill'!C30),"")</f>
        <v>#VALUE!</v>
      </c>
      <c r="D97" s="41" t="e">
        <f>IF('500MW model - typical bill'!C30,(('500MW model - typical bill'!E30-'500MW model - typical bill'!C30)/'500MW model - typical bill'!C30),"")</f>
        <v>#VALUE!</v>
      </c>
      <c r="E97" s="56" t="e">
        <f>IF('500MW model - typical bill'!C30,(('500MW model - typical bill'!E30-'500MW model - typical bill'!D30)/'500MW model - typical bill'!D30),"")</f>
        <v>#VALUE!</v>
      </c>
      <c r="F97" s="47" t="e">
        <f>IF('500MW model - typical bill'!C30,('500MW model - typical bill'!D30-'500MW model - typical bill'!C30),"")</f>
        <v>#VALUE!</v>
      </c>
      <c r="G97" s="44" t="e">
        <f>IF('500MW model - typical bill'!C30,(('500MW model - typical bill'!E30-'500MW model - typical bill'!C30)),"")</f>
        <v>#VALUE!</v>
      </c>
      <c r="H97" s="48" t="e">
        <f>IF('500MW model - typical bill'!C30,(('500MW model - typical bill'!E30-'500MW model - typical bill'!D30)),"")</f>
        <v>#VALUE!</v>
      </c>
      <c r="I97" s="36"/>
      <c r="J97" s="37"/>
      <c r="K97" s="54" t="s">
        <v>81</v>
      </c>
      <c r="L97" s="55" t="e">
        <f>IF('500MW model - typical bill'!C30,(('500MW model - typical bill'!F30-'500MW model - typical bill'!C30)/'500MW model - typical bill'!C30),"")</f>
        <v>#VALUE!</v>
      </c>
      <c r="M97" s="41" t="e">
        <f>IF('500MW model - typical bill'!C30,(('500MW model - typical bill'!G30-'500MW model - typical bill'!C30)/'500MW model - typical bill'!C30),"")</f>
        <v>#VALUE!</v>
      </c>
      <c r="N97" s="56" t="e">
        <f>IF('500MW model - typical bill'!C30,(('500MW model - typical bill'!G30-'500MW model - typical bill'!F30)/'500MW model - typical bill'!F30),"")</f>
        <v>#VALUE!</v>
      </c>
      <c r="O97" s="47" t="e">
        <f>IF('500MW model - typical bill'!C30,(('500MW model - typical bill'!F30-'500MW model - typical bill'!C30)),"")</f>
        <v>#VALUE!</v>
      </c>
      <c r="P97" s="44" t="e">
        <f>IF('500MW model - typical bill'!C30,(('500MW model - typical bill'!G30-'500MW model - typical bill'!C30)),"")</f>
        <v>#VALUE!</v>
      </c>
      <c r="Q97" s="48" t="e">
        <f>IF('500MW model - typical bill'!C30,(('500MW model - typical bill'!G30-'500MW model - typical bill'!F30)),"")</f>
        <v>#VALUE!</v>
      </c>
    </row>
    <row r="98" spans="2:17" ht="27" customHeight="1">
      <c r="B98" s="54" t="s">
        <v>94</v>
      </c>
      <c r="C98" s="55" t="e">
        <f>IF('500MW model - typical bill'!C31,(('500MW model - typical bill'!D31-'500MW model - typical bill'!C31)/'500MW model - typical bill'!C31),"")</f>
        <v>#VALUE!</v>
      </c>
      <c r="D98" s="41" t="e">
        <f>IF('500MW model - typical bill'!C31,(('500MW model - typical bill'!E31-'500MW model - typical bill'!C31)/'500MW model - typical bill'!C31),"")</f>
        <v>#VALUE!</v>
      </c>
      <c r="E98" s="56" t="e">
        <f>IF('500MW model - typical bill'!C31,(('500MW model - typical bill'!E31-'500MW model - typical bill'!D31)/'500MW model - typical bill'!D31),"")</f>
        <v>#VALUE!</v>
      </c>
      <c r="F98" s="47" t="e">
        <f>IF('500MW model - typical bill'!C31,('500MW model - typical bill'!D31-'500MW model - typical bill'!C31),"")</f>
        <v>#VALUE!</v>
      </c>
      <c r="G98" s="44" t="e">
        <f>IF('500MW model - typical bill'!C31,(('500MW model - typical bill'!E31-'500MW model - typical bill'!C31)),"")</f>
        <v>#VALUE!</v>
      </c>
      <c r="H98" s="48" t="e">
        <f>IF('500MW model - typical bill'!C31,(('500MW model - typical bill'!E31-'500MW model - typical bill'!D31)),"")</f>
        <v>#VALUE!</v>
      </c>
      <c r="I98" s="36"/>
      <c r="J98" s="37"/>
      <c r="K98" s="54" t="s">
        <v>94</v>
      </c>
      <c r="L98" s="55" t="e">
        <f>IF('500MW model - typical bill'!C31,(('500MW model - typical bill'!F31-'500MW model - typical bill'!C31)/'500MW model - typical bill'!C31),"")</f>
        <v>#VALUE!</v>
      </c>
      <c r="M98" s="41" t="e">
        <f>IF('500MW model - typical bill'!C31,(('500MW model - typical bill'!G31-'500MW model - typical bill'!C31)/'500MW model - typical bill'!C31),"")</f>
        <v>#VALUE!</v>
      </c>
      <c r="N98" s="56" t="e">
        <f>IF('500MW model - typical bill'!C31,(('500MW model - typical bill'!G31-'500MW model - typical bill'!F31)/'500MW model - typical bill'!F31),"")</f>
        <v>#VALUE!</v>
      </c>
      <c r="O98" s="47" t="e">
        <f>IF('500MW model - typical bill'!C31,(('500MW model - typical bill'!F31-'500MW model - typical bill'!C31)),"")</f>
        <v>#VALUE!</v>
      </c>
      <c r="P98" s="44" t="e">
        <f>IF('500MW model - typical bill'!C31,(('500MW model - typical bill'!G31-'500MW model - typical bill'!C31)),"")</f>
        <v>#VALUE!</v>
      </c>
      <c r="Q98" s="48" t="e">
        <f>IF('500MW model - typical bill'!C31,(('500MW model - typical bill'!G31-'500MW model - typical bill'!F31)),"")</f>
        <v>#VALUE!</v>
      </c>
    </row>
    <row r="99" spans="2:17" ht="27" customHeight="1">
      <c r="B99" s="53" t="s">
        <v>121</v>
      </c>
      <c r="C99" s="55" t="str">
        <f>IF('500MW model - typical bill'!C32,(('500MW model - typical bill'!D32-'500MW model - typical bill'!C32)/'500MW model - typical bill'!C32),"")</f>
        <v/>
      </c>
      <c r="D99" s="41" t="str">
        <f>IF('500MW model - typical bill'!C32,(('500MW model - typical bill'!E32-'500MW model - typical bill'!C32)/'500MW model - typical bill'!C32),"")</f>
        <v/>
      </c>
      <c r="E99" s="56" t="str">
        <f>IF('500MW model - typical bill'!C32,(('500MW model - typical bill'!E32-'500MW model - typical bill'!D32)/'500MW model - typical bill'!D32),"")</f>
        <v/>
      </c>
      <c r="F99" s="47" t="str">
        <f>IF('500MW model - typical bill'!C32,('500MW model - typical bill'!D32-'500MW model - typical bill'!C32),"")</f>
        <v/>
      </c>
      <c r="G99" s="44" t="str">
        <f>IF('500MW model - typical bill'!C32,(('500MW model - typical bill'!E32-'500MW model - typical bill'!C32)),"")</f>
        <v/>
      </c>
      <c r="H99" s="48" t="str">
        <f>IF('500MW model - typical bill'!C32,(('500MW model - typical bill'!E32-'500MW model - typical bill'!D32)),"")</f>
        <v/>
      </c>
      <c r="I99" s="36"/>
      <c r="J99" s="37"/>
      <c r="K99" s="53" t="s">
        <v>121</v>
      </c>
      <c r="L99" s="55" t="str">
        <f>IF('500MW model - typical bill'!C32,(('500MW model - typical bill'!F32-'500MW model - typical bill'!C32)/'500MW model - typical bill'!C32),"")</f>
        <v/>
      </c>
      <c r="M99" s="41" t="str">
        <f>IF('500MW model - typical bill'!C32,(('500MW model - typical bill'!G32-'500MW model - typical bill'!C32)/'500MW model - typical bill'!C32),"")</f>
        <v/>
      </c>
      <c r="N99" s="56" t="str">
        <f>IF('500MW model - typical bill'!C32,(('500MW model - typical bill'!G32-'500MW model - typical bill'!F32)/'500MW model - typical bill'!F32),"")</f>
        <v/>
      </c>
      <c r="O99" s="47" t="str">
        <f>IF('500MW model - typical bill'!C32,(('500MW model - typical bill'!F32-'500MW model - typical bill'!C32)),"")</f>
        <v/>
      </c>
      <c r="P99" s="44" t="str">
        <f>IF('500MW model - typical bill'!C32,(('500MW model - typical bill'!G32-'500MW model - typical bill'!C32)),"")</f>
        <v/>
      </c>
      <c r="Q99" s="48" t="str">
        <f>IF('500MW model - typical bill'!C32,(('500MW model - typical bill'!G32-'500MW model - typical bill'!F32)),"")</f>
        <v/>
      </c>
    </row>
    <row r="100" spans="2:17" ht="27" customHeight="1">
      <c r="B100" s="54" t="s">
        <v>56</v>
      </c>
      <c r="C100" s="55" t="e">
        <f>IF('500MW model - typical bill'!C33,(('500MW model - typical bill'!D33-'500MW model - typical bill'!C33)/'500MW model - typical bill'!C33),"")</f>
        <v>#VALUE!</v>
      </c>
      <c r="D100" s="41" t="e">
        <f>IF('500MW model - typical bill'!C33,(('500MW model - typical bill'!E33-'500MW model - typical bill'!C33)/'500MW model - typical bill'!C33),"")</f>
        <v>#VALUE!</v>
      </c>
      <c r="E100" s="56" t="e">
        <f>IF('500MW model - typical bill'!C33,(('500MW model - typical bill'!E33-'500MW model - typical bill'!D33)/'500MW model - typical bill'!D33),"")</f>
        <v>#VALUE!</v>
      </c>
      <c r="F100" s="47" t="e">
        <f>IF('500MW model - typical bill'!C33,('500MW model - typical bill'!D33-'500MW model - typical bill'!C33),"")</f>
        <v>#VALUE!</v>
      </c>
      <c r="G100" s="44" t="e">
        <f>IF('500MW model - typical bill'!C33,(('500MW model - typical bill'!E33-'500MW model - typical bill'!C33)),"")</f>
        <v>#VALUE!</v>
      </c>
      <c r="H100" s="48" t="e">
        <f>IF('500MW model - typical bill'!C33,(('500MW model - typical bill'!E33-'500MW model - typical bill'!D33)),"")</f>
        <v>#VALUE!</v>
      </c>
      <c r="I100" s="36"/>
      <c r="J100" s="37"/>
      <c r="K100" s="54" t="s">
        <v>56</v>
      </c>
      <c r="L100" s="55" t="e">
        <f>IF('500MW model - typical bill'!C33,(('500MW model - typical bill'!F33-'500MW model - typical bill'!C33)/'500MW model - typical bill'!C33),"")</f>
        <v>#VALUE!</v>
      </c>
      <c r="M100" s="41" t="e">
        <f>IF('500MW model - typical bill'!C33,(('500MW model - typical bill'!G33-'500MW model - typical bill'!C33)/'500MW model - typical bill'!C33),"")</f>
        <v>#VALUE!</v>
      </c>
      <c r="N100" s="56" t="e">
        <f>IF('500MW model - typical bill'!C33,(('500MW model - typical bill'!G33-'500MW model - typical bill'!F33)/'500MW model - typical bill'!F33),"")</f>
        <v>#VALUE!</v>
      </c>
      <c r="O100" s="47" t="e">
        <f>IF('500MW model - typical bill'!C33,(('500MW model - typical bill'!F33-'500MW model - typical bill'!C33)),"")</f>
        <v>#VALUE!</v>
      </c>
      <c r="P100" s="44" t="e">
        <f>IF('500MW model - typical bill'!C33,(('500MW model - typical bill'!G33-'500MW model - typical bill'!C33)),"")</f>
        <v>#VALUE!</v>
      </c>
      <c r="Q100" s="48" t="e">
        <f>IF('500MW model - typical bill'!C33,(('500MW model - typical bill'!G33-'500MW model - typical bill'!F33)),"")</f>
        <v>#VALUE!</v>
      </c>
    </row>
    <row r="101" spans="2:17" ht="27" customHeight="1">
      <c r="B101" s="53" t="s">
        <v>122</v>
      </c>
      <c r="C101" s="55" t="str">
        <f>IF('500MW model - typical bill'!C34,(('500MW model - typical bill'!D34-'500MW model - typical bill'!C34)/'500MW model - typical bill'!C34),"")</f>
        <v/>
      </c>
      <c r="D101" s="41" t="str">
        <f>IF('500MW model - typical bill'!C34,(('500MW model - typical bill'!E34-'500MW model - typical bill'!C34)/'500MW model - typical bill'!C34),"")</f>
        <v/>
      </c>
      <c r="E101" s="56" t="str">
        <f>IF('500MW model - typical bill'!C34,(('500MW model - typical bill'!E34-'500MW model - typical bill'!D34)/'500MW model - typical bill'!D34),"")</f>
        <v/>
      </c>
      <c r="F101" s="47" t="str">
        <f>IF('500MW model - typical bill'!C34,('500MW model - typical bill'!D34-'500MW model - typical bill'!C34),"")</f>
        <v/>
      </c>
      <c r="G101" s="44" t="str">
        <f>IF('500MW model - typical bill'!C34,(('500MW model - typical bill'!E34-'500MW model - typical bill'!C34)),"")</f>
        <v/>
      </c>
      <c r="H101" s="48" t="str">
        <f>IF('500MW model - typical bill'!C34,(('500MW model - typical bill'!E34-'500MW model - typical bill'!D34)),"")</f>
        <v/>
      </c>
      <c r="I101" s="36"/>
      <c r="J101" s="37"/>
      <c r="K101" s="53" t="s">
        <v>122</v>
      </c>
      <c r="L101" s="55" t="str">
        <f>IF('500MW model - typical bill'!C34,(('500MW model - typical bill'!F34-'500MW model - typical bill'!C34)/'500MW model - typical bill'!C34),"")</f>
        <v/>
      </c>
      <c r="M101" s="41" t="str">
        <f>IF('500MW model - typical bill'!C34,(('500MW model - typical bill'!G34-'500MW model - typical bill'!C34)/'500MW model - typical bill'!C34),"")</f>
        <v/>
      </c>
      <c r="N101" s="56" t="str">
        <f>IF('500MW model - typical bill'!C34,(('500MW model - typical bill'!G34-'500MW model - typical bill'!F34)/'500MW model - typical bill'!F34),"")</f>
        <v/>
      </c>
      <c r="O101" s="47" t="str">
        <f>IF('500MW model - typical bill'!C34,(('500MW model - typical bill'!F34-'500MW model - typical bill'!C34)),"")</f>
        <v/>
      </c>
      <c r="P101" s="44" t="str">
        <f>IF('500MW model - typical bill'!C34,(('500MW model - typical bill'!G34-'500MW model - typical bill'!C34)),"")</f>
        <v/>
      </c>
      <c r="Q101" s="48" t="str">
        <f>IF('500MW model - typical bill'!C34,(('500MW model - typical bill'!G34-'500MW model - typical bill'!F34)),"")</f>
        <v/>
      </c>
    </row>
    <row r="102" spans="2:17" ht="27" customHeight="1">
      <c r="B102" s="54" t="s">
        <v>57</v>
      </c>
      <c r="C102" s="55">
        <f>IF('500MW model - typical bill'!C35,(('500MW model - typical bill'!D35-'500MW model - typical bill'!C35)/'500MW model - typical bill'!C35),"")</f>
        <v>0</v>
      </c>
      <c r="D102" s="41">
        <f>IF('500MW model - typical bill'!C35,(('500MW model - typical bill'!E35-'500MW model - typical bill'!C35)/'500MW model - typical bill'!C35),"")</f>
        <v>0</v>
      </c>
      <c r="E102" s="56">
        <f>IF('500MW model - typical bill'!C35,(('500MW model - typical bill'!E35-'500MW model - typical bill'!D35)/'500MW model - typical bill'!D35),"")</f>
        <v>0</v>
      </c>
      <c r="F102" s="47">
        <f>IF('500MW model - typical bill'!C35,('500MW model - typical bill'!D35-'500MW model - typical bill'!C35),"")</f>
        <v>0</v>
      </c>
      <c r="G102" s="44">
        <f>IF('500MW model - typical bill'!C35,(('500MW model - typical bill'!E35-'500MW model - typical bill'!C35)),"")</f>
        <v>0</v>
      </c>
      <c r="H102" s="48">
        <f>IF('500MW model - typical bill'!C35,(('500MW model - typical bill'!E35-'500MW model - typical bill'!D35)),"")</f>
        <v>0</v>
      </c>
      <c r="I102" s="36"/>
      <c r="J102" s="37"/>
      <c r="K102" s="54" t="s">
        <v>57</v>
      </c>
      <c r="L102" s="55">
        <f>IF('500MW model - typical bill'!C35,(('500MW model - typical bill'!F35-'500MW model - typical bill'!C35)/'500MW model - typical bill'!C35),"")</f>
        <v>3.2857561101893803E-4</v>
      </c>
      <c r="M102" s="41">
        <f>IF('500MW model - typical bill'!C35,(('500MW model - typical bill'!G35-'500MW model - typical bill'!C35)/'500MW model - typical bill'!C35),"")</f>
        <v>-2.4270605378389383E-3</v>
      </c>
      <c r="N102" s="56">
        <f>IF('500MW model - typical bill'!C35,(('500MW model - typical bill'!G35-'500MW model - typical bill'!F35)/'500MW model - typical bill'!F35),"")</f>
        <v>-2.7547310114326021E-3</v>
      </c>
      <c r="O102" s="47">
        <f>IF('500MW model - typical bill'!C35,(('500MW model - typical bill'!F35-'500MW model - typical bill'!C35)),"")</f>
        <v>0.74022685103182084</v>
      </c>
      <c r="P102" s="44">
        <f>IF('500MW model - typical bill'!C35,(('500MW model - typical bill'!G35-'500MW model - typical bill'!C35)),"")</f>
        <v>-5.4677685103188196</v>
      </c>
      <c r="Q102" s="48">
        <f>IF('500MW model - typical bill'!C35,(('500MW model - typical bill'!G35-'500MW model - typical bill'!F35)),"")</f>
        <v>-6.2079953613506405</v>
      </c>
    </row>
    <row r="103" spans="2:17" ht="27" customHeight="1">
      <c r="B103" s="53" t="s">
        <v>123</v>
      </c>
      <c r="C103" s="55" t="str">
        <f>IF('500MW model - typical bill'!C36,(('500MW model - typical bill'!D36-'500MW model - typical bill'!C36)/'500MW model - typical bill'!C36),"")</f>
        <v/>
      </c>
      <c r="D103" s="41" t="str">
        <f>IF('500MW model - typical bill'!C36,(('500MW model - typical bill'!E36-'500MW model - typical bill'!C36)/'500MW model - typical bill'!C36),"")</f>
        <v/>
      </c>
      <c r="E103" s="56" t="str">
        <f>IF('500MW model - typical bill'!C36,(('500MW model - typical bill'!E36-'500MW model - typical bill'!D36)/'500MW model - typical bill'!D36),"")</f>
        <v/>
      </c>
      <c r="F103" s="47" t="str">
        <f>IF('500MW model - typical bill'!C36,('500MW model - typical bill'!D36-'500MW model - typical bill'!C36),"")</f>
        <v/>
      </c>
      <c r="G103" s="44" t="str">
        <f>IF('500MW model - typical bill'!C36,(('500MW model - typical bill'!E36-'500MW model - typical bill'!C36)),"")</f>
        <v/>
      </c>
      <c r="H103" s="48" t="str">
        <f>IF('500MW model - typical bill'!C36,(('500MW model - typical bill'!E36-'500MW model - typical bill'!D36)),"")</f>
        <v/>
      </c>
      <c r="I103" s="36"/>
      <c r="J103" s="37"/>
      <c r="K103" s="53" t="s">
        <v>123</v>
      </c>
      <c r="L103" s="55" t="str">
        <f>IF('500MW model - typical bill'!C36,(('500MW model - typical bill'!F36-'500MW model - typical bill'!C36)/'500MW model - typical bill'!C36),"")</f>
        <v/>
      </c>
      <c r="M103" s="41" t="str">
        <f>IF('500MW model - typical bill'!C36,(('500MW model - typical bill'!G36-'500MW model - typical bill'!C36)/'500MW model - typical bill'!C36),"")</f>
        <v/>
      </c>
      <c r="N103" s="56" t="str">
        <f>IF('500MW model - typical bill'!C36,(('500MW model - typical bill'!G36-'500MW model - typical bill'!F36)/'500MW model - typical bill'!F36),"")</f>
        <v/>
      </c>
      <c r="O103" s="47" t="str">
        <f>IF('500MW model - typical bill'!C36,(('500MW model - typical bill'!F36-'500MW model - typical bill'!C36)),"")</f>
        <v/>
      </c>
      <c r="P103" s="44" t="str">
        <f>IF('500MW model - typical bill'!C36,(('500MW model - typical bill'!G36-'500MW model - typical bill'!C36)),"")</f>
        <v/>
      </c>
      <c r="Q103" s="48" t="str">
        <f>IF('500MW model - typical bill'!C36,(('500MW model - typical bill'!G36-'500MW model - typical bill'!F36)),"")</f>
        <v/>
      </c>
    </row>
    <row r="104" spans="2:17" ht="27" customHeight="1">
      <c r="B104" s="54" t="s">
        <v>58</v>
      </c>
      <c r="C104" s="55">
        <f>IF('500MW model - typical bill'!C37,(('500MW model - typical bill'!D37-'500MW model - typical bill'!C37)/'500MW model - typical bill'!C37),"")</f>
        <v>0</v>
      </c>
      <c r="D104" s="41">
        <f>IF('500MW model - typical bill'!C37,(('500MW model - typical bill'!E37-'500MW model - typical bill'!C37)/'500MW model - typical bill'!C37),"")</f>
        <v>0</v>
      </c>
      <c r="E104" s="56">
        <f>IF('500MW model - typical bill'!C37,(('500MW model - typical bill'!E37-'500MW model - typical bill'!D37)/'500MW model - typical bill'!D37),"")</f>
        <v>0</v>
      </c>
      <c r="F104" s="47">
        <f>IF('500MW model - typical bill'!C37,('500MW model - typical bill'!D37-'500MW model - typical bill'!C37),"")</f>
        <v>0</v>
      </c>
      <c r="G104" s="44">
        <f>IF('500MW model - typical bill'!C37,(('500MW model - typical bill'!E37-'500MW model - typical bill'!C37)),"")</f>
        <v>0</v>
      </c>
      <c r="H104" s="48">
        <f>IF('500MW model - typical bill'!C37,(('500MW model - typical bill'!E37-'500MW model - typical bill'!D37)),"")</f>
        <v>0</v>
      </c>
      <c r="I104" s="36"/>
      <c r="J104" s="37"/>
      <c r="K104" s="54" t="s">
        <v>58</v>
      </c>
      <c r="L104" s="55">
        <f>IF('500MW model - typical bill'!C37,(('500MW model - typical bill'!F37-'500MW model - typical bill'!C37)/'500MW model - typical bill'!C37),"")</f>
        <v>-8.8578141659402792E-4</v>
      </c>
      <c r="M104" s="41">
        <f>IF('500MW model - typical bill'!C37,(('500MW model - typical bill'!G37-'500MW model - typical bill'!C37)/'500MW model - typical bill'!C37),"")</f>
        <v>2.8073389910178719E-3</v>
      </c>
      <c r="N104" s="56">
        <f>IF('500MW model - typical bill'!C37,(('500MW model - typical bill'!G37-'500MW model - typical bill'!F37)/'500MW model - typical bill'!F37),"")</f>
        <v>3.696394605261639E-3</v>
      </c>
      <c r="O104" s="47">
        <f>IF('500MW model - typical bill'!C37,(('500MW model - typical bill'!F37-'500MW model - typical bill'!C37)),"")</f>
        <v>-8.044256012484766</v>
      </c>
      <c r="P104" s="44">
        <f>IF('500MW model - typical bill'!C37,(('500MW model - typical bill'!G37-'500MW model - typical bill'!C37)),"")</f>
        <v>25.494950711896308</v>
      </c>
      <c r="Q104" s="48">
        <f>IF('500MW model - typical bill'!C37,(('500MW model - typical bill'!G37-'500MW model - typical bill'!F37)),"")</f>
        <v>33.539206724381074</v>
      </c>
    </row>
    <row r="105" spans="2:17">
      <c r="B105" s="54" t="s">
        <v>82</v>
      </c>
      <c r="C105" s="55" t="e">
        <f>IF('500MW model - typical bill'!C38,(('500MW model - typical bill'!D38-'500MW model - typical bill'!C38)/'500MW model - typical bill'!C38),"")</f>
        <v>#VALUE!</v>
      </c>
      <c r="D105" s="41" t="e">
        <f>IF('500MW model - typical bill'!C38,(('500MW model - typical bill'!E38-'500MW model - typical bill'!C38)/'500MW model - typical bill'!C38),"")</f>
        <v>#VALUE!</v>
      </c>
      <c r="E105" s="56" t="e">
        <f>IF('500MW model - typical bill'!C38,(('500MW model - typical bill'!E38-'500MW model - typical bill'!D38)/'500MW model - typical bill'!D38),"")</f>
        <v>#VALUE!</v>
      </c>
      <c r="F105" s="47" t="e">
        <f>IF('500MW model - typical bill'!C38,('500MW model - typical bill'!D38-'500MW model - typical bill'!C38),"")</f>
        <v>#VALUE!</v>
      </c>
      <c r="G105" s="44" t="e">
        <f>IF('500MW model - typical bill'!C38,(('500MW model - typical bill'!E38-'500MW model - typical bill'!C38)),"")</f>
        <v>#VALUE!</v>
      </c>
      <c r="H105" s="48" t="e">
        <f>IF('500MW model - typical bill'!C38,(('500MW model - typical bill'!E38-'500MW model - typical bill'!D38)),"")</f>
        <v>#VALUE!</v>
      </c>
      <c r="I105" s="36"/>
      <c r="J105" s="37"/>
      <c r="K105" s="54" t="s">
        <v>82</v>
      </c>
      <c r="L105" s="55" t="e">
        <f>IF('500MW model - typical bill'!C38,(('500MW model - typical bill'!F38-'500MW model - typical bill'!C38)/'500MW model - typical bill'!C38),"")</f>
        <v>#VALUE!</v>
      </c>
      <c r="M105" s="41" t="e">
        <f>IF('500MW model - typical bill'!C38,(('500MW model - typical bill'!G38-'500MW model - typical bill'!C38)/'500MW model - typical bill'!C38),"")</f>
        <v>#VALUE!</v>
      </c>
      <c r="N105" s="56" t="e">
        <f>IF('500MW model - typical bill'!C38,(('500MW model - typical bill'!G38-'500MW model - typical bill'!F38)/'500MW model - typical bill'!F38),"")</f>
        <v>#VALUE!</v>
      </c>
      <c r="O105" s="47" t="e">
        <f>IF('500MW model - typical bill'!C38,(('500MW model - typical bill'!F38-'500MW model - typical bill'!C38)),"")</f>
        <v>#VALUE!</v>
      </c>
      <c r="P105" s="44" t="e">
        <f>IF('500MW model - typical bill'!C38,(('500MW model - typical bill'!G38-'500MW model - typical bill'!C38)),"")</f>
        <v>#VALUE!</v>
      </c>
      <c r="Q105" s="48" t="e">
        <f>IF('500MW model - typical bill'!C38,(('500MW model - typical bill'!G38-'500MW model - typical bill'!F38)),"")</f>
        <v>#VALUE!</v>
      </c>
    </row>
    <row r="106" spans="2:17">
      <c r="B106" s="54" t="s">
        <v>95</v>
      </c>
      <c r="C106" s="55" t="e">
        <f>IF('500MW model - typical bill'!C39,(('500MW model - typical bill'!D39-'500MW model - typical bill'!C39)/'500MW model - typical bill'!C39),"")</f>
        <v>#VALUE!</v>
      </c>
      <c r="D106" s="41" t="e">
        <f>IF('500MW model - typical bill'!C39,(('500MW model - typical bill'!E39-'500MW model - typical bill'!C39)/'500MW model - typical bill'!C39),"")</f>
        <v>#VALUE!</v>
      </c>
      <c r="E106" s="56" t="e">
        <f>IF('500MW model - typical bill'!C39,(('500MW model - typical bill'!E39-'500MW model - typical bill'!D39)/'500MW model - typical bill'!D39),"")</f>
        <v>#VALUE!</v>
      </c>
      <c r="F106" s="47" t="e">
        <f>IF('500MW model - typical bill'!C39,('500MW model - typical bill'!D39-'500MW model - typical bill'!C39),"")</f>
        <v>#VALUE!</v>
      </c>
      <c r="G106" s="44" t="e">
        <f>IF('500MW model - typical bill'!C39,(('500MW model - typical bill'!E39-'500MW model - typical bill'!C39)),"")</f>
        <v>#VALUE!</v>
      </c>
      <c r="H106" s="48" t="e">
        <f>IF('500MW model - typical bill'!C39,(('500MW model - typical bill'!E39-'500MW model - typical bill'!D39)),"")</f>
        <v>#VALUE!</v>
      </c>
      <c r="I106" s="36"/>
      <c r="J106" s="37"/>
      <c r="K106" s="54" t="s">
        <v>95</v>
      </c>
      <c r="L106" s="55" t="e">
        <f>IF('500MW model - typical bill'!C39,(('500MW model - typical bill'!F39-'500MW model - typical bill'!C39)/'500MW model - typical bill'!C39),"")</f>
        <v>#VALUE!</v>
      </c>
      <c r="M106" s="41" t="e">
        <f>IF('500MW model - typical bill'!C39,(('500MW model - typical bill'!G39-'500MW model - typical bill'!C39)/'500MW model - typical bill'!C39),"")</f>
        <v>#VALUE!</v>
      </c>
      <c r="N106" s="56" t="e">
        <f>IF('500MW model - typical bill'!C39,(('500MW model - typical bill'!G39-'500MW model - typical bill'!F39)/'500MW model - typical bill'!F39),"")</f>
        <v>#VALUE!</v>
      </c>
      <c r="O106" s="47" t="e">
        <f>IF('500MW model - typical bill'!C39,(('500MW model - typical bill'!F39-'500MW model - typical bill'!C39)),"")</f>
        <v>#VALUE!</v>
      </c>
      <c r="P106" s="44" t="e">
        <f>IF('500MW model - typical bill'!C39,(('500MW model - typical bill'!G39-'500MW model - typical bill'!C39)),"")</f>
        <v>#VALUE!</v>
      </c>
      <c r="Q106" s="48" t="e">
        <f>IF('500MW model - typical bill'!C39,(('500MW model - typical bill'!G39-'500MW model - typical bill'!F39)),"")</f>
        <v>#VALUE!</v>
      </c>
    </row>
    <row r="107" spans="2:17">
      <c r="B107" s="53" t="s">
        <v>124</v>
      </c>
      <c r="C107" s="55" t="str">
        <f>IF('500MW model - typical bill'!C40,(('500MW model - typical bill'!D40-'500MW model - typical bill'!C40)/'500MW model - typical bill'!C40),"")</f>
        <v/>
      </c>
      <c r="D107" s="41" t="str">
        <f>IF('500MW model - typical bill'!C40,(('500MW model - typical bill'!E40-'500MW model - typical bill'!C40)/'500MW model - typical bill'!C40),"")</f>
        <v/>
      </c>
      <c r="E107" s="56" t="str">
        <f>IF('500MW model - typical bill'!C40,(('500MW model - typical bill'!E40-'500MW model - typical bill'!D40)/'500MW model - typical bill'!D40),"")</f>
        <v/>
      </c>
      <c r="F107" s="47" t="str">
        <f>IF('500MW model - typical bill'!C40,('500MW model - typical bill'!D40-'500MW model - typical bill'!C40),"")</f>
        <v/>
      </c>
      <c r="G107" s="44" t="str">
        <f>IF('500MW model - typical bill'!C40,(('500MW model - typical bill'!E40-'500MW model - typical bill'!C40)),"")</f>
        <v/>
      </c>
      <c r="H107" s="48" t="str">
        <f>IF('500MW model - typical bill'!C40,(('500MW model - typical bill'!E40-'500MW model - typical bill'!D40)),"")</f>
        <v/>
      </c>
      <c r="I107" s="36"/>
      <c r="J107" s="37"/>
      <c r="K107" s="53" t="s">
        <v>124</v>
      </c>
      <c r="L107" s="55" t="str">
        <f>IF('500MW model - typical bill'!C40,(('500MW model - typical bill'!F40-'500MW model - typical bill'!C40)/'500MW model - typical bill'!C40),"")</f>
        <v/>
      </c>
      <c r="M107" s="41" t="str">
        <f>IF('500MW model - typical bill'!C40,(('500MW model - typical bill'!G40-'500MW model - typical bill'!C40)/'500MW model - typical bill'!C40),"")</f>
        <v/>
      </c>
      <c r="N107" s="56" t="str">
        <f>IF('500MW model - typical bill'!C40,(('500MW model - typical bill'!G40-'500MW model - typical bill'!F40)/'500MW model - typical bill'!F40),"")</f>
        <v/>
      </c>
      <c r="O107" s="47" t="str">
        <f>IF('500MW model - typical bill'!C40,(('500MW model - typical bill'!F40-'500MW model - typical bill'!C40)),"")</f>
        <v/>
      </c>
      <c r="P107" s="44" t="str">
        <f>IF('500MW model - typical bill'!C40,(('500MW model - typical bill'!G40-'500MW model - typical bill'!C40)),"")</f>
        <v/>
      </c>
      <c r="Q107" s="48" t="str">
        <f>IF('500MW model - typical bill'!C40,(('500MW model - typical bill'!G40-'500MW model - typical bill'!F40)),"")</f>
        <v/>
      </c>
    </row>
    <row r="108" spans="2:17">
      <c r="B108" s="54" t="s">
        <v>59</v>
      </c>
      <c r="C108" s="55">
        <f>IF('500MW model - typical bill'!C41,(('500MW model - typical bill'!D41-'500MW model - typical bill'!C41)/'500MW model - typical bill'!C41),"")</f>
        <v>0</v>
      </c>
      <c r="D108" s="41">
        <f>IF('500MW model - typical bill'!C41,(('500MW model - typical bill'!E41-'500MW model - typical bill'!C41)/'500MW model - typical bill'!C41),"")</f>
        <v>0</v>
      </c>
      <c r="E108" s="56">
        <f>IF('500MW model - typical bill'!C41,(('500MW model - typical bill'!E41-'500MW model - typical bill'!D41)/'500MW model - typical bill'!D41),"")</f>
        <v>0</v>
      </c>
      <c r="F108" s="47">
        <f>IF('500MW model - typical bill'!C41,('500MW model - typical bill'!D41-'500MW model - typical bill'!C41),"")</f>
        <v>0</v>
      </c>
      <c r="G108" s="44">
        <f>IF('500MW model - typical bill'!C41,(('500MW model - typical bill'!E41-'500MW model - typical bill'!C41)),"")</f>
        <v>0</v>
      </c>
      <c r="H108" s="48">
        <f>IF('500MW model - typical bill'!C41,(('500MW model - typical bill'!E41-'500MW model - typical bill'!D41)),"")</f>
        <v>0</v>
      </c>
      <c r="I108" s="36"/>
      <c r="J108" s="37"/>
      <c r="K108" s="54" t="s">
        <v>59</v>
      </c>
      <c r="L108" s="55">
        <f>IF('500MW model - typical bill'!C41,(('500MW model - typical bill'!F41-'500MW model - typical bill'!C41)/'500MW model - typical bill'!C41),"")</f>
        <v>2.3314124501253105E-5</v>
      </c>
      <c r="M108" s="41">
        <f>IF('500MW model - typical bill'!C41,(('500MW model - typical bill'!G41-'500MW model - typical bill'!C41)/'500MW model - typical bill'!C41),"")</f>
        <v>1.5502774346955305E-3</v>
      </c>
      <c r="N108" s="56">
        <f>IF('500MW model - typical bill'!C41,(('500MW model - typical bill'!G41-'500MW model - typical bill'!F41)/'500MW model - typical bill'!F41),"")</f>
        <v>1.5269277112115139E-3</v>
      </c>
      <c r="O108" s="47">
        <f>IF('500MW model - typical bill'!C41,(('500MW model - typical bill'!F41-'500MW model - typical bill'!C41)),"")</f>
        <v>1.2587599483085796</v>
      </c>
      <c r="P108" s="44">
        <f>IF('500MW model - typical bill'!C41,(('500MW model - typical bill'!G41-'500MW model - typical bill'!C41)),"")</f>
        <v>83.701497924848809</v>
      </c>
      <c r="Q108" s="48">
        <f>IF('500MW model - typical bill'!C41,(('500MW model - typical bill'!G41-'500MW model - typical bill'!F41)),"")</f>
        <v>82.442737976540229</v>
      </c>
    </row>
    <row r="109" spans="2:17" ht="27" customHeight="1">
      <c r="B109" s="54" t="s">
        <v>96</v>
      </c>
      <c r="C109" s="55" t="e">
        <f>IF('500MW model - typical bill'!C42,(('500MW model - typical bill'!D42-'500MW model - typical bill'!C42)/'500MW model - typical bill'!C42),"")</f>
        <v>#VALUE!</v>
      </c>
      <c r="D109" s="41" t="e">
        <f>IF('500MW model - typical bill'!C42,(('500MW model - typical bill'!E42-'500MW model - typical bill'!C42)/'500MW model - typical bill'!C42),"")</f>
        <v>#VALUE!</v>
      </c>
      <c r="E109" s="56" t="e">
        <f>IF('500MW model - typical bill'!C42,(('500MW model - typical bill'!E42-'500MW model - typical bill'!D42)/'500MW model - typical bill'!D42),"")</f>
        <v>#VALUE!</v>
      </c>
      <c r="F109" s="47" t="e">
        <f>IF('500MW model - typical bill'!C42,('500MW model - typical bill'!D42-'500MW model - typical bill'!C42),"")</f>
        <v>#VALUE!</v>
      </c>
      <c r="G109" s="44" t="e">
        <f>IF('500MW model - typical bill'!C42,(('500MW model - typical bill'!E42-'500MW model - typical bill'!C42)),"")</f>
        <v>#VALUE!</v>
      </c>
      <c r="H109" s="48" t="e">
        <f>IF('500MW model - typical bill'!C42,(('500MW model - typical bill'!E42-'500MW model - typical bill'!D42)),"")</f>
        <v>#VALUE!</v>
      </c>
      <c r="I109" s="36"/>
      <c r="J109" s="37"/>
      <c r="K109" s="54" t="s">
        <v>96</v>
      </c>
      <c r="L109" s="55" t="e">
        <f>IF('500MW model - typical bill'!C42,(('500MW model - typical bill'!F42-'500MW model - typical bill'!C42)/'500MW model - typical bill'!C42),"")</f>
        <v>#VALUE!</v>
      </c>
      <c r="M109" s="41" t="e">
        <f>IF('500MW model - typical bill'!C42,(('500MW model - typical bill'!G42-'500MW model - typical bill'!C42)/'500MW model - typical bill'!C42),"")</f>
        <v>#VALUE!</v>
      </c>
      <c r="N109" s="56" t="e">
        <f>IF('500MW model - typical bill'!C42,(('500MW model - typical bill'!G42-'500MW model - typical bill'!F42)/'500MW model - typical bill'!F42),"")</f>
        <v>#VALUE!</v>
      </c>
      <c r="O109" s="47" t="e">
        <f>IF('500MW model - typical bill'!C42,(('500MW model - typical bill'!F42-'500MW model - typical bill'!C42)),"")</f>
        <v>#VALUE!</v>
      </c>
      <c r="P109" s="44" t="e">
        <f>IF('500MW model - typical bill'!C42,(('500MW model - typical bill'!G42-'500MW model - typical bill'!C42)),"")</f>
        <v>#VALUE!</v>
      </c>
      <c r="Q109" s="48" t="e">
        <f>IF('500MW model - typical bill'!C42,(('500MW model - typical bill'!G42-'500MW model - typical bill'!F42)),"")</f>
        <v>#VALUE!</v>
      </c>
    </row>
    <row r="110" spans="2:17" ht="27" customHeight="1">
      <c r="B110" s="53" t="s">
        <v>125</v>
      </c>
      <c r="C110" s="55" t="str">
        <f>IF('500MW model - typical bill'!C43,(('500MW model - typical bill'!D43-'500MW model - typical bill'!C43)/'500MW model - typical bill'!C43),"")</f>
        <v/>
      </c>
      <c r="D110" s="41" t="str">
        <f>IF('500MW model - typical bill'!C43,(('500MW model - typical bill'!E43-'500MW model - typical bill'!C43)/'500MW model - typical bill'!C43),"")</f>
        <v/>
      </c>
      <c r="E110" s="56" t="str">
        <f>IF('500MW model - typical bill'!C43,(('500MW model - typical bill'!E43-'500MW model - typical bill'!D43)/'500MW model - typical bill'!D43),"")</f>
        <v/>
      </c>
      <c r="F110" s="47" t="str">
        <f>IF('500MW model - typical bill'!C43,('500MW model - typical bill'!D43-'500MW model - typical bill'!C43),"")</f>
        <v/>
      </c>
      <c r="G110" s="44" t="str">
        <f>IF('500MW model - typical bill'!C43,(('500MW model - typical bill'!E43-'500MW model - typical bill'!C43)),"")</f>
        <v/>
      </c>
      <c r="H110" s="48" t="str">
        <f>IF('500MW model - typical bill'!C43,(('500MW model - typical bill'!E43-'500MW model - typical bill'!D43)),"")</f>
        <v/>
      </c>
      <c r="I110" s="36"/>
      <c r="J110" s="37"/>
      <c r="K110" s="53" t="s">
        <v>125</v>
      </c>
      <c r="L110" s="55" t="str">
        <f>IF('500MW model - typical bill'!C43,(('500MW model - typical bill'!F43-'500MW model - typical bill'!C43)/'500MW model - typical bill'!C43),"")</f>
        <v/>
      </c>
      <c r="M110" s="41" t="str">
        <f>IF('500MW model - typical bill'!C43,(('500MW model - typical bill'!G43-'500MW model - typical bill'!C43)/'500MW model - typical bill'!C43),"")</f>
        <v/>
      </c>
      <c r="N110" s="56" t="str">
        <f>IF('500MW model - typical bill'!C43,(('500MW model - typical bill'!G43-'500MW model - typical bill'!F43)/'500MW model - typical bill'!F43),"")</f>
        <v/>
      </c>
      <c r="O110" s="47" t="str">
        <f>IF('500MW model - typical bill'!C43,(('500MW model - typical bill'!F43-'500MW model - typical bill'!C43)),"")</f>
        <v/>
      </c>
      <c r="P110" s="44" t="str">
        <f>IF('500MW model - typical bill'!C43,(('500MW model - typical bill'!G43-'500MW model - typical bill'!C43)),"")</f>
        <v/>
      </c>
      <c r="Q110" s="48" t="str">
        <f>IF('500MW model - typical bill'!C43,(('500MW model - typical bill'!G43-'500MW model - typical bill'!F43)),"")</f>
        <v/>
      </c>
    </row>
    <row r="111" spans="2:17" ht="27" customHeight="1">
      <c r="B111" s="54" t="s">
        <v>60</v>
      </c>
      <c r="C111" s="55">
        <f>IF('500MW model - typical bill'!C44,(('500MW model - typical bill'!D44-'500MW model - typical bill'!C44)/'500MW model - typical bill'!C44),"")</f>
        <v>0</v>
      </c>
      <c r="D111" s="41">
        <f>IF('500MW model - typical bill'!C44,(('500MW model - typical bill'!E44-'500MW model - typical bill'!C44)/'500MW model - typical bill'!C44),"")</f>
        <v>0</v>
      </c>
      <c r="E111" s="56">
        <f>IF('500MW model - typical bill'!C44,(('500MW model - typical bill'!E44-'500MW model - typical bill'!D44)/'500MW model - typical bill'!D44),"")</f>
        <v>0</v>
      </c>
      <c r="F111" s="47">
        <f>IF('500MW model - typical bill'!C44,('500MW model - typical bill'!D44-'500MW model - typical bill'!C44),"")</f>
        <v>0</v>
      </c>
      <c r="G111" s="44">
        <f>IF('500MW model - typical bill'!C44,(('500MW model - typical bill'!E44-'500MW model - typical bill'!C44)),"")</f>
        <v>0</v>
      </c>
      <c r="H111" s="48">
        <f>IF('500MW model - typical bill'!C44,(('500MW model - typical bill'!E44-'500MW model - typical bill'!D44)),"")</f>
        <v>0</v>
      </c>
      <c r="I111" s="36"/>
      <c r="J111" s="37"/>
      <c r="K111" s="54" t="s">
        <v>60</v>
      </c>
      <c r="L111" s="55">
        <f>IF('500MW model - typical bill'!C44,(('500MW model - typical bill'!F44-'500MW model - typical bill'!C44)/'500MW model - typical bill'!C44),"")</f>
        <v>-9.6358361909503574E-5</v>
      </c>
      <c r="M111" s="41">
        <f>IF('500MW model - typical bill'!C44,(('500MW model - typical bill'!G44-'500MW model - typical bill'!C44)/'500MW model - typical bill'!C44),"")</f>
        <v>5.0366947301280383E-3</v>
      </c>
      <c r="N111" s="56">
        <f>IF('500MW model - typical bill'!C44,(('500MW model - typical bill'!G44-'500MW model - typical bill'!F44)/'500MW model - typical bill'!F44),"")</f>
        <v>5.1335477522897362E-3</v>
      </c>
      <c r="O111" s="47">
        <f>IF('500MW model - typical bill'!C44,(('500MW model - typical bill'!F44-'500MW model - typical bill'!C44)),"")</f>
        <v>-4.5079712962906342</v>
      </c>
      <c r="P111" s="44">
        <f>IF('500MW model - typical bill'!C44,(('500MW model - typical bill'!G44-'500MW model - typical bill'!C44)),"")</f>
        <v>235.63367850648501</v>
      </c>
      <c r="Q111" s="48">
        <f>IF('500MW model - typical bill'!C44,(('500MW model - typical bill'!G44-'500MW model - typical bill'!F44)),"")</f>
        <v>240.14164980277565</v>
      </c>
    </row>
    <row r="112" spans="2:17" ht="27" customHeight="1">
      <c r="B112" s="54" t="s">
        <v>97</v>
      </c>
      <c r="C112" s="55" t="e">
        <f>IF('500MW model - typical bill'!C45,(('500MW model - typical bill'!D45-'500MW model - typical bill'!C45)/'500MW model - typical bill'!C45),"")</f>
        <v>#VALUE!</v>
      </c>
      <c r="D112" s="41" t="e">
        <f>IF('500MW model - typical bill'!C45,(('500MW model - typical bill'!E45-'500MW model - typical bill'!C45)/'500MW model - typical bill'!C45),"")</f>
        <v>#VALUE!</v>
      </c>
      <c r="E112" s="56" t="e">
        <f>IF('500MW model - typical bill'!C45,(('500MW model - typical bill'!E45-'500MW model - typical bill'!D45)/'500MW model - typical bill'!D45),"")</f>
        <v>#VALUE!</v>
      </c>
      <c r="F112" s="47" t="e">
        <f>IF('500MW model - typical bill'!C45,('500MW model - typical bill'!D45-'500MW model - typical bill'!C45),"")</f>
        <v>#VALUE!</v>
      </c>
      <c r="G112" s="44" t="e">
        <f>IF('500MW model - typical bill'!C45,(('500MW model - typical bill'!E45-'500MW model - typical bill'!C45)),"")</f>
        <v>#VALUE!</v>
      </c>
      <c r="H112" s="48" t="e">
        <f>IF('500MW model - typical bill'!C45,(('500MW model - typical bill'!E45-'500MW model - typical bill'!D45)),"")</f>
        <v>#VALUE!</v>
      </c>
      <c r="I112" s="36"/>
      <c r="J112" s="37"/>
      <c r="K112" s="54" t="s">
        <v>97</v>
      </c>
      <c r="L112" s="55" t="e">
        <f>IF('500MW model - typical bill'!C45,(('500MW model - typical bill'!F45-'500MW model - typical bill'!C45)/'500MW model - typical bill'!C45),"")</f>
        <v>#VALUE!</v>
      </c>
      <c r="M112" s="41" t="e">
        <f>IF('500MW model - typical bill'!C45,(('500MW model - typical bill'!G45-'500MW model - typical bill'!C45)/'500MW model - typical bill'!C45),"")</f>
        <v>#VALUE!</v>
      </c>
      <c r="N112" s="56" t="e">
        <f>IF('500MW model - typical bill'!C45,(('500MW model - typical bill'!G45-'500MW model - typical bill'!F45)/'500MW model - typical bill'!F45),"")</f>
        <v>#VALUE!</v>
      </c>
      <c r="O112" s="47" t="e">
        <f>IF('500MW model - typical bill'!C45,(('500MW model - typical bill'!F45-'500MW model - typical bill'!C45)),"")</f>
        <v>#VALUE!</v>
      </c>
      <c r="P112" s="44" t="e">
        <f>IF('500MW model - typical bill'!C45,(('500MW model - typical bill'!G45-'500MW model - typical bill'!C45)),"")</f>
        <v>#VALUE!</v>
      </c>
      <c r="Q112" s="48" t="e">
        <f>IF('500MW model - typical bill'!C45,(('500MW model - typical bill'!G45-'500MW model - typical bill'!F45)),"")</f>
        <v>#VALUE!</v>
      </c>
    </row>
    <row r="113" spans="2:17" ht="27" customHeight="1">
      <c r="B113" s="53" t="s">
        <v>126</v>
      </c>
      <c r="C113" s="55" t="str">
        <f>IF('500MW model - typical bill'!C46,(('500MW model - typical bill'!D46-'500MW model - typical bill'!C46)/'500MW model - typical bill'!C46),"")</f>
        <v/>
      </c>
      <c r="D113" s="41" t="str">
        <f>IF('500MW model - typical bill'!C46,(('500MW model - typical bill'!E46-'500MW model - typical bill'!C46)/'500MW model - typical bill'!C46),"")</f>
        <v/>
      </c>
      <c r="E113" s="56" t="str">
        <f>IF('500MW model - typical bill'!C46,(('500MW model - typical bill'!E46-'500MW model - typical bill'!D46)/'500MW model - typical bill'!D46),"")</f>
        <v/>
      </c>
      <c r="F113" s="47" t="str">
        <f>IF('500MW model - typical bill'!C46,('500MW model - typical bill'!D46-'500MW model - typical bill'!C46),"")</f>
        <v/>
      </c>
      <c r="G113" s="44" t="str">
        <f>IF('500MW model - typical bill'!C46,(('500MW model - typical bill'!E46-'500MW model - typical bill'!C46)),"")</f>
        <v/>
      </c>
      <c r="H113" s="48" t="str">
        <f>IF('500MW model - typical bill'!C46,(('500MW model - typical bill'!E46-'500MW model - typical bill'!D46)),"")</f>
        <v/>
      </c>
      <c r="I113" s="36"/>
      <c r="J113" s="37"/>
      <c r="K113" s="53" t="s">
        <v>126</v>
      </c>
      <c r="L113" s="55" t="str">
        <f>IF('500MW model - typical bill'!C46,(('500MW model - typical bill'!F46-'500MW model - typical bill'!C46)/'500MW model - typical bill'!C46),"")</f>
        <v/>
      </c>
      <c r="M113" s="41" t="str">
        <f>IF('500MW model - typical bill'!C46,(('500MW model - typical bill'!G46-'500MW model - typical bill'!C46)/'500MW model - typical bill'!C46),"")</f>
        <v/>
      </c>
      <c r="N113" s="56" t="str">
        <f>IF('500MW model - typical bill'!C46,(('500MW model - typical bill'!G46-'500MW model - typical bill'!F46)/'500MW model - typical bill'!F46),"")</f>
        <v/>
      </c>
      <c r="O113" s="47" t="str">
        <f>IF('500MW model - typical bill'!C46,(('500MW model - typical bill'!F46-'500MW model - typical bill'!C46)),"")</f>
        <v/>
      </c>
      <c r="P113" s="44" t="str">
        <f>IF('500MW model - typical bill'!C46,(('500MW model - typical bill'!G46-'500MW model - typical bill'!C46)),"")</f>
        <v/>
      </c>
      <c r="Q113" s="48" t="str">
        <f>IF('500MW model - typical bill'!C46,(('500MW model - typical bill'!G46-'500MW model - typical bill'!F46)),"")</f>
        <v/>
      </c>
    </row>
    <row r="114" spans="2:17" ht="27" customHeight="1">
      <c r="B114" s="54" t="s">
        <v>61</v>
      </c>
      <c r="C114" s="55" t="e">
        <f>IF('500MW model - typical bill'!C47,(('500MW model - typical bill'!D47-'500MW model - typical bill'!C47)/'500MW model - typical bill'!C47),"")</f>
        <v>#VALUE!</v>
      </c>
      <c r="D114" s="41" t="e">
        <f>IF('500MW model - typical bill'!C47,(('500MW model - typical bill'!E47-'500MW model - typical bill'!C47)/'500MW model - typical bill'!C47),"")</f>
        <v>#VALUE!</v>
      </c>
      <c r="E114" s="56" t="e">
        <f>IF('500MW model - typical bill'!C47,(('500MW model - typical bill'!E47-'500MW model - typical bill'!D47)/'500MW model - typical bill'!D47),"")</f>
        <v>#VALUE!</v>
      </c>
      <c r="F114" s="47" t="e">
        <f>IF('500MW model - typical bill'!C47,('500MW model - typical bill'!D47-'500MW model - typical bill'!C47),"")</f>
        <v>#VALUE!</v>
      </c>
      <c r="G114" s="44" t="e">
        <f>IF('500MW model - typical bill'!C47,(('500MW model - typical bill'!E47-'500MW model - typical bill'!C47)),"")</f>
        <v>#VALUE!</v>
      </c>
      <c r="H114" s="48" t="e">
        <f>IF('500MW model - typical bill'!C47,(('500MW model - typical bill'!E47-'500MW model - typical bill'!D47)),"")</f>
        <v>#VALUE!</v>
      </c>
      <c r="I114" s="36"/>
      <c r="J114" s="37"/>
      <c r="K114" s="54" t="s">
        <v>61</v>
      </c>
      <c r="L114" s="55" t="e">
        <f>IF('500MW model - typical bill'!C47,(('500MW model - typical bill'!F47-'500MW model - typical bill'!C47)/'500MW model - typical bill'!C47),"")</f>
        <v>#VALUE!</v>
      </c>
      <c r="M114" s="41" t="e">
        <f>IF('500MW model - typical bill'!C47,(('500MW model - typical bill'!G47-'500MW model - typical bill'!C47)/'500MW model - typical bill'!C47),"")</f>
        <v>#VALUE!</v>
      </c>
      <c r="N114" s="56" t="e">
        <f>IF('500MW model - typical bill'!C47,(('500MW model - typical bill'!G47-'500MW model - typical bill'!F47)/'500MW model - typical bill'!F47),"")</f>
        <v>#VALUE!</v>
      </c>
      <c r="O114" s="47" t="e">
        <f>IF('500MW model - typical bill'!C47,(('500MW model - typical bill'!F47-'500MW model - typical bill'!C47)),"")</f>
        <v>#VALUE!</v>
      </c>
      <c r="P114" s="44" t="e">
        <f>IF('500MW model - typical bill'!C47,(('500MW model - typical bill'!G47-'500MW model - typical bill'!C47)),"")</f>
        <v>#VALUE!</v>
      </c>
      <c r="Q114" s="48" t="e">
        <f>IF('500MW model - typical bill'!C47,(('500MW model - typical bill'!G47-'500MW model - typical bill'!F47)),"")</f>
        <v>#VALUE!</v>
      </c>
    </row>
    <row r="115" spans="2:17" ht="27" customHeight="1">
      <c r="B115" s="53" t="s">
        <v>127</v>
      </c>
      <c r="C115" s="55" t="str">
        <f>IF('500MW model - typical bill'!C48,(('500MW model - typical bill'!D48-'500MW model - typical bill'!C48)/'500MW model - typical bill'!C48),"")</f>
        <v/>
      </c>
      <c r="D115" s="41" t="str">
        <f>IF('500MW model - typical bill'!C48,(('500MW model - typical bill'!E48-'500MW model - typical bill'!C48)/'500MW model - typical bill'!C48),"")</f>
        <v/>
      </c>
      <c r="E115" s="56" t="str">
        <f>IF('500MW model - typical bill'!C48,(('500MW model - typical bill'!E48-'500MW model - typical bill'!D48)/'500MW model - typical bill'!D48),"")</f>
        <v/>
      </c>
      <c r="F115" s="47" t="str">
        <f>IF('500MW model - typical bill'!C48,('500MW model - typical bill'!D48-'500MW model - typical bill'!C48),"")</f>
        <v/>
      </c>
      <c r="G115" s="44" t="str">
        <f>IF('500MW model - typical bill'!C48,(('500MW model - typical bill'!E48-'500MW model - typical bill'!C48)),"")</f>
        <v/>
      </c>
      <c r="H115" s="48" t="str">
        <f>IF('500MW model - typical bill'!C48,(('500MW model - typical bill'!E48-'500MW model - typical bill'!D48)),"")</f>
        <v/>
      </c>
      <c r="I115" s="36"/>
      <c r="J115" s="37"/>
      <c r="K115" s="53" t="s">
        <v>127</v>
      </c>
      <c r="L115" s="55" t="str">
        <f>IF('500MW model - typical bill'!C48,(('500MW model - typical bill'!F48-'500MW model - typical bill'!C48)/'500MW model - typical bill'!C48),"")</f>
        <v/>
      </c>
      <c r="M115" s="41" t="str">
        <f>IF('500MW model - typical bill'!C48,(('500MW model - typical bill'!G48-'500MW model - typical bill'!C48)/'500MW model - typical bill'!C48),"")</f>
        <v/>
      </c>
      <c r="N115" s="56" t="str">
        <f>IF('500MW model - typical bill'!C48,(('500MW model - typical bill'!G48-'500MW model - typical bill'!F48)/'500MW model - typical bill'!F48),"")</f>
        <v/>
      </c>
      <c r="O115" s="47" t="str">
        <f>IF('500MW model - typical bill'!C48,(('500MW model - typical bill'!F48-'500MW model - typical bill'!C48)),"")</f>
        <v/>
      </c>
      <c r="P115" s="44" t="str">
        <f>IF('500MW model - typical bill'!C48,(('500MW model - typical bill'!G48-'500MW model - typical bill'!C48)),"")</f>
        <v/>
      </c>
      <c r="Q115" s="48" t="str">
        <f>IF('500MW model - typical bill'!C48,(('500MW model - typical bill'!G48-'500MW model - typical bill'!F48)),"")</f>
        <v/>
      </c>
    </row>
    <row r="116" spans="2:17" ht="27" customHeight="1">
      <c r="B116" s="54" t="s">
        <v>62</v>
      </c>
      <c r="C116" s="55">
        <f>IF('500MW model - typical bill'!C49,(('500MW model - typical bill'!D49-'500MW model - typical bill'!C49)/'500MW model - typical bill'!C49),"")</f>
        <v>0</v>
      </c>
      <c r="D116" s="41">
        <f>IF('500MW model - typical bill'!C49,(('500MW model - typical bill'!E49-'500MW model - typical bill'!C49)/'500MW model - typical bill'!C49),"")</f>
        <v>0</v>
      </c>
      <c r="E116" s="56">
        <f>IF('500MW model - typical bill'!C49,(('500MW model - typical bill'!E49-'500MW model - typical bill'!D49)/'500MW model - typical bill'!D49),"")</f>
        <v>0</v>
      </c>
      <c r="F116" s="47">
        <f>IF('500MW model - typical bill'!C49,('500MW model - typical bill'!D49-'500MW model - typical bill'!C49),"")</f>
        <v>0</v>
      </c>
      <c r="G116" s="44">
        <f>IF('500MW model - typical bill'!C49,(('500MW model - typical bill'!E49-'500MW model - typical bill'!C49)),"")</f>
        <v>0</v>
      </c>
      <c r="H116" s="48">
        <f>IF('500MW model - typical bill'!C49,(('500MW model - typical bill'!E49-'500MW model - typical bill'!D49)),"")</f>
        <v>0</v>
      </c>
      <c r="I116" s="36"/>
      <c r="J116" s="37"/>
      <c r="K116" s="54" t="s">
        <v>62</v>
      </c>
      <c r="L116" s="55">
        <f>IF('500MW model - typical bill'!C49,(('500MW model - typical bill'!F49-'500MW model - typical bill'!C49)/'500MW model - typical bill'!C49),"")</f>
        <v>4.0355125100878194E-4</v>
      </c>
      <c r="M116" s="41">
        <f>IF('500MW model - typical bill'!C49,(('500MW model - typical bill'!G49-'500MW model - typical bill'!C49)/'500MW model - typical bill'!C49),"")</f>
        <v>-4.4390637610977248E-3</v>
      </c>
      <c r="N116" s="56">
        <f>IF('500MW model - typical bill'!C49,(('500MW model - typical bill'!G49-'500MW model - typical bill'!F49)/'500MW model - typical bill'!F49),"")</f>
        <v>-4.8406615570794368E-3</v>
      </c>
      <c r="O116" s="47">
        <f>IF('500MW model - typical bill'!C49,(('500MW model - typical bill'!F49-'500MW model - typical bill'!C49)),"")</f>
        <v>0.20422098194291038</v>
      </c>
      <c r="P116" s="44">
        <f>IF('500MW model - typical bill'!C49,(('500MW model - typical bill'!G49-'500MW model - typical bill'!C49)),"")</f>
        <v>-2.2464308013725827</v>
      </c>
      <c r="Q116" s="48">
        <f>IF('500MW model - typical bill'!C49,(('500MW model - typical bill'!G49-'500MW model - typical bill'!F49)),"")</f>
        <v>-2.450651783315493</v>
      </c>
    </row>
    <row r="117" spans="2:17" ht="27" customHeight="1">
      <c r="B117" s="54" t="s">
        <v>83</v>
      </c>
      <c r="C117" s="55" t="e">
        <f>IF('500MW model - typical bill'!C50,(('500MW model - typical bill'!D50-'500MW model - typical bill'!C50)/'500MW model - typical bill'!C50),"")</f>
        <v>#VALUE!</v>
      </c>
      <c r="D117" s="41" t="e">
        <f>IF('500MW model - typical bill'!C50,(('500MW model - typical bill'!E50-'500MW model - typical bill'!C50)/'500MW model - typical bill'!C50),"")</f>
        <v>#VALUE!</v>
      </c>
      <c r="E117" s="56" t="e">
        <f>IF('500MW model - typical bill'!C50,(('500MW model - typical bill'!E50-'500MW model - typical bill'!D50)/'500MW model - typical bill'!D50),"")</f>
        <v>#VALUE!</v>
      </c>
      <c r="F117" s="47" t="e">
        <f>IF('500MW model - typical bill'!C50,('500MW model - typical bill'!D50-'500MW model - typical bill'!C50),"")</f>
        <v>#VALUE!</v>
      </c>
      <c r="G117" s="44" t="e">
        <f>IF('500MW model - typical bill'!C50,(('500MW model - typical bill'!E50-'500MW model - typical bill'!C50)),"")</f>
        <v>#VALUE!</v>
      </c>
      <c r="H117" s="48" t="e">
        <f>IF('500MW model - typical bill'!C50,(('500MW model - typical bill'!E50-'500MW model - typical bill'!D50)),"")</f>
        <v>#VALUE!</v>
      </c>
      <c r="I117" s="36"/>
      <c r="J117" s="37"/>
      <c r="K117" s="54" t="s">
        <v>83</v>
      </c>
      <c r="L117" s="55" t="e">
        <f>IF('500MW model - typical bill'!C50,(('500MW model - typical bill'!F50-'500MW model - typical bill'!C50)/'500MW model - typical bill'!C50),"")</f>
        <v>#VALUE!</v>
      </c>
      <c r="M117" s="41" t="e">
        <f>IF('500MW model - typical bill'!C50,(('500MW model - typical bill'!G50-'500MW model - typical bill'!C50)/'500MW model - typical bill'!C50),"")</f>
        <v>#VALUE!</v>
      </c>
      <c r="N117" s="56" t="e">
        <f>IF('500MW model - typical bill'!C50,(('500MW model - typical bill'!G50-'500MW model - typical bill'!F50)/'500MW model - typical bill'!F50),"")</f>
        <v>#VALUE!</v>
      </c>
      <c r="O117" s="47" t="e">
        <f>IF('500MW model - typical bill'!C50,(('500MW model - typical bill'!F50-'500MW model - typical bill'!C50)),"")</f>
        <v>#VALUE!</v>
      </c>
      <c r="P117" s="44" t="e">
        <f>IF('500MW model - typical bill'!C50,(('500MW model - typical bill'!G50-'500MW model - typical bill'!C50)),"")</f>
        <v>#VALUE!</v>
      </c>
      <c r="Q117" s="48" t="e">
        <f>IF('500MW model - typical bill'!C50,(('500MW model - typical bill'!G50-'500MW model - typical bill'!F50)),"")</f>
        <v>#VALUE!</v>
      </c>
    </row>
    <row r="118" spans="2:17" ht="27" customHeight="1">
      <c r="B118" s="54" t="s">
        <v>98</v>
      </c>
      <c r="C118" s="55" t="e">
        <f>IF('500MW model - typical bill'!C51,(('500MW model - typical bill'!D51-'500MW model - typical bill'!C51)/'500MW model - typical bill'!C51),"")</f>
        <v>#VALUE!</v>
      </c>
      <c r="D118" s="41" t="e">
        <f>IF('500MW model - typical bill'!C51,(('500MW model - typical bill'!E51-'500MW model - typical bill'!C51)/'500MW model - typical bill'!C51),"")</f>
        <v>#VALUE!</v>
      </c>
      <c r="E118" s="56" t="e">
        <f>IF('500MW model - typical bill'!C51,(('500MW model - typical bill'!E51-'500MW model - typical bill'!D51)/'500MW model - typical bill'!D51),"")</f>
        <v>#VALUE!</v>
      </c>
      <c r="F118" s="47" t="e">
        <f>IF('500MW model - typical bill'!C51,('500MW model - typical bill'!D51-'500MW model - typical bill'!C51),"")</f>
        <v>#VALUE!</v>
      </c>
      <c r="G118" s="44" t="e">
        <f>IF('500MW model - typical bill'!C51,(('500MW model - typical bill'!E51-'500MW model - typical bill'!C51)),"")</f>
        <v>#VALUE!</v>
      </c>
      <c r="H118" s="48" t="e">
        <f>IF('500MW model - typical bill'!C51,(('500MW model - typical bill'!E51-'500MW model - typical bill'!D51)),"")</f>
        <v>#VALUE!</v>
      </c>
      <c r="I118" s="36"/>
      <c r="J118" s="37"/>
      <c r="K118" s="54" t="s">
        <v>98</v>
      </c>
      <c r="L118" s="55" t="e">
        <f>IF('500MW model - typical bill'!C51,(('500MW model - typical bill'!F51-'500MW model - typical bill'!C51)/'500MW model - typical bill'!C51),"")</f>
        <v>#VALUE!</v>
      </c>
      <c r="M118" s="41" t="e">
        <f>IF('500MW model - typical bill'!C51,(('500MW model - typical bill'!G51-'500MW model - typical bill'!C51)/'500MW model - typical bill'!C51),"")</f>
        <v>#VALUE!</v>
      </c>
      <c r="N118" s="56" t="e">
        <f>IF('500MW model - typical bill'!C51,(('500MW model - typical bill'!G51-'500MW model - typical bill'!F51)/'500MW model - typical bill'!F51),"")</f>
        <v>#VALUE!</v>
      </c>
      <c r="O118" s="47" t="e">
        <f>IF('500MW model - typical bill'!C51,(('500MW model - typical bill'!F51-'500MW model - typical bill'!C51)),"")</f>
        <v>#VALUE!</v>
      </c>
      <c r="P118" s="44" t="e">
        <f>IF('500MW model - typical bill'!C51,(('500MW model - typical bill'!G51-'500MW model - typical bill'!C51)),"")</f>
        <v>#VALUE!</v>
      </c>
      <c r="Q118" s="48" t="e">
        <f>IF('500MW model - typical bill'!C51,(('500MW model - typical bill'!G51-'500MW model - typical bill'!F51)),"")</f>
        <v>#VALUE!</v>
      </c>
    </row>
    <row r="119" spans="2:17" ht="27" customHeight="1">
      <c r="B119" s="53" t="s">
        <v>128</v>
      </c>
      <c r="C119" s="55" t="str">
        <f>IF('500MW model - typical bill'!C52,(('500MW model - typical bill'!D52-'500MW model - typical bill'!C52)/'500MW model - typical bill'!C52),"")</f>
        <v/>
      </c>
      <c r="D119" s="41" t="str">
        <f>IF('500MW model - typical bill'!C52,(('500MW model - typical bill'!E52-'500MW model - typical bill'!C52)/'500MW model - typical bill'!C52),"")</f>
        <v/>
      </c>
      <c r="E119" s="56" t="str">
        <f>IF('500MW model - typical bill'!C52,(('500MW model - typical bill'!E52-'500MW model - typical bill'!D52)/'500MW model - typical bill'!D52),"")</f>
        <v/>
      </c>
      <c r="F119" s="47" t="str">
        <f>IF('500MW model - typical bill'!C52,('500MW model - typical bill'!D52-'500MW model - typical bill'!C52),"")</f>
        <v/>
      </c>
      <c r="G119" s="44" t="str">
        <f>IF('500MW model - typical bill'!C52,(('500MW model - typical bill'!E52-'500MW model - typical bill'!C52)),"")</f>
        <v/>
      </c>
      <c r="H119" s="48" t="str">
        <f>IF('500MW model - typical bill'!C52,(('500MW model - typical bill'!E52-'500MW model - typical bill'!D52)),"")</f>
        <v/>
      </c>
      <c r="I119" s="36"/>
      <c r="J119" s="37"/>
      <c r="K119" s="53" t="s">
        <v>128</v>
      </c>
      <c r="L119" s="55" t="str">
        <f>IF('500MW model - typical bill'!C52,(('500MW model - typical bill'!F52-'500MW model - typical bill'!C52)/'500MW model - typical bill'!C52),"")</f>
        <v/>
      </c>
      <c r="M119" s="41" t="str">
        <f>IF('500MW model - typical bill'!C52,(('500MW model - typical bill'!G52-'500MW model - typical bill'!C52)/'500MW model - typical bill'!C52),"")</f>
        <v/>
      </c>
      <c r="N119" s="56" t="str">
        <f>IF('500MW model - typical bill'!C52,(('500MW model - typical bill'!G52-'500MW model - typical bill'!F52)/'500MW model - typical bill'!F52),"")</f>
        <v/>
      </c>
      <c r="O119" s="47" t="str">
        <f>IF('500MW model - typical bill'!C52,(('500MW model - typical bill'!F52-'500MW model - typical bill'!C52)),"")</f>
        <v/>
      </c>
      <c r="P119" s="44" t="str">
        <f>IF('500MW model - typical bill'!C52,(('500MW model - typical bill'!G52-'500MW model - typical bill'!C52)),"")</f>
        <v/>
      </c>
      <c r="Q119" s="48" t="str">
        <f>IF('500MW model - typical bill'!C52,(('500MW model - typical bill'!G52-'500MW model - typical bill'!F52)),"")</f>
        <v/>
      </c>
    </row>
    <row r="120" spans="2:17" ht="27" customHeight="1">
      <c r="B120" s="54" t="s">
        <v>64</v>
      </c>
      <c r="C120" s="55">
        <f>IF('500MW model - typical bill'!C53,(('500MW model - typical bill'!D53-'500MW model - typical bill'!C53)/'500MW model - typical bill'!C53),"")</f>
        <v>0</v>
      </c>
      <c r="D120" s="41">
        <f>IF('500MW model - typical bill'!C53,(('500MW model - typical bill'!E53-'500MW model - typical bill'!C53)/'500MW model - typical bill'!C53),"")</f>
        <v>0</v>
      </c>
      <c r="E120" s="56">
        <f>IF('500MW model - typical bill'!C53,(('500MW model - typical bill'!E53-'500MW model - typical bill'!D53)/'500MW model - typical bill'!D53),"")</f>
        <v>0</v>
      </c>
      <c r="F120" s="47">
        <f>IF('500MW model - typical bill'!C53,('500MW model - typical bill'!D53-'500MW model - typical bill'!C53),"")</f>
        <v>0</v>
      </c>
      <c r="G120" s="44">
        <f>IF('500MW model - typical bill'!C53,(('500MW model - typical bill'!E53-'500MW model - typical bill'!C53)),"")</f>
        <v>0</v>
      </c>
      <c r="H120" s="48">
        <f>IF('500MW model - typical bill'!C53,(('500MW model - typical bill'!E53-'500MW model - typical bill'!D53)),"")</f>
        <v>0</v>
      </c>
      <c r="I120" s="36"/>
      <c r="J120" s="37"/>
      <c r="K120" s="54" t="s">
        <v>64</v>
      </c>
      <c r="L120" s="55">
        <f>IF('500MW model - typical bill'!C53,(('500MW model - typical bill'!F53-'500MW model - typical bill'!C53)/'500MW model - typical bill'!C53),"")</f>
        <v>8.4089410501633354E-4</v>
      </c>
      <c r="M120" s="41">
        <f>IF('500MW model - typical bill'!C53,(('500MW model - typical bill'!G53-'500MW model - typical bill'!C53)/'500MW model - typical bill'!C53),"")</f>
        <v>-7.6717349417807753E-3</v>
      </c>
      <c r="N120" s="56">
        <f>IF('500MW model - typical bill'!C53,(('500MW model - typical bill'!G53-'500MW model - typical bill'!F53)/'500MW model - typical bill'!F53),"")</f>
        <v>-8.5054768414607722E-3</v>
      </c>
      <c r="O120" s="47">
        <f>IF('500MW model - typical bill'!C53,(('500MW model - typical bill'!F53-'500MW model - typical bill'!C53)),"")</f>
        <v>139.78272150928387</v>
      </c>
      <c r="P120" s="44">
        <f>IF('500MW model - typical bill'!C53,(('500MW model - typical bill'!G53-'500MW model - typical bill'!C53)),"")</f>
        <v>-1275.280659553624</v>
      </c>
      <c r="Q120" s="48">
        <f>IF('500MW model - typical bill'!C53,(('500MW model - typical bill'!G53-'500MW model - typical bill'!F53)),"")</f>
        <v>-1415.0633810629079</v>
      </c>
    </row>
    <row r="121" spans="2:17" ht="27" customHeight="1">
      <c r="B121" s="54" t="s">
        <v>84</v>
      </c>
      <c r="C121" s="55" t="e">
        <f>IF('500MW model - typical bill'!C54,(('500MW model - typical bill'!D54-'500MW model - typical bill'!C54)/'500MW model - typical bill'!C54),"")</f>
        <v>#VALUE!</v>
      </c>
      <c r="D121" s="41" t="e">
        <f>IF('500MW model - typical bill'!C54,(('500MW model - typical bill'!E54-'500MW model - typical bill'!C54)/'500MW model - typical bill'!C54),"")</f>
        <v>#VALUE!</v>
      </c>
      <c r="E121" s="56" t="e">
        <f>IF('500MW model - typical bill'!C54,(('500MW model - typical bill'!E54-'500MW model - typical bill'!D54)/'500MW model - typical bill'!D54),"")</f>
        <v>#VALUE!</v>
      </c>
      <c r="F121" s="47" t="e">
        <f>IF('500MW model - typical bill'!C54,('500MW model - typical bill'!D54-'500MW model - typical bill'!C54),"")</f>
        <v>#VALUE!</v>
      </c>
      <c r="G121" s="44" t="e">
        <f>IF('500MW model - typical bill'!C54,(('500MW model - typical bill'!E54-'500MW model - typical bill'!C54)),"")</f>
        <v>#VALUE!</v>
      </c>
      <c r="H121" s="48" t="e">
        <f>IF('500MW model - typical bill'!C54,(('500MW model - typical bill'!E54-'500MW model - typical bill'!D54)),"")</f>
        <v>#VALUE!</v>
      </c>
      <c r="I121" s="36"/>
      <c r="J121" s="37"/>
      <c r="K121" s="54" t="s">
        <v>84</v>
      </c>
      <c r="L121" s="55" t="e">
        <f>IF('500MW model - typical bill'!C54,(('500MW model - typical bill'!F54-'500MW model - typical bill'!C54)/'500MW model - typical bill'!C54),"")</f>
        <v>#VALUE!</v>
      </c>
      <c r="M121" s="41" t="e">
        <f>IF('500MW model - typical bill'!C54,(('500MW model - typical bill'!G54-'500MW model - typical bill'!C54)/'500MW model - typical bill'!C54),"")</f>
        <v>#VALUE!</v>
      </c>
      <c r="N121" s="56" t="e">
        <f>IF('500MW model - typical bill'!C54,(('500MW model - typical bill'!G54-'500MW model - typical bill'!F54)/'500MW model - typical bill'!F54),"")</f>
        <v>#VALUE!</v>
      </c>
      <c r="O121" s="47" t="e">
        <f>IF('500MW model - typical bill'!C54,(('500MW model - typical bill'!F54-'500MW model - typical bill'!C54)),"")</f>
        <v>#VALUE!</v>
      </c>
      <c r="P121" s="44" t="e">
        <f>IF('500MW model - typical bill'!C54,(('500MW model - typical bill'!G54-'500MW model - typical bill'!C54)),"")</f>
        <v>#VALUE!</v>
      </c>
      <c r="Q121" s="48" t="e">
        <f>IF('500MW model - typical bill'!C54,(('500MW model - typical bill'!G54-'500MW model - typical bill'!F54)),"")</f>
        <v>#VALUE!</v>
      </c>
    </row>
    <row r="122" spans="2:17" ht="27" customHeight="1">
      <c r="B122" s="54" t="s">
        <v>99</v>
      </c>
      <c r="C122" s="55" t="e">
        <f>IF('500MW model - typical bill'!C55,(('500MW model - typical bill'!D55-'500MW model - typical bill'!C55)/'500MW model - typical bill'!C55),"")</f>
        <v>#VALUE!</v>
      </c>
      <c r="D122" s="41" t="e">
        <f>IF('500MW model - typical bill'!C55,(('500MW model - typical bill'!E55-'500MW model - typical bill'!C55)/'500MW model - typical bill'!C55),"")</f>
        <v>#VALUE!</v>
      </c>
      <c r="E122" s="56" t="e">
        <f>IF('500MW model - typical bill'!C55,(('500MW model - typical bill'!E55-'500MW model - typical bill'!D55)/'500MW model - typical bill'!D55),"")</f>
        <v>#VALUE!</v>
      </c>
      <c r="F122" s="47" t="e">
        <f>IF('500MW model - typical bill'!C55,('500MW model - typical bill'!D55-'500MW model - typical bill'!C55),"")</f>
        <v>#VALUE!</v>
      </c>
      <c r="G122" s="44" t="e">
        <f>IF('500MW model - typical bill'!C55,(('500MW model - typical bill'!E55-'500MW model - typical bill'!C55)),"")</f>
        <v>#VALUE!</v>
      </c>
      <c r="H122" s="48" t="e">
        <f>IF('500MW model - typical bill'!C55,(('500MW model - typical bill'!E55-'500MW model - typical bill'!D55)),"")</f>
        <v>#VALUE!</v>
      </c>
      <c r="I122" s="36"/>
      <c r="J122" s="37"/>
      <c r="K122" s="54" t="s">
        <v>99</v>
      </c>
      <c r="L122" s="55" t="e">
        <f>IF('500MW model - typical bill'!C55,(('500MW model - typical bill'!F55-'500MW model - typical bill'!C55)/'500MW model - typical bill'!C55),"")</f>
        <v>#VALUE!</v>
      </c>
      <c r="M122" s="41" t="e">
        <f>IF('500MW model - typical bill'!C55,(('500MW model - typical bill'!G55-'500MW model - typical bill'!C55)/'500MW model - typical bill'!C55),"")</f>
        <v>#VALUE!</v>
      </c>
      <c r="N122" s="56" t="e">
        <f>IF('500MW model - typical bill'!C55,(('500MW model - typical bill'!G55-'500MW model - typical bill'!F55)/'500MW model - typical bill'!F55),"")</f>
        <v>#VALUE!</v>
      </c>
      <c r="O122" s="47" t="e">
        <f>IF('500MW model - typical bill'!C55,(('500MW model - typical bill'!F55-'500MW model - typical bill'!C55)),"")</f>
        <v>#VALUE!</v>
      </c>
      <c r="P122" s="44" t="e">
        <f>IF('500MW model - typical bill'!C55,(('500MW model - typical bill'!G55-'500MW model - typical bill'!C55)),"")</f>
        <v>#VALUE!</v>
      </c>
      <c r="Q122" s="48" t="e">
        <f>IF('500MW model - typical bill'!C55,(('500MW model - typical bill'!G55-'500MW model - typical bill'!F55)),"")</f>
        <v>#VALUE!</v>
      </c>
    </row>
    <row r="123" spans="2:17" ht="27" customHeight="1">
      <c r="B123" s="53" t="s">
        <v>129</v>
      </c>
      <c r="C123" s="55" t="str">
        <f>IF('500MW model - typical bill'!C56,(('500MW model - typical bill'!D56-'500MW model - typical bill'!C56)/'500MW model - typical bill'!C56),"")</f>
        <v/>
      </c>
      <c r="D123" s="41" t="str">
        <f>IF('500MW model - typical bill'!C56,(('500MW model - typical bill'!E56-'500MW model - typical bill'!C56)/'500MW model - typical bill'!C56),"")</f>
        <v/>
      </c>
      <c r="E123" s="56" t="str">
        <f>IF('500MW model - typical bill'!C56,(('500MW model - typical bill'!E56-'500MW model - typical bill'!D56)/'500MW model - typical bill'!D56),"")</f>
        <v/>
      </c>
      <c r="F123" s="47" t="str">
        <f>IF('500MW model - typical bill'!C56,('500MW model - typical bill'!D56-'500MW model - typical bill'!C56),"")</f>
        <v/>
      </c>
      <c r="G123" s="44" t="str">
        <f>IF('500MW model - typical bill'!C56,(('500MW model - typical bill'!E56-'500MW model - typical bill'!C56)),"")</f>
        <v/>
      </c>
      <c r="H123" s="48" t="str">
        <f>IF('500MW model - typical bill'!C56,(('500MW model - typical bill'!E56-'500MW model - typical bill'!D56)),"")</f>
        <v/>
      </c>
      <c r="I123" s="36"/>
      <c r="J123" s="37"/>
      <c r="K123" s="53" t="s">
        <v>129</v>
      </c>
      <c r="L123" s="55" t="str">
        <f>IF('500MW model - typical bill'!C56,(('500MW model - typical bill'!F56-'500MW model - typical bill'!C56)/'500MW model - typical bill'!C56),"")</f>
        <v/>
      </c>
      <c r="M123" s="41" t="str">
        <f>IF('500MW model - typical bill'!C56,(('500MW model - typical bill'!G56-'500MW model - typical bill'!C56)/'500MW model - typical bill'!C56),"")</f>
        <v/>
      </c>
      <c r="N123" s="56" t="str">
        <f>IF('500MW model - typical bill'!C56,(('500MW model - typical bill'!G56-'500MW model - typical bill'!F56)/'500MW model - typical bill'!F56),"")</f>
        <v/>
      </c>
      <c r="O123" s="47" t="str">
        <f>IF('500MW model - typical bill'!C56,(('500MW model - typical bill'!F56-'500MW model - typical bill'!C56)),"")</f>
        <v/>
      </c>
      <c r="P123" s="44" t="str">
        <f>IF('500MW model - typical bill'!C56,(('500MW model - typical bill'!G56-'500MW model - typical bill'!C56)),"")</f>
        <v/>
      </c>
      <c r="Q123" s="48" t="str">
        <f>IF('500MW model - typical bill'!C56,(('500MW model - typical bill'!G56-'500MW model - typical bill'!F56)),"")</f>
        <v/>
      </c>
    </row>
    <row r="124" spans="2:17">
      <c r="B124" s="54" t="s">
        <v>65</v>
      </c>
      <c r="C124" s="55">
        <f>IF('500MW model - typical bill'!C57,(('500MW model - typical bill'!D57-'500MW model - typical bill'!C57)/'500MW model - typical bill'!C57),"")</f>
        <v>0</v>
      </c>
      <c r="D124" s="41">
        <f>IF('500MW model - typical bill'!C57,(('500MW model - typical bill'!E57-'500MW model - typical bill'!C57)/'500MW model - typical bill'!C57),"")</f>
        <v>0</v>
      </c>
      <c r="E124" s="56">
        <f>IF('500MW model - typical bill'!C57,(('500MW model - typical bill'!E57-'500MW model - typical bill'!D57)/'500MW model - typical bill'!D57),"")</f>
        <v>0</v>
      </c>
      <c r="F124" s="47">
        <f>IF('500MW model - typical bill'!C57,('500MW model - typical bill'!D57-'500MW model - typical bill'!C57),"")</f>
        <v>0</v>
      </c>
      <c r="G124" s="44">
        <f>IF('500MW model - typical bill'!C57,(('500MW model - typical bill'!E57-'500MW model - typical bill'!C57)),"")</f>
        <v>0</v>
      </c>
      <c r="H124" s="48">
        <f>IF('500MW model - typical bill'!C57,(('500MW model - typical bill'!E57-'500MW model - typical bill'!D57)),"")</f>
        <v>0</v>
      </c>
      <c r="I124" s="36"/>
      <c r="J124" s="37"/>
      <c r="K124" s="54" t="s">
        <v>65</v>
      </c>
      <c r="L124" s="55">
        <f>IF('500MW model - typical bill'!C57,(('500MW model - typical bill'!F57-'500MW model - typical bill'!C57)/'500MW model - typical bill'!C57),"")</f>
        <v>-2.9585798816568324E-3</v>
      </c>
      <c r="M124" s="41">
        <f>IF('500MW model - typical bill'!C57,(('500MW model - typical bill'!G57-'500MW model - typical bill'!C57)/'500MW model - typical bill'!C57),"")</f>
        <v>3.106508875739648E-2</v>
      </c>
      <c r="N124" s="56">
        <f>IF('500MW model - typical bill'!C57,(('500MW model - typical bill'!G57-'500MW model - typical bill'!F57)/'500MW model - typical bill'!F57),"")</f>
        <v>3.4124629080118755E-2</v>
      </c>
      <c r="O124" s="47">
        <f>IF('500MW model - typical bill'!C57,(('500MW model - typical bill'!F57-'500MW model - typical bill'!C57)),"")</f>
        <v>6.1088148296615685E-2</v>
      </c>
      <c r="P124" s="44">
        <f>IF('500MW model - typical bill'!C57,(('500MW model - typical bill'!G57-'500MW model - typical bill'!C57)),"")</f>
        <v>-0.64142555711445937</v>
      </c>
      <c r="Q124" s="48">
        <f>IF('500MW model - typical bill'!C57,(('500MW model - typical bill'!G57-'500MW model - typical bill'!F57)),"")</f>
        <v>-0.70251370541107505</v>
      </c>
    </row>
    <row r="125" spans="2:17">
      <c r="B125" s="54" t="s">
        <v>85</v>
      </c>
      <c r="C125" s="55" t="e">
        <f>IF('500MW model - typical bill'!C58,(('500MW model - typical bill'!D58-'500MW model - typical bill'!C58)/'500MW model - typical bill'!C58),"")</f>
        <v>#VALUE!</v>
      </c>
      <c r="D125" s="41" t="e">
        <f>IF('500MW model - typical bill'!C58,(('500MW model - typical bill'!E58-'500MW model - typical bill'!C58)/'500MW model - typical bill'!C58),"")</f>
        <v>#VALUE!</v>
      </c>
      <c r="E125" s="56" t="e">
        <f>IF('500MW model - typical bill'!C58,(('500MW model - typical bill'!E58-'500MW model - typical bill'!D58)/'500MW model - typical bill'!D58),"")</f>
        <v>#VALUE!</v>
      </c>
      <c r="F125" s="47" t="e">
        <f>IF('500MW model - typical bill'!C58,('500MW model - typical bill'!D58-'500MW model - typical bill'!C58),"")</f>
        <v>#VALUE!</v>
      </c>
      <c r="G125" s="44" t="e">
        <f>IF('500MW model - typical bill'!C58,(('500MW model - typical bill'!E58-'500MW model - typical bill'!C58)),"")</f>
        <v>#VALUE!</v>
      </c>
      <c r="H125" s="48" t="e">
        <f>IF('500MW model - typical bill'!C58,(('500MW model - typical bill'!E58-'500MW model - typical bill'!D58)),"")</f>
        <v>#VALUE!</v>
      </c>
      <c r="I125" s="36"/>
      <c r="J125" s="37"/>
      <c r="K125" s="54" t="s">
        <v>85</v>
      </c>
      <c r="L125" s="55" t="e">
        <f>IF('500MW model - typical bill'!C58,(('500MW model - typical bill'!F58-'500MW model - typical bill'!C58)/'500MW model - typical bill'!C58),"")</f>
        <v>#VALUE!</v>
      </c>
      <c r="M125" s="41" t="e">
        <f>IF('500MW model - typical bill'!C58,(('500MW model - typical bill'!G58-'500MW model - typical bill'!C58)/'500MW model - typical bill'!C58),"")</f>
        <v>#VALUE!</v>
      </c>
      <c r="N125" s="56" t="e">
        <f>IF('500MW model - typical bill'!C58,(('500MW model - typical bill'!G58-'500MW model - typical bill'!F58)/'500MW model - typical bill'!F58),"")</f>
        <v>#VALUE!</v>
      </c>
      <c r="O125" s="47" t="e">
        <f>IF('500MW model - typical bill'!C58,(('500MW model - typical bill'!F58-'500MW model - typical bill'!C58)),"")</f>
        <v>#VALUE!</v>
      </c>
      <c r="P125" s="44" t="e">
        <f>IF('500MW model - typical bill'!C58,(('500MW model - typical bill'!G58-'500MW model - typical bill'!C58)),"")</f>
        <v>#VALUE!</v>
      </c>
      <c r="Q125" s="48" t="e">
        <f>IF('500MW model - typical bill'!C58,(('500MW model - typical bill'!G58-'500MW model - typical bill'!F58)),"")</f>
        <v>#VALUE!</v>
      </c>
    </row>
    <row r="126" spans="2:17">
      <c r="B126" s="54" t="s">
        <v>100</v>
      </c>
      <c r="C126" s="55" t="e">
        <f>IF('500MW model - typical bill'!C59,(('500MW model - typical bill'!D59-'500MW model - typical bill'!C59)/'500MW model - typical bill'!C59),"")</f>
        <v>#VALUE!</v>
      </c>
      <c r="D126" s="41" t="e">
        <f>IF('500MW model - typical bill'!C59,(('500MW model - typical bill'!E59-'500MW model - typical bill'!C59)/'500MW model - typical bill'!C59),"")</f>
        <v>#VALUE!</v>
      </c>
      <c r="E126" s="56" t="e">
        <f>IF('500MW model - typical bill'!C59,(('500MW model - typical bill'!E59-'500MW model - typical bill'!D59)/'500MW model - typical bill'!D59),"")</f>
        <v>#VALUE!</v>
      </c>
      <c r="F126" s="47" t="e">
        <f>IF('500MW model - typical bill'!C59,('500MW model - typical bill'!D59-'500MW model - typical bill'!C59),"")</f>
        <v>#VALUE!</v>
      </c>
      <c r="G126" s="44" t="e">
        <f>IF('500MW model - typical bill'!C59,(('500MW model - typical bill'!E59-'500MW model - typical bill'!C59)),"")</f>
        <v>#VALUE!</v>
      </c>
      <c r="H126" s="48" t="e">
        <f>IF('500MW model - typical bill'!C59,(('500MW model - typical bill'!E59-'500MW model - typical bill'!D59)),"")</f>
        <v>#VALUE!</v>
      </c>
      <c r="I126" s="36"/>
      <c r="J126" s="37"/>
      <c r="K126" s="54" t="s">
        <v>100</v>
      </c>
      <c r="L126" s="55" t="e">
        <f>IF('500MW model - typical bill'!C59,(('500MW model - typical bill'!F59-'500MW model - typical bill'!C59)/'500MW model - typical bill'!C59),"")</f>
        <v>#VALUE!</v>
      </c>
      <c r="M126" s="41" t="e">
        <f>IF('500MW model - typical bill'!C59,(('500MW model - typical bill'!G59-'500MW model - typical bill'!C59)/'500MW model - typical bill'!C59),"")</f>
        <v>#VALUE!</v>
      </c>
      <c r="N126" s="56" t="e">
        <f>IF('500MW model - typical bill'!C59,(('500MW model - typical bill'!G59-'500MW model - typical bill'!F59)/'500MW model - typical bill'!F59),"")</f>
        <v>#VALUE!</v>
      </c>
      <c r="O126" s="47" t="e">
        <f>IF('500MW model - typical bill'!C59,(('500MW model - typical bill'!F59-'500MW model - typical bill'!C59)),"")</f>
        <v>#VALUE!</v>
      </c>
      <c r="P126" s="44" t="e">
        <f>IF('500MW model - typical bill'!C59,(('500MW model - typical bill'!G59-'500MW model - typical bill'!C59)),"")</f>
        <v>#VALUE!</v>
      </c>
      <c r="Q126" s="48" t="e">
        <f>IF('500MW model - typical bill'!C59,(('500MW model - typical bill'!G59-'500MW model - typical bill'!F59)),"")</f>
        <v>#VALUE!</v>
      </c>
    </row>
    <row r="127" spans="2:17">
      <c r="B127" s="53" t="s">
        <v>130</v>
      </c>
      <c r="C127" s="55" t="str">
        <f>IF('500MW model - typical bill'!C60,(('500MW model - typical bill'!D60-'500MW model - typical bill'!C60)/'500MW model - typical bill'!C60),"")</f>
        <v/>
      </c>
      <c r="D127" s="41" t="str">
        <f>IF('500MW model - typical bill'!C60,(('500MW model - typical bill'!E60-'500MW model - typical bill'!C60)/'500MW model - typical bill'!C60),"")</f>
        <v/>
      </c>
      <c r="E127" s="56" t="str">
        <f>IF('500MW model - typical bill'!C60,(('500MW model - typical bill'!E60-'500MW model - typical bill'!D60)/'500MW model - typical bill'!D60),"")</f>
        <v/>
      </c>
      <c r="F127" s="47" t="str">
        <f>IF('500MW model - typical bill'!C60,('500MW model - typical bill'!D60-'500MW model - typical bill'!C60),"")</f>
        <v/>
      </c>
      <c r="G127" s="44" t="str">
        <f>IF('500MW model - typical bill'!C60,(('500MW model - typical bill'!E60-'500MW model - typical bill'!C60)),"")</f>
        <v/>
      </c>
      <c r="H127" s="48" t="str">
        <f>IF('500MW model - typical bill'!C60,(('500MW model - typical bill'!E60-'500MW model - typical bill'!D60)),"")</f>
        <v/>
      </c>
      <c r="I127" s="36"/>
      <c r="J127" s="37"/>
      <c r="K127" s="53" t="s">
        <v>130</v>
      </c>
      <c r="L127" s="55" t="str">
        <f>IF('500MW model - typical bill'!C60,(('500MW model - typical bill'!F60-'500MW model - typical bill'!C60)/'500MW model - typical bill'!C60),"")</f>
        <v/>
      </c>
      <c r="M127" s="41" t="str">
        <f>IF('500MW model - typical bill'!C60,(('500MW model - typical bill'!G60-'500MW model - typical bill'!C60)/'500MW model - typical bill'!C60),"")</f>
        <v/>
      </c>
      <c r="N127" s="56" t="str">
        <f>IF('500MW model - typical bill'!C60,(('500MW model - typical bill'!G60-'500MW model - typical bill'!F60)/'500MW model - typical bill'!F60),"")</f>
        <v/>
      </c>
      <c r="O127" s="47" t="str">
        <f>IF('500MW model - typical bill'!C60,(('500MW model - typical bill'!F60-'500MW model - typical bill'!C60)),"")</f>
        <v/>
      </c>
      <c r="P127" s="44" t="str">
        <f>IF('500MW model - typical bill'!C60,(('500MW model - typical bill'!G60-'500MW model - typical bill'!C60)),"")</f>
        <v/>
      </c>
      <c r="Q127" s="48" t="str">
        <f>IF('500MW model - typical bill'!C60,(('500MW model - typical bill'!G60-'500MW model - typical bill'!F60)),"")</f>
        <v/>
      </c>
    </row>
    <row r="128" spans="2:17">
      <c r="B128" s="54" t="s">
        <v>66</v>
      </c>
      <c r="C128" s="55">
        <f>IF('500MW model - typical bill'!C61,(('500MW model - typical bill'!D61-'500MW model - typical bill'!C61)/'500MW model - typical bill'!C61),"")</f>
        <v>0</v>
      </c>
      <c r="D128" s="41">
        <f>IF('500MW model - typical bill'!C61,(('500MW model - typical bill'!E61-'500MW model - typical bill'!C61)/'500MW model - typical bill'!C61),"")</f>
        <v>0</v>
      </c>
      <c r="E128" s="56">
        <f>IF('500MW model - typical bill'!C61,(('500MW model - typical bill'!E61-'500MW model - typical bill'!D61)/'500MW model - typical bill'!D61),"")</f>
        <v>0</v>
      </c>
      <c r="F128" s="47">
        <f>IF('500MW model - typical bill'!C61,('500MW model - typical bill'!D61-'500MW model - typical bill'!C61),"")</f>
        <v>0</v>
      </c>
      <c r="G128" s="44">
        <f>IF('500MW model - typical bill'!C61,(('500MW model - typical bill'!E61-'500MW model - typical bill'!C61)),"")</f>
        <v>0</v>
      </c>
      <c r="H128" s="48">
        <f>IF('500MW model - typical bill'!C61,(('500MW model - typical bill'!E61-'500MW model - typical bill'!D61)),"")</f>
        <v>0</v>
      </c>
      <c r="I128" s="36"/>
      <c r="J128" s="37"/>
      <c r="K128" s="54" t="s">
        <v>66</v>
      </c>
      <c r="L128" s="55">
        <f>IF('500MW model - typical bill'!C61,(('500MW model - typical bill'!F61-'500MW model - typical bill'!C61)/'500MW model - typical bill'!C61),"")</f>
        <v>-3.3898305084747106E-3</v>
      </c>
      <c r="M128" s="41">
        <f>IF('500MW model - typical bill'!C61,(('500MW model - typical bill'!G61-'500MW model - typical bill'!C61)/'500MW model - typical bill'!C61),"")</f>
        <v>3.0508474576271198E-2</v>
      </c>
      <c r="N128" s="56">
        <f>IF('500MW model - typical bill'!C61,(('500MW model - typical bill'!G61-'500MW model - typical bill'!F61)/'500MW model - typical bill'!F61),"")</f>
        <v>3.4013605442177026E-2</v>
      </c>
      <c r="O128" s="47">
        <f>IF('500MW model - typical bill'!C61,(('500MW model - typical bill'!F61-'500MW model - typical bill'!C61)),"")</f>
        <v>7.0607151838892435E-2</v>
      </c>
      <c r="P128" s="44">
        <f>IF('500MW model - typical bill'!C61,(('500MW model - typical bill'!G61-'500MW model - typical bill'!C61)),"")</f>
        <v>-0.63546436655000704</v>
      </c>
      <c r="Q128" s="48">
        <f>IF('500MW model - typical bill'!C61,(('500MW model - typical bill'!G61-'500MW model - typical bill'!F61)),"")</f>
        <v>-0.70607151838889948</v>
      </c>
    </row>
    <row r="129" spans="2:17">
      <c r="B129" s="54" t="s">
        <v>101</v>
      </c>
      <c r="C129" s="55" t="e">
        <f>IF('500MW model - typical bill'!C62,(('500MW model - typical bill'!D62-'500MW model - typical bill'!C62)/'500MW model - typical bill'!C62),"")</f>
        <v>#VALUE!</v>
      </c>
      <c r="D129" s="41" t="e">
        <f>IF('500MW model - typical bill'!C62,(('500MW model - typical bill'!E62-'500MW model - typical bill'!C62)/'500MW model - typical bill'!C62),"")</f>
        <v>#VALUE!</v>
      </c>
      <c r="E129" s="56" t="e">
        <f>IF('500MW model - typical bill'!C62,(('500MW model - typical bill'!E62-'500MW model - typical bill'!D62)/'500MW model - typical bill'!D62),"")</f>
        <v>#VALUE!</v>
      </c>
      <c r="F129" s="47" t="e">
        <f>IF('500MW model - typical bill'!C62,('500MW model - typical bill'!D62-'500MW model - typical bill'!C62),"")</f>
        <v>#VALUE!</v>
      </c>
      <c r="G129" s="44" t="e">
        <f>IF('500MW model - typical bill'!C62,(('500MW model - typical bill'!E62-'500MW model - typical bill'!C62)),"")</f>
        <v>#VALUE!</v>
      </c>
      <c r="H129" s="48" t="e">
        <f>IF('500MW model - typical bill'!C62,(('500MW model - typical bill'!E62-'500MW model - typical bill'!D62)),"")</f>
        <v>#VALUE!</v>
      </c>
      <c r="I129" s="36"/>
      <c r="J129" s="37"/>
      <c r="K129" s="54" t="s">
        <v>101</v>
      </c>
      <c r="L129" s="55" t="e">
        <f>IF('500MW model - typical bill'!C62,(('500MW model - typical bill'!F62-'500MW model - typical bill'!C62)/'500MW model - typical bill'!C62),"")</f>
        <v>#VALUE!</v>
      </c>
      <c r="M129" s="41" t="e">
        <f>IF('500MW model - typical bill'!C62,(('500MW model - typical bill'!G62-'500MW model - typical bill'!C62)/'500MW model - typical bill'!C62),"")</f>
        <v>#VALUE!</v>
      </c>
      <c r="N129" s="56" t="e">
        <f>IF('500MW model - typical bill'!C62,(('500MW model - typical bill'!G62-'500MW model - typical bill'!F62)/'500MW model - typical bill'!F62),"")</f>
        <v>#VALUE!</v>
      </c>
      <c r="O129" s="47" t="e">
        <f>IF('500MW model - typical bill'!C62,(('500MW model - typical bill'!F62-'500MW model - typical bill'!C62)),"")</f>
        <v>#VALUE!</v>
      </c>
      <c r="P129" s="44" t="e">
        <f>IF('500MW model - typical bill'!C62,(('500MW model - typical bill'!G62-'500MW model - typical bill'!C62)),"")</f>
        <v>#VALUE!</v>
      </c>
      <c r="Q129" s="48" t="e">
        <f>IF('500MW model - typical bill'!C62,(('500MW model - typical bill'!G62-'500MW model - typical bill'!F62)),"")</f>
        <v>#VALUE!</v>
      </c>
    </row>
    <row r="130" spans="2:17">
      <c r="B130" s="53" t="s">
        <v>131</v>
      </c>
      <c r="C130" s="55" t="str">
        <f>IF('500MW model - typical bill'!C63,(('500MW model - typical bill'!D63-'500MW model - typical bill'!C63)/'500MW model - typical bill'!C63),"")</f>
        <v/>
      </c>
      <c r="D130" s="41" t="str">
        <f>IF('500MW model - typical bill'!C63,(('500MW model - typical bill'!E63-'500MW model - typical bill'!C63)/'500MW model - typical bill'!C63),"")</f>
        <v/>
      </c>
      <c r="E130" s="56" t="str">
        <f>IF('500MW model - typical bill'!C63,(('500MW model - typical bill'!E63-'500MW model - typical bill'!D63)/'500MW model - typical bill'!D63),"")</f>
        <v/>
      </c>
      <c r="F130" s="47" t="str">
        <f>IF('500MW model - typical bill'!C63,('500MW model - typical bill'!D63-'500MW model - typical bill'!C63),"")</f>
        <v/>
      </c>
      <c r="G130" s="44" t="str">
        <f>IF('500MW model - typical bill'!C63,(('500MW model - typical bill'!E63-'500MW model - typical bill'!C63)),"")</f>
        <v/>
      </c>
      <c r="H130" s="48" t="str">
        <f>IF('500MW model - typical bill'!C63,(('500MW model - typical bill'!E63-'500MW model - typical bill'!D63)),"")</f>
        <v/>
      </c>
      <c r="I130" s="36"/>
      <c r="J130" s="37"/>
      <c r="K130" s="53" t="s">
        <v>131</v>
      </c>
      <c r="L130" s="55" t="str">
        <f>IF('500MW model - typical bill'!C63,(('500MW model - typical bill'!F63-'500MW model - typical bill'!C63)/'500MW model - typical bill'!C63),"")</f>
        <v/>
      </c>
      <c r="M130" s="41" t="str">
        <f>IF('500MW model - typical bill'!C63,(('500MW model - typical bill'!G63-'500MW model - typical bill'!C63)/'500MW model - typical bill'!C63),"")</f>
        <v/>
      </c>
      <c r="N130" s="56" t="str">
        <f>IF('500MW model - typical bill'!C63,(('500MW model - typical bill'!G63-'500MW model - typical bill'!F63)/'500MW model - typical bill'!F63),"")</f>
        <v/>
      </c>
      <c r="O130" s="47" t="str">
        <f>IF('500MW model - typical bill'!C63,(('500MW model - typical bill'!F63-'500MW model - typical bill'!C63)),"")</f>
        <v/>
      </c>
      <c r="P130" s="44" t="str">
        <f>IF('500MW model - typical bill'!C63,(('500MW model - typical bill'!G63-'500MW model - typical bill'!C63)),"")</f>
        <v/>
      </c>
      <c r="Q130" s="48" t="str">
        <f>IF('500MW model - typical bill'!C63,(('500MW model - typical bill'!G63-'500MW model - typical bill'!F63)),"")</f>
        <v/>
      </c>
    </row>
    <row r="131" spans="2:17">
      <c r="B131" s="54" t="s">
        <v>67</v>
      </c>
      <c r="C131" s="55">
        <f>IF('500MW model - typical bill'!C64,(('500MW model - typical bill'!D64-'500MW model - typical bill'!C64)/'500MW model - typical bill'!C64),"")</f>
        <v>0</v>
      </c>
      <c r="D131" s="41">
        <f>IF('500MW model - typical bill'!C64,(('500MW model - typical bill'!E64-'500MW model - typical bill'!C64)/'500MW model - typical bill'!C64),"")</f>
        <v>0</v>
      </c>
      <c r="E131" s="56">
        <f>IF('500MW model - typical bill'!C64,(('500MW model - typical bill'!E64-'500MW model - typical bill'!D64)/'500MW model - typical bill'!D64),"")</f>
        <v>0</v>
      </c>
      <c r="F131" s="47">
        <f>IF('500MW model - typical bill'!C64,('500MW model - typical bill'!D64-'500MW model - typical bill'!C64),"")</f>
        <v>0</v>
      </c>
      <c r="G131" s="44">
        <f>IF('500MW model - typical bill'!C64,(('500MW model - typical bill'!E64-'500MW model - typical bill'!C64)),"")</f>
        <v>0</v>
      </c>
      <c r="H131" s="48">
        <f>IF('500MW model - typical bill'!C64,(('500MW model - typical bill'!E64-'500MW model - typical bill'!D64)),"")</f>
        <v>0</v>
      </c>
      <c r="I131" s="36"/>
      <c r="J131" s="37"/>
      <c r="K131" s="54" t="s">
        <v>67</v>
      </c>
      <c r="L131" s="55">
        <f>IF('500MW model - typical bill'!C64,(('500MW model - typical bill'!F64-'500MW model - typical bill'!C64)/'500MW model - typical bill'!C64),"")</f>
        <v>-2.9585798816569907E-3</v>
      </c>
      <c r="M131" s="41">
        <f>IF('500MW model - typical bill'!C64,(('500MW model - typical bill'!G64-'500MW model - typical bill'!C64)/'500MW model - typical bill'!C64),"")</f>
        <v>3.1065088757396157E-2</v>
      </c>
      <c r="N131" s="56">
        <f>IF('500MW model - typical bill'!C64,(('500MW model - typical bill'!G64-'500MW model - typical bill'!F64)/'500MW model - typical bill'!F64),"")</f>
        <v>3.4124629080118596E-2</v>
      </c>
      <c r="O131" s="47">
        <f>IF('500MW model - typical bill'!C64,(('500MW model - typical bill'!F64-'500MW model - typical bill'!C64)),"")</f>
        <v>0.97346851764712028</v>
      </c>
      <c r="P131" s="44">
        <f>IF('500MW model - typical bill'!C64,(('500MW model - typical bill'!G64-'500MW model - typical bill'!C64)),"")</f>
        <v>-10.221419435294024</v>
      </c>
      <c r="Q131" s="48">
        <f>IF('500MW model - typical bill'!C64,(('500MW model - typical bill'!G64-'500MW model - typical bill'!F64)),"")</f>
        <v>-11.194887952941144</v>
      </c>
    </row>
    <row r="132" spans="2:17">
      <c r="B132" s="54" t="s">
        <v>86</v>
      </c>
      <c r="C132" s="55" t="e">
        <f>IF('500MW model - typical bill'!C65,(('500MW model - typical bill'!D65-'500MW model - typical bill'!C65)/'500MW model - typical bill'!C65),"")</f>
        <v>#VALUE!</v>
      </c>
      <c r="D132" s="41" t="e">
        <f>IF('500MW model - typical bill'!C65,(('500MW model - typical bill'!E65-'500MW model - typical bill'!C65)/'500MW model - typical bill'!C65),"")</f>
        <v>#VALUE!</v>
      </c>
      <c r="E132" s="56" t="e">
        <f>IF('500MW model - typical bill'!C65,(('500MW model - typical bill'!E65-'500MW model - typical bill'!D65)/'500MW model - typical bill'!D65),"")</f>
        <v>#VALUE!</v>
      </c>
      <c r="F132" s="47" t="e">
        <f>IF('500MW model - typical bill'!C65,('500MW model - typical bill'!D65-'500MW model - typical bill'!C65),"")</f>
        <v>#VALUE!</v>
      </c>
      <c r="G132" s="44" t="e">
        <f>IF('500MW model - typical bill'!C65,(('500MW model - typical bill'!E65-'500MW model - typical bill'!C65)),"")</f>
        <v>#VALUE!</v>
      </c>
      <c r="H132" s="48" t="e">
        <f>IF('500MW model - typical bill'!C65,(('500MW model - typical bill'!E65-'500MW model - typical bill'!D65)),"")</f>
        <v>#VALUE!</v>
      </c>
      <c r="I132" s="36"/>
      <c r="J132" s="37"/>
      <c r="K132" s="54" t="s">
        <v>86</v>
      </c>
      <c r="L132" s="55" t="e">
        <f>IF('500MW model - typical bill'!C65,(('500MW model - typical bill'!F65-'500MW model - typical bill'!C65)/'500MW model - typical bill'!C65),"")</f>
        <v>#VALUE!</v>
      </c>
      <c r="M132" s="41" t="e">
        <f>IF('500MW model - typical bill'!C65,(('500MW model - typical bill'!G65-'500MW model - typical bill'!C65)/'500MW model - typical bill'!C65),"")</f>
        <v>#VALUE!</v>
      </c>
      <c r="N132" s="56" t="e">
        <f>IF('500MW model - typical bill'!C65,(('500MW model - typical bill'!G65-'500MW model - typical bill'!F65)/'500MW model - typical bill'!F65),"")</f>
        <v>#VALUE!</v>
      </c>
      <c r="O132" s="47" t="e">
        <f>IF('500MW model - typical bill'!C65,(('500MW model - typical bill'!F65-'500MW model - typical bill'!C65)),"")</f>
        <v>#VALUE!</v>
      </c>
      <c r="P132" s="44" t="e">
        <f>IF('500MW model - typical bill'!C65,(('500MW model - typical bill'!G65-'500MW model - typical bill'!C65)),"")</f>
        <v>#VALUE!</v>
      </c>
      <c r="Q132" s="48" t="e">
        <f>IF('500MW model - typical bill'!C65,(('500MW model - typical bill'!G65-'500MW model - typical bill'!F65)),"")</f>
        <v>#VALUE!</v>
      </c>
    </row>
    <row r="133" spans="2:17">
      <c r="B133" s="54" t="s">
        <v>102</v>
      </c>
      <c r="C133" s="55" t="e">
        <f>IF('500MW model - typical bill'!C66,(('500MW model - typical bill'!D66-'500MW model - typical bill'!C66)/'500MW model - typical bill'!C66),"")</f>
        <v>#VALUE!</v>
      </c>
      <c r="D133" s="41" t="e">
        <f>IF('500MW model - typical bill'!C66,(('500MW model - typical bill'!E66-'500MW model - typical bill'!C66)/'500MW model - typical bill'!C66),"")</f>
        <v>#VALUE!</v>
      </c>
      <c r="E133" s="56" t="e">
        <f>IF('500MW model - typical bill'!C66,(('500MW model - typical bill'!E66-'500MW model - typical bill'!D66)/'500MW model - typical bill'!D66),"")</f>
        <v>#VALUE!</v>
      </c>
      <c r="F133" s="47" t="e">
        <f>IF('500MW model - typical bill'!C66,('500MW model - typical bill'!D66-'500MW model - typical bill'!C66),"")</f>
        <v>#VALUE!</v>
      </c>
      <c r="G133" s="44" t="e">
        <f>IF('500MW model - typical bill'!C66,(('500MW model - typical bill'!E66-'500MW model - typical bill'!C66)),"")</f>
        <v>#VALUE!</v>
      </c>
      <c r="H133" s="48" t="e">
        <f>IF('500MW model - typical bill'!C66,(('500MW model - typical bill'!E66-'500MW model - typical bill'!D66)),"")</f>
        <v>#VALUE!</v>
      </c>
      <c r="I133" s="36"/>
      <c r="J133" s="37"/>
      <c r="K133" s="54" t="s">
        <v>102</v>
      </c>
      <c r="L133" s="55" t="e">
        <f>IF('500MW model - typical bill'!C66,(('500MW model - typical bill'!F66-'500MW model - typical bill'!C66)/'500MW model - typical bill'!C66),"")</f>
        <v>#VALUE!</v>
      </c>
      <c r="M133" s="41" t="e">
        <f>IF('500MW model - typical bill'!C66,(('500MW model - typical bill'!G66-'500MW model - typical bill'!C66)/'500MW model - typical bill'!C66),"")</f>
        <v>#VALUE!</v>
      </c>
      <c r="N133" s="56" t="e">
        <f>IF('500MW model - typical bill'!C66,(('500MW model - typical bill'!G66-'500MW model - typical bill'!F66)/'500MW model - typical bill'!F66),"")</f>
        <v>#VALUE!</v>
      </c>
      <c r="O133" s="47" t="e">
        <f>IF('500MW model - typical bill'!C66,(('500MW model - typical bill'!F66-'500MW model - typical bill'!C66)),"")</f>
        <v>#VALUE!</v>
      </c>
      <c r="P133" s="44" t="e">
        <f>IF('500MW model - typical bill'!C66,(('500MW model - typical bill'!G66-'500MW model - typical bill'!C66)),"")</f>
        <v>#VALUE!</v>
      </c>
      <c r="Q133" s="48" t="e">
        <f>IF('500MW model - typical bill'!C66,(('500MW model - typical bill'!G66-'500MW model - typical bill'!F66)),"")</f>
        <v>#VALUE!</v>
      </c>
    </row>
    <row r="134" spans="2:17">
      <c r="B134" s="53" t="s">
        <v>132</v>
      </c>
      <c r="C134" s="55" t="str">
        <f>IF('500MW model - typical bill'!C67,(('500MW model - typical bill'!D67-'500MW model - typical bill'!C67)/'500MW model - typical bill'!C67),"")</f>
        <v/>
      </c>
      <c r="D134" s="41" t="str">
        <f>IF('500MW model - typical bill'!C67,(('500MW model - typical bill'!E67-'500MW model - typical bill'!C67)/'500MW model - typical bill'!C67),"")</f>
        <v/>
      </c>
      <c r="E134" s="56" t="str">
        <f>IF('500MW model - typical bill'!C67,(('500MW model - typical bill'!E67-'500MW model - typical bill'!D67)/'500MW model - typical bill'!D67),"")</f>
        <v/>
      </c>
      <c r="F134" s="47" t="str">
        <f>IF('500MW model - typical bill'!C67,('500MW model - typical bill'!D67-'500MW model - typical bill'!C67),"")</f>
        <v/>
      </c>
      <c r="G134" s="44" t="str">
        <f>IF('500MW model - typical bill'!C67,(('500MW model - typical bill'!E67-'500MW model - typical bill'!C67)),"")</f>
        <v/>
      </c>
      <c r="H134" s="48" t="str">
        <f>IF('500MW model - typical bill'!C67,(('500MW model - typical bill'!E67-'500MW model - typical bill'!D67)),"")</f>
        <v/>
      </c>
      <c r="I134" s="36"/>
      <c r="J134" s="37"/>
      <c r="K134" s="53" t="s">
        <v>132</v>
      </c>
      <c r="L134" s="55" t="str">
        <f>IF('500MW model - typical bill'!C67,(('500MW model - typical bill'!F67-'500MW model - typical bill'!C67)/'500MW model - typical bill'!C67),"")</f>
        <v/>
      </c>
      <c r="M134" s="41" t="str">
        <f>IF('500MW model - typical bill'!C67,(('500MW model - typical bill'!G67-'500MW model - typical bill'!C67)/'500MW model - typical bill'!C67),"")</f>
        <v/>
      </c>
      <c r="N134" s="56" t="str">
        <f>IF('500MW model - typical bill'!C67,(('500MW model - typical bill'!G67-'500MW model - typical bill'!F67)/'500MW model - typical bill'!F67),"")</f>
        <v/>
      </c>
      <c r="O134" s="47" t="str">
        <f>IF('500MW model - typical bill'!C67,(('500MW model - typical bill'!F67-'500MW model - typical bill'!C67)),"")</f>
        <v/>
      </c>
      <c r="P134" s="44" t="str">
        <f>IF('500MW model - typical bill'!C67,(('500MW model - typical bill'!G67-'500MW model - typical bill'!C67)),"")</f>
        <v/>
      </c>
      <c r="Q134" s="48" t="str">
        <f>IF('500MW model - typical bill'!C67,(('500MW model - typical bill'!G67-'500MW model - typical bill'!F67)),"")</f>
        <v/>
      </c>
    </row>
    <row r="135" spans="2:17">
      <c r="B135" s="54" t="s">
        <v>68</v>
      </c>
      <c r="C135" s="55">
        <f>IF('500MW model - typical bill'!C68,(('500MW model - typical bill'!D68-'500MW model - typical bill'!C68)/'500MW model - typical bill'!C68),"")</f>
        <v>0</v>
      </c>
      <c r="D135" s="41">
        <f>IF('500MW model - typical bill'!C68,(('500MW model - typical bill'!E68-'500MW model - typical bill'!C68)/'500MW model - typical bill'!C68),"")</f>
        <v>0</v>
      </c>
      <c r="E135" s="56">
        <f>IF('500MW model - typical bill'!C68,(('500MW model - typical bill'!E68-'500MW model - typical bill'!D68)/'500MW model - typical bill'!D68),"")</f>
        <v>0</v>
      </c>
      <c r="F135" s="47">
        <f>IF('500MW model - typical bill'!C68,('500MW model - typical bill'!D68-'500MW model - typical bill'!C68),"")</f>
        <v>0</v>
      </c>
      <c r="G135" s="44">
        <f>IF('500MW model - typical bill'!C68,(('500MW model - typical bill'!E68-'500MW model - typical bill'!C68)),"")</f>
        <v>0</v>
      </c>
      <c r="H135" s="48">
        <f>IF('500MW model - typical bill'!C68,(('500MW model - typical bill'!E68-'500MW model - typical bill'!D68)),"")</f>
        <v>0</v>
      </c>
      <c r="I135" s="36"/>
      <c r="J135" s="37"/>
      <c r="K135" s="54" t="s">
        <v>68</v>
      </c>
      <c r="L135" s="55">
        <f>IF('500MW model - typical bill'!C68,(('500MW model - typical bill'!F68-'500MW model - typical bill'!C68)/'500MW model - typical bill'!C68),"")</f>
        <v>-2.7297537974613818E-3</v>
      </c>
      <c r="M135" s="41">
        <f>IF('500MW model - typical bill'!C68,(('500MW model - typical bill'!G68-'500MW model - typical bill'!C68)/'500MW model - typical bill'!C68),"")</f>
        <v>3.203866981224357E-2</v>
      </c>
      <c r="N135" s="56">
        <f>IF('500MW model - typical bill'!C68,(('500MW model - typical bill'!G68-'500MW model - typical bill'!F68)/'500MW model - typical bill'!F68),"")</f>
        <v>3.4863592634091015E-2</v>
      </c>
      <c r="O135" s="47">
        <f>IF('500MW model - typical bill'!C68,(('500MW model - typical bill'!F68-'500MW model - typical bill'!C68)),"")</f>
        <v>9.6386518723393237</v>
      </c>
      <c r="P135" s="44">
        <f>IF('500MW model - typical bill'!C68,(('500MW model - typical bill'!G68-'500MW model - typical bill'!C68)),"")</f>
        <v>-113.12726629787267</v>
      </c>
      <c r="Q135" s="48">
        <f>IF('500MW model - typical bill'!C68,(('500MW model - typical bill'!G68-'500MW model - typical bill'!F68)),"")</f>
        <v>-122.76591817021199</v>
      </c>
    </row>
    <row r="136" spans="2:17">
      <c r="B136" s="54" t="s">
        <v>87</v>
      </c>
      <c r="C136" s="55" t="e">
        <f>IF('500MW model - typical bill'!C69,(('500MW model - typical bill'!D69-'500MW model - typical bill'!C69)/'500MW model - typical bill'!C69),"")</f>
        <v>#VALUE!</v>
      </c>
      <c r="D136" s="41" t="e">
        <f>IF('500MW model - typical bill'!C69,(('500MW model - typical bill'!E69-'500MW model - typical bill'!C69)/'500MW model - typical bill'!C69),"")</f>
        <v>#VALUE!</v>
      </c>
      <c r="E136" s="56" t="e">
        <f>IF('500MW model - typical bill'!C69,(('500MW model - typical bill'!E69-'500MW model - typical bill'!D69)/'500MW model - typical bill'!D69),"")</f>
        <v>#VALUE!</v>
      </c>
      <c r="F136" s="47" t="e">
        <f>IF('500MW model - typical bill'!C69,('500MW model - typical bill'!D69-'500MW model - typical bill'!C69),"")</f>
        <v>#VALUE!</v>
      </c>
      <c r="G136" s="44" t="e">
        <f>IF('500MW model - typical bill'!C69,(('500MW model - typical bill'!E69-'500MW model - typical bill'!C69)),"")</f>
        <v>#VALUE!</v>
      </c>
      <c r="H136" s="48" t="e">
        <f>IF('500MW model - typical bill'!C69,(('500MW model - typical bill'!E69-'500MW model - typical bill'!D69)),"")</f>
        <v>#VALUE!</v>
      </c>
      <c r="I136" s="36"/>
      <c r="J136" s="37"/>
      <c r="K136" s="54" t="s">
        <v>87</v>
      </c>
      <c r="L136" s="55" t="e">
        <f>IF('500MW model - typical bill'!C69,(('500MW model - typical bill'!F69-'500MW model - typical bill'!C69)/'500MW model - typical bill'!C69),"")</f>
        <v>#VALUE!</v>
      </c>
      <c r="M136" s="41" t="e">
        <f>IF('500MW model - typical bill'!C69,(('500MW model - typical bill'!G69-'500MW model - typical bill'!C69)/'500MW model - typical bill'!C69),"")</f>
        <v>#VALUE!</v>
      </c>
      <c r="N136" s="56" t="e">
        <f>IF('500MW model - typical bill'!C69,(('500MW model - typical bill'!G69-'500MW model - typical bill'!F69)/'500MW model - typical bill'!F69),"")</f>
        <v>#VALUE!</v>
      </c>
      <c r="O136" s="47" t="e">
        <f>IF('500MW model - typical bill'!C69,(('500MW model - typical bill'!F69-'500MW model - typical bill'!C69)),"")</f>
        <v>#VALUE!</v>
      </c>
      <c r="P136" s="44" t="e">
        <f>IF('500MW model - typical bill'!C69,(('500MW model - typical bill'!G69-'500MW model - typical bill'!C69)),"")</f>
        <v>#VALUE!</v>
      </c>
      <c r="Q136" s="48" t="e">
        <f>IF('500MW model - typical bill'!C69,(('500MW model - typical bill'!G69-'500MW model - typical bill'!F69)),"")</f>
        <v>#VALUE!</v>
      </c>
    </row>
    <row r="137" spans="2:17">
      <c r="B137" s="54" t="s">
        <v>103</v>
      </c>
      <c r="C137" s="55" t="e">
        <f>IF('500MW model - typical bill'!C70,(('500MW model - typical bill'!D70-'500MW model - typical bill'!C70)/'500MW model - typical bill'!C70),"")</f>
        <v>#VALUE!</v>
      </c>
      <c r="D137" s="41" t="e">
        <f>IF('500MW model - typical bill'!C70,(('500MW model - typical bill'!E70-'500MW model - typical bill'!C70)/'500MW model - typical bill'!C70),"")</f>
        <v>#VALUE!</v>
      </c>
      <c r="E137" s="56" t="e">
        <f>IF('500MW model - typical bill'!C70,(('500MW model - typical bill'!E70-'500MW model - typical bill'!D70)/'500MW model - typical bill'!D70),"")</f>
        <v>#VALUE!</v>
      </c>
      <c r="F137" s="47" t="e">
        <f>IF('500MW model - typical bill'!C70,('500MW model - typical bill'!D70-'500MW model - typical bill'!C70),"")</f>
        <v>#VALUE!</v>
      </c>
      <c r="G137" s="44" t="e">
        <f>IF('500MW model - typical bill'!C70,(('500MW model - typical bill'!E70-'500MW model - typical bill'!C70)),"")</f>
        <v>#VALUE!</v>
      </c>
      <c r="H137" s="48" t="e">
        <f>IF('500MW model - typical bill'!C70,(('500MW model - typical bill'!E70-'500MW model - typical bill'!D70)),"")</f>
        <v>#VALUE!</v>
      </c>
      <c r="I137" s="36"/>
      <c r="J137" s="37"/>
      <c r="K137" s="54" t="s">
        <v>103</v>
      </c>
      <c r="L137" s="55" t="e">
        <f>IF('500MW model - typical bill'!C70,(('500MW model - typical bill'!F70-'500MW model - typical bill'!C70)/'500MW model - typical bill'!C70),"")</f>
        <v>#VALUE!</v>
      </c>
      <c r="M137" s="41" t="e">
        <f>IF('500MW model - typical bill'!C70,(('500MW model - typical bill'!G70-'500MW model - typical bill'!C70)/'500MW model - typical bill'!C70),"")</f>
        <v>#VALUE!</v>
      </c>
      <c r="N137" s="56" t="e">
        <f>IF('500MW model - typical bill'!C70,(('500MW model - typical bill'!G70-'500MW model - typical bill'!F70)/'500MW model - typical bill'!F70),"")</f>
        <v>#VALUE!</v>
      </c>
      <c r="O137" s="47" t="e">
        <f>IF('500MW model - typical bill'!C70,(('500MW model - typical bill'!F70-'500MW model - typical bill'!C70)),"")</f>
        <v>#VALUE!</v>
      </c>
      <c r="P137" s="44" t="e">
        <f>IF('500MW model - typical bill'!C70,(('500MW model - typical bill'!G70-'500MW model - typical bill'!C70)),"")</f>
        <v>#VALUE!</v>
      </c>
      <c r="Q137" s="48" t="e">
        <f>IF('500MW model - typical bill'!C70,(('500MW model - typical bill'!G70-'500MW model - typical bill'!F70)),"")</f>
        <v>#VALUE!</v>
      </c>
    </row>
    <row r="138" spans="2:17">
      <c r="B138" s="53" t="s">
        <v>133</v>
      </c>
      <c r="C138" s="55" t="str">
        <f>IF('500MW model - typical bill'!C71,(('500MW model - typical bill'!D71-'500MW model - typical bill'!C71)/'500MW model - typical bill'!C71),"")</f>
        <v/>
      </c>
      <c r="D138" s="41" t="str">
        <f>IF('500MW model - typical bill'!C71,(('500MW model - typical bill'!E71-'500MW model - typical bill'!C71)/'500MW model - typical bill'!C71),"")</f>
        <v/>
      </c>
      <c r="E138" s="56" t="str">
        <f>IF('500MW model - typical bill'!C71,(('500MW model - typical bill'!E71-'500MW model - typical bill'!D71)/'500MW model - typical bill'!D71),"")</f>
        <v/>
      </c>
      <c r="F138" s="47" t="str">
        <f>IF('500MW model - typical bill'!C71,('500MW model - typical bill'!D71-'500MW model - typical bill'!C71),"")</f>
        <v/>
      </c>
      <c r="G138" s="44" t="str">
        <f>IF('500MW model - typical bill'!C71,(('500MW model - typical bill'!E71-'500MW model - typical bill'!C71)),"")</f>
        <v/>
      </c>
      <c r="H138" s="48" t="str">
        <f>IF('500MW model - typical bill'!C71,(('500MW model - typical bill'!E71-'500MW model - typical bill'!D71)),"")</f>
        <v/>
      </c>
      <c r="I138" s="36"/>
      <c r="J138" s="37"/>
      <c r="K138" s="53" t="s">
        <v>133</v>
      </c>
      <c r="L138" s="55" t="str">
        <f>IF('500MW model - typical bill'!C71,(('500MW model - typical bill'!F71-'500MW model - typical bill'!C71)/'500MW model - typical bill'!C71),"")</f>
        <v/>
      </c>
      <c r="M138" s="41" t="str">
        <f>IF('500MW model - typical bill'!C71,(('500MW model - typical bill'!G71-'500MW model - typical bill'!C71)/'500MW model - typical bill'!C71),"")</f>
        <v/>
      </c>
      <c r="N138" s="56" t="str">
        <f>IF('500MW model - typical bill'!C71,(('500MW model - typical bill'!G71-'500MW model - typical bill'!F71)/'500MW model - typical bill'!F71),"")</f>
        <v/>
      </c>
      <c r="O138" s="47" t="str">
        <f>IF('500MW model - typical bill'!C71,(('500MW model - typical bill'!F71-'500MW model - typical bill'!C71)),"")</f>
        <v/>
      </c>
      <c r="P138" s="44" t="str">
        <f>IF('500MW model - typical bill'!C71,(('500MW model - typical bill'!G71-'500MW model - typical bill'!C71)),"")</f>
        <v/>
      </c>
      <c r="Q138" s="48" t="str">
        <f>IF('500MW model - typical bill'!C71,(('500MW model - typical bill'!G71-'500MW model - typical bill'!F71)),"")</f>
        <v/>
      </c>
    </row>
    <row r="139" spans="2:17">
      <c r="B139" s="54" t="s">
        <v>69</v>
      </c>
      <c r="C139" s="55" t="e">
        <f>IF('500MW model - typical bill'!C72,(('500MW model - typical bill'!D72-'500MW model - typical bill'!C72)/'500MW model - typical bill'!C72),"")</f>
        <v>#VALUE!</v>
      </c>
      <c r="D139" s="41" t="e">
        <f>IF('500MW model - typical bill'!C72,(('500MW model - typical bill'!E72-'500MW model - typical bill'!C72)/'500MW model - typical bill'!C72),"")</f>
        <v>#VALUE!</v>
      </c>
      <c r="E139" s="56" t="e">
        <f>IF('500MW model - typical bill'!C72,(('500MW model - typical bill'!E72-'500MW model - typical bill'!D72)/'500MW model - typical bill'!D72),"")</f>
        <v>#VALUE!</v>
      </c>
      <c r="F139" s="47" t="e">
        <f>IF('500MW model - typical bill'!C72,('500MW model - typical bill'!D72-'500MW model - typical bill'!C72),"")</f>
        <v>#VALUE!</v>
      </c>
      <c r="G139" s="44" t="e">
        <f>IF('500MW model - typical bill'!C72,(('500MW model - typical bill'!E72-'500MW model - typical bill'!C72)),"")</f>
        <v>#VALUE!</v>
      </c>
      <c r="H139" s="48" t="e">
        <f>IF('500MW model - typical bill'!C72,(('500MW model - typical bill'!E72-'500MW model - typical bill'!D72)),"")</f>
        <v>#VALUE!</v>
      </c>
      <c r="I139" s="36"/>
      <c r="J139" s="37"/>
      <c r="K139" s="54" t="s">
        <v>69</v>
      </c>
      <c r="L139" s="55" t="e">
        <f>IF('500MW model - typical bill'!C72,(('500MW model - typical bill'!F72-'500MW model - typical bill'!C72)/'500MW model - typical bill'!C72),"")</f>
        <v>#VALUE!</v>
      </c>
      <c r="M139" s="41" t="e">
        <f>IF('500MW model - typical bill'!C72,(('500MW model - typical bill'!G72-'500MW model - typical bill'!C72)/'500MW model - typical bill'!C72),"")</f>
        <v>#VALUE!</v>
      </c>
      <c r="N139" s="56" t="e">
        <f>IF('500MW model - typical bill'!C72,(('500MW model - typical bill'!G72-'500MW model - typical bill'!F72)/'500MW model - typical bill'!F72),"")</f>
        <v>#VALUE!</v>
      </c>
      <c r="O139" s="47" t="e">
        <f>IF('500MW model - typical bill'!C72,(('500MW model - typical bill'!F72-'500MW model - typical bill'!C72)),"")</f>
        <v>#VALUE!</v>
      </c>
      <c r="P139" s="44" t="e">
        <f>IF('500MW model - typical bill'!C72,(('500MW model - typical bill'!G72-'500MW model - typical bill'!C72)),"")</f>
        <v>#VALUE!</v>
      </c>
      <c r="Q139" s="48" t="e">
        <f>IF('500MW model - typical bill'!C72,(('500MW model - typical bill'!G72-'500MW model - typical bill'!F72)),"")</f>
        <v>#VALUE!</v>
      </c>
    </row>
    <row r="140" spans="2:17">
      <c r="B140" s="54" t="s">
        <v>104</v>
      </c>
      <c r="C140" s="55" t="e">
        <f>IF('500MW model - typical bill'!C73,(('500MW model - typical bill'!D73-'500MW model - typical bill'!C73)/'500MW model - typical bill'!C73),"")</f>
        <v>#VALUE!</v>
      </c>
      <c r="D140" s="41" t="e">
        <f>IF('500MW model - typical bill'!C73,(('500MW model - typical bill'!E73-'500MW model - typical bill'!C73)/'500MW model - typical bill'!C73),"")</f>
        <v>#VALUE!</v>
      </c>
      <c r="E140" s="56" t="e">
        <f>IF('500MW model - typical bill'!C73,(('500MW model - typical bill'!E73-'500MW model - typical bill'!D73)/'500MW model - typical bill'!D73),"")</f>
        <v>#VALUE!</v>
      </c>
      <c r="F140" s="47" t="e">
        <f>IF('500MW model - typical bill'!C73,('500MW model - typical bill'!D73-'500MW model - typical bill'!C73),"")</f>
        <v>#VALUE!</v>
      </c>
      <c r="G140" s="44" t="e">
        <f>IF('500MW model - typical bill'!C73,(('500MW model - typical bill'!E73-'500MW model - typical bill'!C73)),"")</f>
        <v>#VALUE!</v>
      </c>
      <c r="H140" s="48" t="e">
        <f>IF('500MW model - typical bill'!C73,(('500MW model - typical bill'!E73-'500MW model - typical bill'!D73)),"")</f>
        <v>#VALUE!</v>
      </c>
      <c r="I140" s="36"/>
      <c r="J140" s="37"/>
      <c r="K140" s="54" t="s">
        <v>104</v>
      </c>
      <c r="L140" s="55" t="e">
        <f>IF('500MW model - typical bill'!C73,(('500MW model - typical bill'!F73-'500MW model - typical bill'!C73)/'500MW model - typical bill'!C73),"")</f>
        <v>#VALUE!</v>
      </c>
      <c r="M140" s="41" t="e">
        <f>IF('500MW model - typical bill'!C73,(('500MW model - typical bill'!G73-'500MW model - typical bill'!C73)/'500MW model - typical bill'!C73),"")</f>
        <v>#VALUE!</v>
      </c>
      <c r="N140" s="56" t="e">
        <f>IF('500MW model - typical bill'!C73,(('500MW model - typical bill'!G73-'500MW model - typical bill'!F73)/'500MW model - typical bill'!F73),"")</f>
        <v>#VALUE!</v>
      </c>
      <c r="O140" s="47" t="e">
        <f>IF('500MW model - typical bill'!C73,(('500MW model - typical bill'!F73-'500MW model - typical bill'!C73)),"")</f>
        <v>#VALUE!</v>
      </c>
      <c r="P140" s="44" t="e">
        <f>IF('500MW model - typical bill'!C73,(('500MW model - typical bill'!G73-'500MW model - typical bill'!C73)),"")</f>
        <v>#VALUE!</v>
      </c>
      <c r="Q140" s="48" t="e">
        <f>IF('500MW model - typical bill'!C73,(('500MW model - typical bill'!G73-'500MW model - typical bill'!F73)),"")</f>
        <v>#VALUE!</v>
      </c>
    </row>
    <row r="141" spans="2:17">
      <c r="B141" s="53" t="s">
        <v>134</v>
      </c>
      <c r="C141" s="55" t="str">
        <f>IF('500MW model - typical bill'!C74,(('500MW model - typical bill'!D74-'500MW model - typical bill'!C74)/'500MW model - typical bill'!C74),"")</f>
        <v/>
      </c>
      <c r="D141" s="41" t="str">
        <f>IF('500MW model - typical bill'!C74,(('500MW model - typical bill'!E74-'500MW model - typical bill'!C74)/'500MW model - typical bill'!C74),"")</f>
        <v/>
      </c>
      <c r="E141" s="56" t="str">
        <f>IF('500MW model - typical bill'!C74,(('500MW model - typical bill'!E74-'500MW model - typical bill'!D74)/'500MW model - typical bill'!D74),"")</f>
        <v/>
      </c>
      <c r="F141" s="47" t="str">
        <f>IF('500MW model - typical bill'!C74,('500MW model - typical bill'!D74-'500MW model - typical bill'!C74),"")</f>
        <v/>
      </c>
      <c r="G141" s="44" t="str">
        <f>IF('500MW model - typical bill'!C74,(('500MW model - typical bill'!E74-'500MW model - typical bill'!C74)),"")</f>
        <v/>
      </c>
      <c r="H141" s="48" t="str">
        <f>IF('500MW model - typical bill'!C74,(('500MW model - typical bill'!E74-'500MW model - typical bill'!D74)),"")</f>
        <v/>
      </c>
      <c r="I141" s="36"/>
      <c r="J141" s="37"/>
      <c r="K141" s="53" t="s">
        <v>134</v>
      </c>
      <c r="L141" s="55" t="str">
        <f>IF('500MW model - typical bill'!C74,(('500MW model - typical bill'!F74-'500MW model - typical bill'!C74)/'500MW model - typical bill'!C74),"")</f>
        <v/>
      </c>
      <c r="M141" s="41" t="str">
        <f>IF('500MW model - typical bill'!C74,(('500MW model - typical bill'!G74-'500MW model - typical bill'!C74)/'500MW model - typical bill'!C74),"")</f>
        <v/>
      </c>
      <c r="N141" s="56" t="str">
        <f>IF('500MW model - typical bill'!C74,(('500MW model - typical bill'!G74-'500MW model - typical bill'!F74)/'500MW model - typical bill'!F74),"")</f>
        <v/>
      </c>
      <c r="O141" s="47" t="str">
        <f>IF('500MW model - typical bill'!C74,(('500MW model - typical bill'!F74-'500MW model - typical bill'!C74)),"")</f>
        <v/>
      </c>
      <c r="P141" s="44" t="str">
        <f>IF('500MW model - typical bill'!C74,(('500MW model - typical bill'!G74-'500MW model - typical bill'!C74)),"")</f>
        <v/>
      </c>
      <c r="Q141" s="48" t="str">
        <f>IF('500MW model - typical bill'!C74,(('500MW model - typical bill'!G74-'500MW model - typical bill'!F74)),"")</f>
        <v/>
      </c>
    </row>
    <row r="142" spans="2:17">
      <c r="B142" s="54" t="s">
        <v>70</v>
      </c>
      <c r="C142" s="55" t="e">
        <f>IF('500MW model - typical bill'!C75,(('500MW model - typical bill'!D75-'500MW model - typical bill'!C75)/'500MW model - typical bill'!C75),"")</f>
        <v>#VALUE!</v>
      </c>
      <c r="D142" s="41" t="e">
        <f>IF('500MW model - typical bill'!C75,(('500MW model - typical bill'!E75-'500MW model - typical bill'!C75)/'500MW model - typical bill'!C75),"")</f>
        <v>#VALUE!</v>
      </c>
      <c r="E142" s="56" t="e">
        <f>IF('500MW model - typical bill'!C75,(('500MW model - typical bill'!E75-'500MW model - typical bill'!D75)/'500MW model - typical bill'!D75),"")</f>
        <v>#VALUE!</v>
      </c>
      <c r="F142" s="47" t="e">
        <f>IF('500MW model - typical bill'!C75,('500MW model - typical bill'!D75-'500MW model - typical bill'!C75),"")</f>
        <v>#VALUE!</v>
      </c>
      <c r="G142" s="44" t="e">
        <f>IF('500MW model - typical bill'!C75,(('500MW model - typical bill'!E75-'500MW model - typical bill'!C75)),"")</f>
        <v>#VALUE!</v>
      </c>
      <c r="H142" s="48" t="e">
        <f>IF('500MW model - typical bill'!C75,(('500MW model - typical bill'!E75-'500MW model - typical bill'!D75)),"")</f>
        <v>#VALUE!</v>
      </c>
      <c r="I142" s="36"/>
      <c r="J142" s="37"/>
      <c r="K142" s="54" t="s">
        <v>70</v>
      </c>
      <c r="L142" s="55" t="e">
        <f>IF('500MW model - typical bill'!C75,(('500MW model - typical bill'!F75-'500MW model - typical bill'!C75)/'500MW model - typical bill'!C75),"")</f>
        <v>#VALUE!</v>
      </c>
      <c r="M142" s="41" t="e">
        <f>IF('500MW model - typical bill'!C75,(('500MW model - typical bill'!G75-'500MW model - typical bill'!C75)/'500MW model - typical bill'!C75),"")</f>
        <v>#VALUE!</v>
      </c>
      <c r="N142" s="56" t="e">
        <f>IF('500MW model - typical bill'!C75,(('500MW model - typical bill'!G75-'500MW model - typical bill'!F75)/'500MW model - typical bill'!F75),"")</f>
        <v>#VALUE!</v>
      </c>
      <c r="O142" s="47" t="e">
        <f>IF('500MW model - typical bill'!C75,(('500MW model - typical bill'!F75-'500MW model - typical bill'!C75)),"")</f>
        <v>#VALUE!</v>
      </c>
      <c r="P142" s="44" t="e">
        <f>IF('500MW model - typical bill'!C75,(('500MW model - typical bill'!G75-'500MW model - typical bill'!C75)),"")</f>
        <v>#VALUE!</v>
      </c>
      <c r="Q142" s="48" t="e">
        <f>IF('500MW model - typical bill'!C75,(('500MW model - typical bill'!G75-'500MW model - typical bill'!F75)),"")</f>
        <v>#VALUE!</v>
      </c>
    </row>
    <row r="143" spans="2:17">
      <c r="B143" s="54" t="s">
        <v>105</v>
      </c>
      <c r="C143" s="55" t="e">
        <f>IF('500MW model - typical bill'!C76,(('500MW model - typical bill'!D76-'500MW model - typical bill'!C76)/'500MW model - typical bill'!C76),"")</f>
        <v>#VALUE!</v>
      </c>
      <c r="D143" s="41" t="e">
        <f>IF('500MW model - typical bill'!C76,(('500MW model - typical bill'!E76-'500MW model - typical bill'!C76)/'500MW model - typical bill'!C76),"")</f>
        <v>#VALUE!</v>
      </c>
      <c r="E143" s="56" t="e">
        <f>IF('500MW model - typical bill'!C76,(('500MW model - typical bill'!E76-'500MW model - typical bill'!D76)/'500MW model - typical bill'!D76),"")</f>
        <v>#VALUE!</v>
      </c>
      <c r="F143" s="47" t="e">
        <f>IF('500MW model - typical bill'!C76,('500MW model - typical bill'!D76-'500MW model - typical bill'!C76),"")</f>
        <v>#VALUE!</v>
      </c>
      <c r="G143" s="44" t="e">
        <f>IF('500MW model - typical bill'!C76,(('500MW model - typical bill'!E76-'500MW model - typical bill'!C76)),"")</f>
        <v>#VALUE!</v>
      </c>
      <c r="H143" s="48" t="e">
        <f>IF('500MW model - typical bill'!C76,(('500MW model - typical bill'!E76-'500MW model - typical bill'!D76)),"")</f>
        <v>#VALUE!</v>
      </c>
      <c r="I143" s="36"/>
      <c r="J143" s="37"/>
      <c r="K143" s="54" t="s">
        <v>105</v>
      </c>
      <c r="L143" s="55" t="e">
        <f>IF('500MW model - typical bill'!C76,(('500MW model - typical bill'!F76-'500MW model - typical bill'!C76)/'500MW model - typical bill'!C76),"")</f>
        <v>#VALUE!</v>
      </c>
      <c r="M143" s="41" t="e">
        <f>IF('500MW model - typical bill'!C76,(('500MW model - typical bill'!G76-'500MW model - typical bill'!C76)/'500MW model - typical bill'!C76),"")</f>
        <v>#VALUE!</v>
      </c>
      <c r="N143" s="56" t="e">
        <f>IF('500MW model - typical bill'!C76,(('500MW model - typical bill'!G76-'500MW model - typical bill'!F76)/'500MW model - typical bill'!F76),"")</f>
        <v>#VALUE!</v>
      </c>
      <c r="O143" s="47" t="e">
        <f>IF('500MW model - typical bill'!C76,(('500MW model - typical bill'!F76-'500MW model - typical bill'!C76)),"")</f>
        <v>#VALUE!</v>
      </c>
      <c r="P143" s="44" t="e">
        <f>IF('500MW model - typical bill'!C76,(('500MW model - typical bill'!G76-'500MW model - typical bill'!C76)),"")</f>
        <v>#VALUE!</v>
      </c>
      <c r="Q143" s="48" t="e">
        <f>IF('500MW model - typical bill'!C76,(('500MW model - typical bill'!G76-'500MW model - typical bill'!F76)),"")</f>
        <v>#VALUE!</v>
      </c>
    </row>
    <row r="144" spans="2:17">
      <c r="B144" s="53" t="s">
        <v>135</v>
      </c>
      <c r="C144" s="55" t="str">
        <f>IF('500MW model - typical bill'!C77,(('500MW model - typical bill'!D77-'500MW model - typical bill'!C77)/'500MW model - typical bill'!C77),"")</f>
        <v/>
      </c>
      <c r="D144" s="41" t="str">
        <f>IF('500MW model - typical bill'!C77,(('500MW model - typical bill'!E77-'500MW model - typical bill'!C77)/'500MW model - typical bill'!C77),"")</f>
        <v/>
      </c>
      <c r="E144" s="56" t="str">
        <f>IF('500MW model - typical bill'!C77,(('500MW model - typical bill'!E77-'500MW model - typical bill'!D77)/'500MW model - typical bill'!D77),"")</f>
        <v/>
      </c>
      <c r="F144" s="47" t="str">
        <f>IF('500MW model - typical bill'!C77,('500MW model - typical bill'!D77-'500MW model - typical bill'!C77),"")</f>
        <v/>
      </c>
      <c r="G144" s="44" t="str">
        <f>IF('500MW model - typical bill'!C77,(('500MW model - typical bill'!E77-'500MW model - typical bill'!C77)),"")</f>
        <v/>
      </c>
      <c r="H144" s="48" t="str">
        <f>IF('500MW model - typical bill'!C77,(('500MW model - typical bill'!E77-'500MW model - typical bill'!D77)),"")</f>
        <v/>
      </c>
      <c r="I144" s="36"/>
      <c r="J144" s="37"/>
      <c r="K144" s="53" t="s">
        <v>135</v>
      </c>
      <c r="L144" s="55" t="str">
        <f>IF('500MW model - typical bill'!C77,(('500MW model - typical bill'!F77-'500MW model - typical bill'!C77)/'500MW model - typical bill'!C77),"")</f>
        <v/>
      </c>
      <c r="M144" s="41" t="str">
        <f>IF('500MW model - typical bill'!C77,(('500MW model - typical bill'!G77-'500MW model - typical bill'!C77)/'500MW model - typical bill'!C77),"")</f>
        <v/>
      </c>
      <c r="N144" s="56" t="str">
        <f>IF('500MW model - typical bill'!C77,(('500MW model - typical bill'!G77-'500MW model - typical bill'!F77)/'500MW model - typical bill'!F77),"")</f>
        <v/>
      </c>
      <c r="O144" s="47" t="str">
        <f>IF('500MW model - typical bill'!C77,(('500MW model - typical bill'!F77-'500MW model - typical bill'!C77)),"")</f>
        <v/>
      </c>
      <c r="P144" s="44" t="str">
        <f>IF('500MW model - typical bill'!C77,(('500MW model - typical bill'!G77-'500MW model - typical bill'!C77)),"")</f>
        <v/>
      </c>
      <c r="Q144" s="48" t="str">
        <f>IF('500MW model - typical bill'!C77,(('500MW model - typical bill'!G77-'500MW model - typical bill'!F77)),"")</f>
        <v/>
      </c>
    </row>
    <row r="145" spans="2:17">
      <c r="B145" s="54" t="s">
        <v>71</v>
      </c>
      <c r="C145" s="55">
        <f>IF('500MW model - typical bill'!C78,(('500MW model - typical bill'!D78-'500MW model - typical bill'!C78)/'500MW model - typical bill'!C78),"")</f>
        <v>0</v>
      </c>
      <c r="D145" s="41">
        <f>IF('500MW model - typical bill'!C78,(('500MW model - typical bill'!E78-'500MW model - typical bill'!C78)/'500MW model - typical bill'!C78),"")</f>
        <v>0</v>
      </c>
      <c r="E145" s="56">
        <f>IF('500MW model - typical bill'!C78,(('500MW model - typical bill'!E78-'500MW model - typical bill'!D78)/'500MW model - typical bill'!D78),"")</f>
        <v>0</v>
      </c>
      <c r="F145" s="47">
        <f>IF('500MW model - typical bill'!C78,('500MW model - typical bill'!D78-'500MW model - typical bill'!C78),"")</f>
        <v>0</v>
      </c>
      <c r="G145" s="44">
        <f>IF('500MW model - typical bill'!C78,(('500MW model - typical bill'!E78-'500MW model - typical bill'!C78)),"")</f>
        <v>0</v>
      </c>
      <c r="H145" s="48">
        <f>IF('500MW model - typical bill'!C78,(('500MW model - typical bill'!E78-'500MW model - typical bill'!D78)),"")</f>
        <v>0</v>
      </c>
      <c r="I145" s="36"/>
      <c r="J145" s="37"/>
      <c r="K145" s="54" t="s">
        <v>71</v>
      </c>
      <c r="L145" s="55">
        <f>IF('500MW model - typical bill'!C78,(('500MW model - typical bill'!F78-'500MW model - typical bill'!C78)/'500MW model - typical bill'!C78),"")</f>
        <v>-2.8993244165224316E-3</v>
      </c>
      <c r="M145" s="41">
        <f>IF('500MW model - typical bill'!C78,(('500MW model - typical bill'!G78-'500MW model - typical bill'!C78)/'500MW model - typical bill'!C78),"")</f>
        <v>3.1881399258690872E-2</v>
      </c>
      <c r="N145" s="56">
        <f>IF('500MW model - typical bill'!C78,(('500MW model - typical bill'!G78-'500MW model - typical bill'!F78)/'500MW model - typical bill'!F78),"")</f>
        <v>3.4881857496346119E-2</v>
      </c>
      <c r="O145" s="47">
        <f>IF('500MW model - typical bill'!C78,(('500MW model - typical bill'!F78-'500MW model - typical bill'!C78)),"")</f>
        <v>85.271781111510791</v>
      </c>
      <c r="P145" s="44">
        <f>IF('500MW model - typical bill'!C78,(('500MW model - typical bill'!G78-'500MW model - typical bill'!C78)),"")</f>
        <v>-937.66109222663363</v>
      </c>
      <c r="Q145" s="48">
        <f>IF('500MW model - typical bill'!C78,(('500MW model - typical bill'!G78-'500MW model - typical bill'!F78)),"")</f>
        <v>-1022.9328733381444</v>
      </c>
    </row>
    <row r="146" spans="2:17">
      <c r="B146" s="54" t="s">
        <v>106</v>
      </c>
      <c r="C146" s="55" t="e">
        <f>IF('500MW model - typical bill'!C79,(('500MW model - typical bill'!D79-'500MW model - typical bill'!C79)/'500MW model - typical bill'!C79),"")</f>
        <v>#VALUE!</v>
      </c>
      <c r="D146" s="41" t="e">
        <f>IF('500MW model - typical bill'!C79,(('500MW model - typical bill'!E79-'500MW model - typical bill'!C79)/'500MW model - typical bill'!C79),"")</f>
        <v>#VALUE!</v>
      </c>
      <c r="E146" s="56" t="e">
        <f>IF('500MW model - typical bill'!C79,(('500MW model - typical bill'!E79-'500MW model - typical bill'!D79)/'500MW model - typical bill'!D79),"")</f>
        <v>#VALUE!</v>
      </c>
      <c r="F146" s="47" t="e">
        <f>IF('500MW model - typical bill'!C79,('500MW model - typical bill'!D79-'500MW model - typical bill'!C79),"")</f>
        <v>#VALUE!</v>
      </c>
      <c r="G146" s="44" t="e">
        <f>IF('500MW model - typical bill'!C79,(('500MW model - typical bill'!E79-'500MW model - typical bill'!C79)),"")</f>
        <v>#VALUE!</v>
      </c>
      <c r="H146" s="48" t="e">
        <f>IF('500MW model - typical bill'!C79,(('500MW model - typical bill'!E79-'500MW model - typical bill'!D79)),"")</f>
        <v>#VALUE!</v>
      </c>
      <c r="I146" s="36"/>
      <c r="J146" s="37"/>
      <c r="K146" s="54" t="s">
        <v>106</v>
      </c>
      <c r="L146" s="55" t="e">
        <f>IF('500MW model - typical bill'!C79,(('500MW model - typical bill'!F79-'500MW model - typical bill'!C79)/'500MW model - typical bill'!C79),"")</f>
        <v>#VALUE!</v>
      </c>
      <c r="M146" s="41" t="e">
        <f>IF('500MW model - typical bill'!C79,(('500MW model - typical bill'!G79-'500MW model - typical bill'!C79)/'500MW model - typical bill'!C79),"")</f>
        <v>#VALUE!</v>
      </c>
      <c r="N146" s="56" t="e">
        <f>IF('500MW model - typical bill'!C79,(('500MW model - typical bill'!G79-'500MW model - typical bill'!F79)/'500MW model - typical bill'!F79),"")</f>
        <v>#VALUE!</v>
      </c>
      <c r="O146" s="47" t="e">
        <f>IF('500MW model - typical bill'!C79,(('500MW model - typical bill'!F79-'500MW model - typical bill'!C79)),"")</f>
        <v>#VALUE!</v>
      </c>
      <c r="P146" s="44" t="e">
        <f>IF('500MW model - typical bill'!C79,(('500MW model - typical bill'!G79-'500MW model - typical bill'!C79)),"")</f>
        <v>#VALUE!</v>
      </c>
      <c r="Q146" s="48" t="e">
        <f>IF('500MW model - typical bill'!C79,(('500MW model - typical bill'!G79-'500MW model - typical bill'!F79)),"")</f>
        <v>#VALUE!</v>
      </c>
    </row>
    <row r="147" spans="2:17">
      <c r="B147" s="53" t="s">
        <v>136</v>
      </c>
      <c r="C147" s="55" t="str">
        <f>IF('500MW model - typical bill'!C80,(('500MW model - typical bill'!D80-'500MW model - typical bill'!C80)/'500MW model - typical bill'!C80),"")</f>
        <v/>
      </c>
      <c r="D147" s="41" t="str">
        <f>IF('500MW model - typical bill'!C80,(('500MW model - typical bill'!E80-'500MW model - typical bill'!C80)/'500MW model - typical bill'!C80),"")</f>
        <v/>
      </c>
      <c r="E147" s="56" t="str">
        <f>IF('500MW model - typical bill'!C80,(('500MW model - typical bill'!E80-'500MW model - typical bill'!D80)/'500MW model - typical bill'!D80),"")</f>
        <v/>
      </c>
      <c r="F147" s="47" t="str">
        <f>IF('500MW model - typical bill'!C80,('500MW model - typical bill'!D80-'500MW model - typical bill'!C80),"")</f>
        <v/>
      </c>
      <c r="G147" s="44" t="str">
        <f>IF('500MW model - typical bill'!C80,(('500MW model - typical bill'!E80-'500MW model - typical bill'!C80)),"")</f>
        <v/>
      </c>
      <c r="H147" s="48" t="str">
        <f>IF('500MW model - typical bill'!C80,(('500MW model - typical bill'!E80-'500MW model - typical bill'!D80)),"")</f>
        <v/>
      </c>
      <c r="I147" s="36"/>
      <c r="J147" s="37"/>
      <c r="K147" s="53" t="s">
        <v>136</v>
      </c>
      <c r="L147" s="55" t="str">
        <f>IF('500MW model - typical bill'!C80,(('500MW model - typical bill'!F80-'500MW model - typical bill'!C80)/'500MW model - typical bill'!C80),"")</f>
        <v/>
      </c>
      <c r="M147" s="41" t="str">
        <f>IF('500MW model - typical bill'!C80,(('500MW model - typical bill'!G80-'500MW model - typical bill'!C80)/'500MW model - typical bill'!C80),"")</f>
        <v/>
      </c>
      <c r="N147" s="56" t="str">
        <f>IF('500MW model - typical bill'!C80,(('500MW model - typical bill'!G80-'500MW model - typical bill'!F80)/'500MW model - typical bill'!F80),"")</f>
        <v/>
      </c>
      <c r="O147" s="47" t="str">
        <f>IF('500MW model - typical bill'!C80,(('500MW model - typical bill'!F80-'500MW model - typical bill'!C80)),"")</f>
        <v/>
      </c>
      <c r="P147" s="44" t="str">
        <f>IF('500MW model - typical bill'!C80,(('500MW model - typical bill'!G80-'500MW model - typical bill'!C80)),"")</f>
        <v/>
      </c>
      <c r="Q147" s="48" t="str">
        <f>IF('500MW model - typical bill'!C80,(('500MW model - typical bill'!G80-'500MW model - typical bill'!F80)),"")</f>
        <v/>
      </c>
    </row>
    <row r="148" spans="2:17">
      <c r="B148" s="54" t="s">
        <v>72</v>
      </c>
      <c r="C148" s="55">
        <f>IF('500MW model - typical bill'!C81,(('500MW model - typical bill'!D81-'500MW model - typical bill'!C81)/'500MW model - typical bill'!C81),"")</f>
        <v>0</v>
      </c>
      <c r="D148" s="41">
        <f>IF('500MW model - typical bill'!C81,(('500MW model - typical bill'!E81-'500MW model - typical bill'!C81)/'500MW model - typical bill'!C81),"")</f>
        <v>0</v>
      </c>
      <c r="E148" s="56">
        <f>IF('500MW model - typical bill'!C81,(('500MW model - typical bill'!E81-'500MW model - typical bill'!D81)/'500MW model - typical bill'!D81),"")</f>
        <v>0</v>
      </c>
      <c r="F148" s="47">
        <f>IF('500MW model - typical bill'!C81,('500MW model - typical bill'!D81-'500MW model - typical bill'!C81),"")</f>
        <v>0</v>
      </c>
      <c r="G148" s="44">
        <f>IF('500MW model - typical bill'!C81,(('500MW model - typical bill'!E81-'500MW model - typical bill'!C81)),"")</f>
        <v>0</v>
      </c>
      <c r="H148" s="48">
        <f>IF('500MW model - typical bill'!C81,(('500MW model - typical bill'!E81-'500MW model - typical bill'!D81)),"")</f>
        <v>0</v>
      </c>
      <c r="I148" s="36"/>
      <c r="J148" s="37"/>
      <c r="K148" s="54" t="s">
        <v>72</v>
      </c>
      <c r="L148" s="55">
        <f>IF('500MW model - typical bill'!C81,(('500MW model - typical bill'!F81-'500MW model - typical bill'!C81)/'500MW model - typical bill'!C81),"")</f>
        <v>-2.7699380177484798E-3</v>
      </c>
      <c r="M148" s="41">
        <f>IF('500MW model - typical bill'!C81,(('500MW model - typical bill'!G81-'500MW model - typical bill'!C81)/'500MW model - typical bill'!C81),"")</f>
        <v>3.3601182852545514E-2</v>
      </c>
      <c r="N148" s="56">
        <f>IF('500MW model - typical bill'!C81,(('500MW model - typical bill'!G81-'500MW model - typical bill'!F81)/'500MW model - typical bill'!F81),"")</f>
        <v>3.6472146455349554E-2</v>
      </c>
      <c r="O148" s="47">
        <f>IF('500MW model - typical bill'!C81,(('500MW model - typical bill'!F81-'500MW model - typical bill'!C81)),"")</f>
        <v>49.812356237867789</v>
      </c>
      <c r="P148" s="44">
        <f>IF('500MW model - typical bill'!C81,(('500MW model - typical bill'!G81-'500MW model - typical bill'!C81)),"")</f>
        <v>-604.25687489759366</v>
      </c>
      <c r="Q148" s="48">
        <f>IF('500MW model - typical bill'!C81,(('500MW model - typical bill'!G81-'500MW model - typical bill'!F81)),"")</f>
        <v>-654.06923113546145</v>
      </c>
    </row>
    <row r="149" spans="2:17">
      <c r="B149" s="54" t="s">
        <v>107</v>
      </c>
      <c r="C149" s="55" t="e">
        <f>IF('500MW model - typical bill'!C82,(('500MW model - typical bill'!D82-'500MW model - typical bill'!C82)/'500MW model - typical bill'!C82),"")</f>
        <v>#VALUE!</v>
      </c>
      <c r="D149" s="41" t="e">
        <f>IF('500MW model - typical bill'!C82,(('500MW model - typical bill'!E82-'500MW model - typical bill'!C82)/'500MW model - typical bill'!C82),"")</f>
        <v>#VALUE!</v>
      </c>
      <c r="E149" s="56" t="e">
        <f>IF('500MW model - typical bill'!C82,(('500MW model - typical bill'!E82-'500MW model - typical bill'!D82)/'500MW model - typical bill'!D82),"")</f>
        <v>#VALUE!</v>
      </c>
      <c r="F149" s="47" t="e">
        <f>IF('500MW model - typical bill'!C82,('500MW model - typical bill'!D82-'500MW model - typical bill'!C82),"")</f>
        <v>#VALUE!</v>
      </c>
      <c r="G149" s="44" t="e">
        <f>IF('500MW model - typical bill'!C82,(('500MW model - typical bill'!E82-'500MW model - typical bill'!C82)),"")</f>
        <v>#VALUE!</v>
      </c>
      <c r="H149" s="48" t="e">
        <f>IF('500MW model - typical bill'!C82,(('500MW model - typical bill'!E82-'500MW model - typical bill'!D82)),"")</f>
        <v>#VALUE!</v>
      </c>
      <c r="I149" s="36"/>
      <c r="J149" s="37"/>
      <c r="K149" s="54" t="s">
        <v>107</v>
      </c>
      <c r="L149" s="55" t="e">
        <f>IF('500MW model - typical bill'!C82,(('500MW model - typical bill'!F82-'500MW model - typical bill'!C82)/'500MW model - typical bill'!C82),"")</f>
        <v>#VALUE!</v>
      </c>
      <c r="M149" s="41" t="e">
        <f>IF('500MW model - typical bill'!C82,(('500MW model - typical bill'!G82-'500MW model - typical bill'!C82)/'500MW model - typical bill'!C82),"")</f>
        <v>#VALUE!</v>
      </c>
      <c r="N149" s="56" t="e">
        <f>IF('500MW model - typical bill'!C82,(('500MW model - typical bill'!G82-'500MW model - typical bill'!F82)/'500MW model - typical bill'!F82),"")</f>
        <v>#VALUE!</v>
      </c>
      <c r="O149" s="47" t="e">
        <f>IF('500MW model - typical bill'!C82,(('500MW model - typical bill'!F82-'500MW model - typical bill'!C82)),"")</f>
        <v>#VALUE!</v>
      </c>
      <c r="P149" s="44" t="e">
        <f>IF('500MW model - typical bill'!C82,(('500MW model - typical bill'!G82-'500MW model - typical bill'!C82)),"")</f>
        <v>#VALUE!</v>
      </c>
      <c r="Q149" s="48" t="e">
        <f>IF('500MW model - typical bill'!C82,(('500MW model - typical bill'!G82-'500MW model - typical bill'!F82)),"")</f>
        <v>#VALUE!</v>
      </c>
    </row>
    <row r="150" spans="2:17">
      <c r="B150" s="53" t="s">
        <v>137</v>
      </c>
      <c r="C150" s="55" t="str">
        <f>IF('500MW model - typical bill'!C83,(('500MW model - typical bill'!D83-'500MW model - typical bill'!C83)/'500MW model - typical bill'!C83),"")</f>
        <v/>
      </c>
      <c r="D150" s="41" t="str">
        <f>IF('500MW model - typical bill'!C83,(('500MW model - typical bill'!E83-'500MW model - typical bill'!C83)/'500MW model - typical bill'!C83),"")</f>
        <v/>
      </c>
      <c r="E150" s="56" t="str">
        <f>IF('500MW model - typical bill'!C83,(('500MW model - typical bill'!E83-'500MW model - typical bill'!D83)/'500MW model - typical bill'!D83),"")</f>
        <v/>
      </c>
      <c r="F150" s="47" t="str">
        <f>IF('500MW model - typical bill'!C83,('500MW model - typical bill'!D83-'500MW model - typical bill'!C83),"")</f>
        <v/>
      </c>
      <c r="G150" s="44" t="str">
        <f>IF('500MW model - typical bill'!C83,(('500MW model - typical bill'!E83-'500MW model - typical bill'!C83)),"")</f>
        <v/>
      </c>
      <c r="H150" s="48" t="str">
        <f>IF('500MW model - typical bill'!C83,(('500MW model - typical bill'!E83-'500MW model - typical bill'!D83)),"")</f>
        <v/>
      </c>
      <c r="I150" s="36"/>
      <c r="J150" s="37"/>
      <c r="K150" s="53" t="s">
        <v>137</v>
      </c>
      <c r="L150" s="55" t="str">
        <f>IF('500MW model - typical bill'!C83,(('500MW model - typical bill'!F83-'500MW model - typical bill'!C83)/'500MW model - typical bill'!C83),"")</f>
        <v/>
      </c>
      <c r="M150" s="41" t="str">
        <f>IF('500MW model - typical bill'!C83,(('500MW model - typical bill'!G83-'500MW model - typical bill'!C83)/'500MW model - typical bill'!C83),"")</f>
        <v/>
      </c>
      <c r="N150" s="56" t="str">
        <f>IF('500MW model - typical bill'!C83,(('500MW model - typical bill'!G83-'500MW model - typical bill'!F83)/'500MW model - typical bill'!F83),"")</f>
        <v/>
      </c>
      <c r="O150" s="47" t="str">
        <f>IF('500MW model - typical bill'!C83,(('500MW model - typical bill'!F83-'500MW model - typical bill'!C83)),"")</f>
        <v/>
      </c>
      <c r="P150" s="44" t="str">
        <f>IF('500MW model - typical bill'!C83,(('500MW model - typical bill'!G83-'500MW model - typical bill'!C83)),"")</f>
        <v/>
      </c>
      <c r="Q150" s="48" t="str">
        <f>IF('500MW model - typical bill'!C83,(('500MW model - typical bill'!G83-'500MW model - typical bill'!F83)),"")</f>
        <v/>
      </c>
    </row>
    <row r="151" spans="2:17">
      <c r="B151" s="54" t="s">
        <v>73</v>
      </c>
      <c r="C151" s="55" t="e">
        <f>IF('500MW model - typical bill'!C84,(('500MW model - typical bill'!D84-'500MW model - typical bill'!C84)/'500MW model - typical bill'!C84),"")</f>
        <v>#VALUE!</v>
      </c>
      <c r="D151" s="41" t="e">
        <f>IF('500MW model - typical bill'!C84,(('500MW model - typical bill'!E84-'500MW model - typical bill'!C84)/'500MW model - typical bill'!C84),"")</f>
        <v>#VALUE!</v>
      </c>
      <c r="E151" s="56" t="e">
        <f>IF('500MW model - typical bill'!C84,(('500MW model - typical bill'!E84-'500MW model - typical bill'!D84)/'500MW model - typical bill'!D84),"")</f>
        <v>#VALUE!</v>
      </c>
      <c r="F151" s="47" t="e">
        <f>IF('500MW model - typical bill'!C84,('500MW model - typical bill'!D84-'500MW model - typical bill'!C84),"")</f>
        <v>#VALUE!</v>
      </c>
      <c r="G151" s="44" t="e">
        <f>IF('500MW model - typical bill'!C84,(('500MW model - typical bill'!E84-'500MW model - typical bill'!C84)),"")</f>
        <v>#VALUE!</v>
      </c>
      <c r="H151" s="48" t="e">
        <f>IF('500MW model - typical bill'!C84,(('500MW model - typical bill'!E84-'500MW model - typical bill'!D84)),"")</f>
        <v>#VALUE!</v>
      </c>
      <c r="I151" s="36"/>
      <c r="J151" s="37"/>
      <c r="K151" s="54" t="s">
        <v>73</v>
      </c>
      <c r="L151" s="55" t="e">
        <f>IF('500MW model - typical bill'!C84,(('500MW model - typical bill'!F84-'500MW model - typical bill'!C84)/'500MW model - typical bill'!C84),"")</f>
        <v>#VALUE!</v>
      </c>
      <c r="M151" s="41" t="e">
        <f>IF('500MW model - typical bill'!C84,(('500MW model - typical bill'!G84-'500MW model - typical bill'!C84)/'500MW model - typical bill'!C84),"")</f>
        <v>#VALUE!</v>
      </c>
      <c r="N151" s="56" t="e">
        <f>IF('500MW model - typical bill'!C84,(('500MW model - typical bill'!G84-'500MW model - typical bill'!F84)/'500MW model - typical bill'!F84),"")</f>
        <v>#VALUE!</v>
      </c>
      <c r="O151" s="47" t="e">
        <f>IF('500MW model - typical bill'!C84,(('500MW model - typical bill'!F84-'500MW model - typical bill'!C84)),"")</f>
        <v>#VALUE!</v>
      </c>
      <c r="P151" s="44" t="e">
        <f>IF('500MW model - typical bill'!C84,(('500MW model - typical bill'!G84-'500MW model - typical bill'!C84)),"")</f>
        <v>#VALUE!</v>
      </c>
      <c r="Q151" s="48" t="e">
        <f>IF('500MW model - typical bill'!C84,(('500MW model - typical bill'!G84-'500MW model - typical bill'!F84)),"")</f>
        <v>#VALUE!</v>
      </c>
    </row>
    <row r="152" spans="2:17">
      <c r="B152" s="53" t="s">
        <v>138</v>
      </c>
      <c r="C152" s="55" t="str">
        <f>IF('500MW model - typical bill'!C85,(('500MW model - typical bill'!D85-'500MW model - typical bill'!C85)/'500MW model - typical bill'!C85),"")</f>
        <v/>
      </c>
      <c r="D152" s="41" t="str">
        <f>IF('500MW model - typical bill'!C85,(('500MW model - typical bill'!E85-'500MW model - typical bill'!C85)/'500MW model - typical bill'!C85),"")</f>
        <v/>
      </c>
      <c r="E152" s="56" t="str">
        <f>IF('500MW model - typical bill'!C85,(('500MW model - typical bill'!E85-'500MW model - typical bill'!D85)/'500MW model - typical bill'!D85),"")</f>
        <v/>
      </c>
      <c r="F152" s="47" t="str">
        <f>IF('500MW model - typical bill'!C85,('500MW model - typical bill'!D85-'500MW model - typical bill'!C85),"")</f>
        <v/>
      </c>
      <c r="G152" s="44" t="str">
        <f>IF('500MW model - typical bill'!C85,(('500MW model - typical bill'!E85-'500MW model - typical bill'!C85)),"")</f>
        <v/>
      </c>
      <c r="H152" s="48" t="str">
        <f>IF('500MW model - typical bill'!C85,(('500MW model - typical bill'!E85-'500MW model - typical bill'!D85)),"")</f>
        <v/>
      </c>
      <c r="I152" s="36"/>
      <c r="J152" s="37"/>
      <c r="K152" s="53" t="s">
        <v>138</v>
      </c>
      <c r="L152" s="55" t="str">
        <f>IF('500MW model - typical bill'!C85,(('500MW model - typical bill'!F85-'500MW model - typical bill'!C85)/'500MW model - typical bill'!C85),"")</f>
        <v/>
      </c>
      <c r="M152" s="41" t="str">
        <f>IF('500MW model - typical bill'!C85,(('500MW model - typical bill'!G85-'500MW model - typical bill'!C85)/'500MW model - typical bill'!C85),"")</f>
        <v/>
      </c>
      <c r="N152" s="56" t="str">
        <f>IF('500MW model - typical bill'!C85,(('500MW model - typical bill'!G85-'500MW model - typical bill'!F85)/'500MW model - typical bill'!F85),"")</f>
        <v/>
      </c>
      <c r="O152" s="47" t="str">
        <f>IF('500MW model - typical bill'!C85,(('500MW model - typical bill'!F85-'500MW model - typical bill'!C85)),"")</f>
        <v/>
      </c>
      <c r="P152" s="44" t="str">
        <f>IF('500MW model - typical bill'!C85,(('500MW model - typical bill'!G85-'500MW model - typical bill'!C85)),"")</f>
        <v/>
      </c>
      <c r="Q152" s="48" t="str">
        <f>IF('500MW model - typical bill'!C85,(('500MW model - typical bill'!G85-'500MW model - typical bill'!F85)),"")</f>
        <v/>
      </c>
    </row>
    <row r="153" spans="2:17" ht="15.75" thickBot="1">
      <c r="B153" s="54" t="s">
        <v>74</v>
      </c>
      <c r="C153" s="57">
        <f>IF('500MW model - typical bill'!C86,(('500MW model - typical bill'!D86-'500MW model - typical bill'!C86)/'500MW model - typical bill'!C86),"")</f>
        <v>0</v>
      </c>
      <c r="D153" s="58">
        <f>IF('500MW model - typical bill'!C86,(('500MW model - typical bill'!E86-'500MW model - typical bill'!C86)/'500MW model - typical bill'!C86),"")</f>
        <v>0</v>
      </c>
      <c r="E153" s="59">
        <f>IF('500MW model - typical bill'!C86,(('500MW model - typical bill'!E86-'500MW model - typical bill'!D86)/'500MW model - typical bill'!D86),"")</f>
        <v>0</v>
      </c>
      <c r="F153" s="49">
        <f>IF('500MW model - typical bill'!C86,('500MW model - typical bill'!D86-'500MW model - typical bill'!C86),"")</f>
        <v>0</v>
      </c>
      <c r="G153" s="50">
        <f>IF('500MW model - typical bill'!C86,(('500MW model - typical bill'!E86-'500MW model - typical bill'!C86)),"")</f>
        <v>0</v>
      </c>
      <c r="H153" s="51">
        <f>IF('500MW model - typical bill'!C86,(('500MW model - typical bill'!E86-'500MW model - typical bill'!D86)),"")</f>
        <v>0</v>
      </c>
      <c r="I153" s="36"/>
      <c r="J153" s="37"/>
      <c r="K153" s="54" t="s">
        <v>74</v>
      </c>
      <c r="L153" s="57">
        <f>IF('500MW model - typical bill'!C86,(('500MW model - typical bill'!F86-'500MW model - typical bill'!C86)/'500MW model - typical bill'!C86),"")</f>
        <v>3.2280843337032356E-3</v>
      </c>
      <c r="M153" s="58">
        <f>IF('500MW model - typical bill'!C86,(('500MW model - typical bill'!G86-'500MW model - typical bill'!C86)/'500MW model - typical bill'!C86),"")</f>
        <v>-3.460102895188135E-2</v>
      </c>
      <c r="N153" s="59">
        <f>IF('500MW model - typical bill'!C86,(('500MW model - typical bill'!G86-'500MW model - typical bill'!F86)/'500MW model - typical bill'!F86),"")</f>
        <v>-3.7707390648567117E-2</v>
      </c>
      <c r="O153" s="49">
        <f>IF('500MW model - typical bill'!C86,(('500MW model - typical bill'!F86-'500MW model - typical bill'!C86)),"")</f>
        <v>1.1680000000000064</v>
      </c>
      <c r="P153" s="50">
        <f>IF('500MW model - typical bill'!C86,(('500MW model - typical bill'!G86-'500MW model - typical bill'!C86)),"")</f>
        <v>-12.519499999999994</v>
      </c>
      <c r="Q153" s="51">
        <f>IF('500MW model - typical bill'!C86,(('500MW model - typical bill'!G86-'500MW model - typical bill'!F86)),"")</f>
        <v>-13.6875</v>
      </c>
    </row>
    <row r="154" spans="2:17">
      <c r="J154" s="34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2:K331"/>
  <sheetViews>
    <sheetView showGridLines="0" topLeftCell="A259" zoomScale="60" zoomScaleNormal="60" workbookViewId="0">
      <selection activeCell="M283" sqref="M283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0" t="s">
        <v>38</v>
      </c>
      <c r="C2" s="70"/>
      <c r="D2" s="70"/>
      <c r="E2" s="70"/>
      <c r="F2" s="70"/>
      <c r="G2" s="70"/>
      <c r="H2" s="7"/>
      <c r="I2" s="7"/>
      <c r="J2" s="7"/>
      <c r="K2" s="7"/>
    </row>
    <row r="3" spans="2:11">
      <c r="B3" s="8"/>
      <c r="C3" s="7"/>
      <c r="D3" s="7"/>
      <c r="E3" s="7"/>
      <c r="F3" s="7"/>
      <c r="G3" s="7"/>
      <c r="H3" s="7"/>
      <c r="I3" s="7"/>
      <c r="J3" s="7"/>
      <c r="K3" s="7"/>
    </row>
    <row r="4" spans="2:11">
      <c r="B4" s="8"/>
      <c r="C4" s="7"/>
      <c r="D4" s="7"/>
      <c r="E4" s="7"/>
      <c r="F4" s="7"/>
      <c r="G4" s="7"/>
      <c r="H4" s="7"/>
      <c r="I4" s="7"/>
      <c r="J4" s="7"/>
      <c r="K4" s="7"/>
    </row>
    <row r="5" spans="2:11" ht="25.5">
      <c r="B5" s="1"/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9" t="s">
        <v>46</v>
      </c>
      <c r="K5" s="9" t="s">
        <v>47</v>
      </c>
    </row>
    <row r="6" spans="2:11" ht="27.75" customHeight="1">
      <c r="B6" s="10" t="s">
        <v>48</v>
      </c>
      <c r="C6" s="72" t="s">
        <v>167</v>
      </c>
      <c r="D6" s="73">
        <v>1</v>
      </c>
      <c r="E6" s="11">
        <v>2.319</v>
      </c>
      <c r="F6" s="11">
        <v>0</v>
      </c>
      <c r="G6" s="11">
        <v>0</v>
      </c>
      <c r="H6" s="12">
        <v>2.5499999999999998</v>
      </c>
      <c r="I6" s="12">
        <v>0</v>
      </c>
      <c r="J6" s="11">
        <v>0</v>
      </c>
      <c r="K6" s="72"/>
    </row>
    <row r="7" spans="2:11" ht="27.75" customHeight="1">
      <c r="B7" s="10" t="s">
        <v>49</v>
      </c>
      <c r="C7" s="72" t="s">
        <v>168</v>
      </c>
      <c r="D7" s="73">
        <v>2</v>
      </c>
      <c r="E7" s="11">
        <v>2.5030000000000001</v>
      </c>
      <c r="F7" s="11">
        <v>0.11700000000000001</v>
      </c>
      <c r="G7" s="11">
        <v>0</v>
      </c>
      <c r="H7" s="12">
        <v>2.5499999999999998</v>
      </c>
      <c r="I7" s="12">
        <v>0</v>
      </c>
      <c r="J7" s="11">
        <v>0</v>
      </c>
      <c r="K7" s="72" t="s">
        <v>169</v>
      </c>
    </row>
    <row r="8" spans="2:11" ht="27.75" customHeight="1">
      <c r="B8" s="10" t="s">
        <v>50</v>
      </c>
      <c r="C8" s="72" t="s">
        <v>170</v>
      </c>
      <c r="D8" s="73">
        <v>2</v>
      </c>
      <c r="E8" s="11">
        <v>0.26500000000000001</v>
      </c>
      <c r="F8" s="11">
        <v>0</v>
      </c>
      <c r="G8" s="11">
        <v>0</v>
      </c>
      <c r="H8" s="12">
        <v>0</v>
      </c>
      <c r="I8" s="12">
        <v>0</v>
      </c>
      <c r="J8" s="11">
        <v>0</v>
      </c>
      <c r="K8" s="72" t="s">
        <v>171</v>
      </c>
    </row>
    <row r="9" spans="2:11" ht="27.75" customHeight="1">
      <c r="B9" s="10" t="s">
        <v>51</v>
      </c>
      <c r="C9" s="72" t="s">
        <v>172</v>
      </c>
      <c r="D9" s="73">
        <v>3</v>
      </c>
      <c r="E9" s="11">
        <v>1.8169999999999999</v>
      </c>
      <c r="F9" s="11">
        <v>0</v>
      </c>
      <c r="G9" s="11">
        <v>0</v>
      </c>
      <c r="H9" s="12">
        <v>4.0199999999999996</v>
      </c>
      <c r="I9" s="12">
        <v>0</v>
      </c>
      <c r="J9" s="11">
        <v>0</v>
      </c>
      <c r="K9" s="72"/>
    </row>
    <row r="10" spans="2:11" ht="27.75" customHeight="1">
      <c r="B10" s="10" t="s">
        <v>52</v>
      </c>
      <c r="C10" s="72" t="s">
        <v>173</v>
      </c>
      <c r="D10" s="73">
        <v>4</v>
      </c>
      <c r="E10" s="11">
        <v>2.4910000000000001</v>
      </c>
      <c r="F10" s="11">
        <v>0.12</v>
      </c>
      <c r="G10" s="11">
        <v>0</v>
      </c>
      <c r="H10" s="12">
        <v>4.0199999999999996</v>
      </c>
      <c r="I10" s="12">
        <v>0</v>
      </c>
      <c r="J10" s="11">
        <v>0</v>
      </c>
      <c r="K10" s="72"/>
    </row>
    <row r="11" spans="2:11" ht="27.75" customHeight="1">
      <c r="B11" s="10" t="s">
        <v>53</v>
      </c>
      <c r="C11" s="72" t="s">
        <v>174</v>
      </c>
      <c r="D11" s="73">
        <v>4</v>
      </c>
      <c r="E11" s="11">
        <v>0.26100000000000001</v>
      </c>
      <c r="F11" s="11">
        <v>0</v>
      </c>
      <c r="G11" s="11">
        <v>0</v>
      </c>
      <c r="H11" s="12">
        <v>0</v>
      </c>
      <c r="I11" s="12">
        <v>0</v>
      </c>
      <c r="J11" s="11">
        <v>0</v>
      </c>
      <c r="K11" s="72" t="s">
        <v>175</v>
      </c>
    </row>
    <row r="12" spans="2:11" ht="27.75" customHeight="1">
      <c r="B12" s="10" t="s">
        <v>54</v>
      </c>
      <c r="C12" s="72" t="s">
        <v>176</v>
      </c>
      <c r="D12" s="73" t="s">
        <v>55</v>
      </c>
      <c r="E12" s="11">
        <v>1.744</v>
      </c>
      <c r="F12" s="11">
        <v>9.1999999999999998E-2</v>
      </c>
      <c r="G12" s="11">
        <v>0</v>
      </c>
      <c r="H12" s="12">
        <v>21.57</v>
      </c>
      <c r="I12" s="12">
        <v>0</v>
      </c>
      <c r="J12" s="11">
        <v>0</v>
      </c>
      <c r="K12" s="72"/>
    </row>
    <row r="13" spans="2:11" ht="27.75" customHeight="1">
      <c r="B13" s="10" t="s">
        <v>56</v>
      </c>
      <c r="C13" s="72">
        <v>405</v>
      </c>
      <c r="D13" s="73" t="s">
        <v>55</v>
      </c>
      <c r="E13" s="11">
        <v>1.2450000000000001</v>
      </c>
      <c r="F13" s="11">
        <v>5.8999999999999997E-2</v>
      </c>
      <c r="G13" s="11">
        <v>0</v>
      </c>
      <c r="H13" s="12">
        <v>3.29</v>
      </c>
      <c r="I13" s="12">
        <v>0</v>
      </c>
      <c r="J13" s="11">
        <v>0</v>
      </c>
      <c r="K13" s="72"/>
    </row>
    <row r="14" spans="2:11" ht="27.75" customHeight="1">
      <c r="B14" s="10" t="s">
        <v>57</v>
      </c>
      <c r="C14" s="72"/>
      <c r="D14" s="73" t="s">
        <v>55</v>
      </c>
      <c r="E14" s="11">
        <v>0.996</v>
      </c>
      <c r="F14" s="11">
        <v>2.1000000000000001E-2</v>
      </c>
      <c r="G14" s="11">
        <v>0</v>
      </c>
      <c r="H14" s="12">
        <v>311.99</v>
      </c>
      <c r="I14" s="12">
        <v>0</v>
      </c>
      <c r="J14" s="11">
        <v>0</v>
      </c>
      <c r="K14" s="72" t="s">
        <v>177</v>
      </c>
    </row>
    <row r="15" spans="2:11" ht="27.75" customHeight="1">
      <c r="B15" s="10" t="s">
        <v>58</v>
      </c>
      <c r="C15" s="72" t="s">
        <v>178</v>
      </c>
      <c r="D15" s="73">
        <v>0</v>
      </c>
      <c r="E15" s="11">
        <v>9.7289999999999992</v>
      </c>
      <c r="F15" s="11">
        <v>1.0780000000000001</v>
      </c>
      <c r="G15" s="11">
        <v>6.0999999999999999E-2</v>
      </c>
      <c r="H15" s="12">
        <v>8.34</v>
      </c>
      <c r="I15" s="12">
        <v>2.38</v>
      </c>
      <c r="J15" s="11">
        <v>0.309</v>
      </c>
      <c r="K15" s="72">
        <v>450</v>
      </c>
    </row>
    <row r="16" spans="2:11" ht="27.75" customHeight="1">
      <c r="B16" s="10" t="s">
        <v>59</v>
      </c>
      <c r="C16" s="72">
        <v>455</v>
      </c>
      <c r="D16" s="73">
        <v>0</v>
      </c>
      <c r="E16" s="11">
        <v>8.3569999999999993</v>
      </c>
      <c r="F16" s="11">
        <v>0.60599999999999998</v>
      </c>
      <c r="G16" s="11">
        <v>2.7E-2</v>
      </c>
      <c r="H16" s="12">
        <v>3.29</v>
      </c>
      <c r="I16" s="12">
        <v>4.55</v>
      </c>
      <c r="J16" s="11">
        <v>0.24299999999999999</v>
      </c>
      <c r="K16" s="72"/>
    </row>
    <row r="17" spans="2:11" ht="27.75" customHeight="1">
      <c r="B17" s="10" t="s">
        <v>60</v>
      </c>
      <c r="C17" s="72" t="s">
        <v>179</v>
      </c>
      <c r="D17" s="73">
        <v>0</v>
      </c>
      <c r="E17" s="11">
        <v>6.8710000000000004</v>
      </c>
      <c r="F17" s="11">
        <v>0.43099999999999999</v>
      </c>
      <c r="G17" s="11">
        <v>1.7000000000000001E-2</v>
      </c>
      <c r="H17" s="12">
        <v>80.040000000000006</v>
      </c>
      <c r="I17" s="12">
        <v>5.09</v>
      </c>
      <c r="J17" s="11">
        <v>0.17699999999999999</v>
      </c>
      <c r="K17" s="72">
        <v>655</v>
      </c>
    </row>
    <row r="18" spans="2:11" ht="27.75" customHeight="1">
      <c r="B18" s="10" t="s">
        <v>61</v>
      </c>
      <c r="C18" s="72">
        <v>660</v>
      </c>
      <c r="D18" s="73">
        <v>0</v>
      </c>
      <c r="E18" s="11">
        <v>5.9489999999999998</v>
      </c>
      <c r="F18" s="11">
        <v>0.32300000000000001</v>
      </c>
      <c r="G18" s="11">
        <v>1.0999999999999999E-2</v>
      </c>
      <c r="H18" s="12">
        <v>134.57</v>
      </c>
      <c r="I18" s="12">
        <v>3.22</v>
      </c>
      <c r="J18" s="11">
        <v>0.156</v>
      </c>
      <c r="K18" s="72"/>
    </row>
    <row r="19" spans="2:11" ht="27.75" customHeight="1">
      <c r="B19" s="10" t="s">
        <v>62</v>
      </c>
      <c r="C19" s="72" t="s">
        <v>180</v>
      </c>
      <c r="D19" s="73" t="s">
        <v>63</v>
      </c>
      <c r="E19" s="11">
        <v>2.4780000000000002</v>
      </c>
      <c r="F19" s="11">
        <v>0</v>
      </c>
      <c r="G19" s="11">
        <v>0</v>
      </c>
      <c r="H19" s="12">
        <v>0</v>
      </c>
      <c r="I19" s="12">
        <v>0</v>
      </c>
      <c r="J19" s="11">
        <v>0</v>
      </c>
      <c r="K19" s="72"/>
    </row>
    <row r="20" spans="2:11" ht="27.75" customHeight="1">
      <c r="B20" s="10" t="s">
        <v>64</v>
      </c>
      <c r="C20" s="72">
        <v>520</v>
      </c>
      <c r="D20" s="73">
        <v>0</v>
      </c>
      <c r="E20" s="11">
        <v>21.613</v>
      </c>
      <c r="F20" s="11">
        <v>3.2959999999999998</v>
      </c>
      <c r="G20" s="11">
        <v>0.52700000000000002</v>
      </c>
      <c r="H20" s="12">
        <v>0</v>
      </c>
      <c r="I20" s="12">
        <v>0</v>
      </c>
      <c r="J20" s="11">
        <v>0</v>
      </c>
      <c r="K20" s="72"/>
    </row>
    <row r="21" spans="2:11" ht="27.75" customHeight="1">
      <c r="B21" s="10" t="s">
        <v>65</v>
      </c>
      <c r="C21" s="72" t="s">
        <v>181</v>
      </c>
      <c r="D21" s="73">
        <v>8</v>
      </c>
      <c r="E21" s="11">
        <v>-0.67600000000000005</v>
      </c>
      <c r="F21" s="11">
        <v>0</v>
      </c>
      <c r="G21" s="11">
        <v>0</v>
      </c>
      <c r="H21" s="12">
        <v>0</v>
      </c>
      <c r="I21" s="12">
        <v>0</v>
      </c>
      <c r="J21" s="11">
        <v>0</v>
      </c>
      <c r="K21" s="72"/>
    </row>
    <row r="22" spans="2:11" ht="27.75" customHeight="1">
      <c r="B22" s="10" t="s">
        <v>66</v>
      </c>
      <c r="C22" s="72" t="s">
        <v>182</v>
      </c>
      <c r="D22" s="73">
        <v>8</v>
      </c>
      <c r="E22" s="11">
        <v>-0.59</v>
      </c>
      <c r="F22" s="11">
        <v>0</v>
      </c>
      <c r="G22" s="11">
        <v>0</v>
      </c>
      <c r="H22" s="12">
        <v>0</v>
      </c>
      <c r="I22" s="12">
        <v>0</v>
      </c>
      <c r="J22" s="11">
        <v>0</v>
      </c>
      <c r="K22" s="72"/>
    </row>
    <row r="23" spans="2:11" ht="27.75" customHeight="1">
      <c r="B23" s="10" t="s">
        <v>67</v>
      </c>
      <c r="C23" s="72" t="s">
        <v>183</v>
      </c>
      <c r="D23" s="73">
        <v>0</v>
      </c>
      <c r="E23" s="11">
        <v>-0.67600000000000005</v>
      </c>
      <c r="F23" s="11">
        <v>0</v>
      </c>
      <c r="G23" s="11">
        <v>0</v>
      </c>
      <c r="H23" s="12">
        <v>0</v>
      </c>
      <c r="I23" s="12">
        <v>0</v>
      </c>
      <c r="J23" s="11">
        <v>0.186</v>
      </c>
      <c r="K23" s="72"/>
    </row>
    <row r="24" spans="2:11" ht="27.75" customHeight="1">
      <c r="B24" s="10" t="s">
        <v>68</v>
      </c>
      <c r="C24" s="72">
        <v>2</v>
      </c>
      <c r="D24" s="73">
        <v>0</v>
      </c>
      <c r="E24" s="11">
        <v>-4.9459999999999997</v>
      </c>
      <c r="F24" s="11">
        <v>-0.98699999999999999</v>
      </c>
      <c r="G24" s="11">
        <v>-6.8000000000000005E-2</v>
      </c>
      <c r="H24" s="12">
        <v>0</v>
      </c>
      <c r="I24" s="12">
        <v>0</v>
      </c>
      <c r="J24" s="11">
        <v>0.186</v>
      </c>
      <c r="K24" s="72"/>
    </row>
    <row r="25" spans="2:11" ht="27.75" customHeight="1">
      <c r="B25" s="10" t="s">
        <v>69</v>
      </c>
      <c r="C25" s="72">
        <v>3</v>
      </c>
      <c r="D25" s="73">
        <v>0</v>
      </c>
      <c r="E25" s="11">
        <v>-0.59</v>
      </c>
      <c r="F25" s="11">
        <v>0</v>
      </c>
      <c r="G25" s="11">
        <v>0</v>
      </c>
      <c r="H25" s="12">
        <v>0</v>
      </c>
      <c r="I25" s="12">
        <v>0</v>
      </c>
      <c r="J25" s="11">
        <v>0.17299999999999999</v>
      </c>
      <c r="K25" s="72"/>
    </row>
    <row r="26" spans="2:11" ht="27.75" customHeight="1">
      <c r="B26" s="10" t="s">
        <v>70</v>
      </c>
      <c r="C26" s="72">
        <v>4</v>
      </c>
      <c r="D26" s="73">
        <v>0</v>
      </c>
      <c r="E26" s="11">
        <v>-4.5259999999999998</v>
      </c>
      <c r="F26" s="11">
        <v>-0.81299999999999994</v>
      </c>
      <c r="G26" s="11">
        <v>-5.6000000000000001E-2</v>
      </c>
      <c r="H26" s="12">
        <v>0</v>
      </c>
      <c r="I26" s="12">
        <v>0</v>
      </c>
      <c r="J26" s="11">
        <v>0.17299999999999999</v>
      </c>
      <c r="K26" s="72"/>
    </row>
    <row r="27" spans="2:11" ht="27.75" customHeight="1">
      <c r="B27" s="10" t="s">
        <v>71</v>
      </c>
      <c r="C27" s="72">
        <v>5</v>
      </c>
      <c r="D27" s="73">
        <v>0</v>
      </c>
      <c r="E27" s="11">
        <v>-0.35399999999999998</v>
      </c>
      <c r="F27" s="11">
        <v>0</v>
      </c>
      <c r="G27" s="11">
        <v>0</v>
      </c>
      <c r="H27" s="12">
        <v>99.13</v>
      </c>
      <c r="I27" s="12">
        <v>0</v>
      </c>
      <c r="J27" s="11">
        <v>0.14699999999999999</v>
      </c>
      <c r="K27" s="72"/>
    </row>
    <row r="28" spans="2:11" ht="27.75" customHeight="1">
      <c r="B28" s="10" t="s">
        <v>72</v>
      </c>
      <c r="C28" s="72" t="s">
        <v>184</v>
      </c>
      <c r="D28" s="73">
        <v>0</v>
      </c>
      <c r="E28" s="11">
        <v>-3.4079999999999999</v>
      </c>
      <c r="F28" s="11">
        <v>-0.33</v>
      </c>
      <c r="G28" s="11">
        <v>-0.02</v>
      </c>
      <c r="H28" s="12">
        <v>99.13</v>
      </c>
      <c r="I28" s="12">
        <v>0</v>
      </c>
      <c r="J28" s="11">
        <v>0.14699999999999999</v>
      </c>
      <c r="K28" s="72"/>
    </row>
    <row r="29" spans="2:11" ht="27.75" customHeight="1">
      <c r="B29" s="10" t="s">
        <v>73</v>
      </c>
      <c r="C29" s="72" t="s">
        <v>185</v>
      </c>
      <c r="D29" s="73">
        <v>0</v>
      </c>
      <c r="E29" s="11">
        <v>-2.7610000000000001</v>
      </c>
      <c r="F29" s="11">
        <v>-0.23200000000000001</v>
      </c>
      <c r="G29" s="11">
        <v>-1.4E-2</v>
      </c>
      <c r="H29" s="12">
        <v>99.13</v>
      </c>
      <c r="I29" s="12">
        <v>0</v>
      </c>
      <c r="J29" s="11">
        <v>7.1999999999999995E-2</v>
      </c>
      <c r="K29" s="72"/>
    </row>
    <row r="30" spans="2:11" ht="27.75" customHeight="1">
      <c r="B30" s="10" t="s">
        <v>74</v>
      </c>
      <c r="C30" s="72">
        <v>7</v>
      </c>
      <c r="D30" s="73">
        <v>0</v>
      </c>
      <c r="E30" s="11">
        <v>-0.27600000000000002</v>
      </c>
      <c r="F30" s="11">
        <v>0</v>
      </c>
      <c r="G30" s="11">
        <v>0</v>
      </c>
      <c r="H30" s="12">
        <v>99.13</v>
      </c>
      <c r="I30" s="12">
        <v>0</v>
      </c>
      <c r="J30" s="11">
        <v>7.1999999999999995E-2</v>
      </c>
      <c r="K30" s="72"/>
    </row>
    <row r="31" spans="2:11" ht="27.75" customHeight="1">
      <c r="B31" s="10" t="s">
        <v>75</v>
      </c>
      <c r="C31" s="72">
        <v>100</v>
      </c>
      <c r="D31" s="73">
        <v>1</v>
      </c>
      <c r="E31" s="11">
        <v>1.5537299999999998</v>
      </c>
      <c r="F31" s="11">
        <v>0</v>
      </c>
      <c r="G31" s="11">
        <v>0</v>
      </c>
      <c r="H31" s="12">
        <v>1.7084999999999997</v>
      </c>
      <c r="I31" s="12">
        <v>0</v>
      </c>
      <c r="J31" s="11">
        <v>0</v>
      </c>
      <c r="K31" s="72"/>
    </row>
    <row r="32" spans="2:11" ht="27.75" customHeight="1">
      <c r="B32" s="10" t="s">
        <v>76</v>
      </c>
      <c r="C32" s="72">
        <v>104</v>
      </c>
      <c r="D32" s="73">
        <v>2</v>
      </c>
      <c r="E32" s="11">
        <v>1.6770099999999999</v>
      </c>
      <c r="F32" s="11">
        <v>7.8390000000000001E-2</v>
      </c>
      <c r="G32" s="11">
        <v>0</v>
      </c>
      <c r="H32" s="12">
        <v>1.7084999999999997</v>
      </c>
      <c r="I32" s="12">
        <v>0</v>
      </c>
      <c r="J32" s="11">
        <v>0</v>
      </c>
      <c r="K32" s="72"/>
    </row>
    <row r="33" spans="2:11" ht="27.75" customHeight="1">
      <c r="B33" s="10" t="s">
        <v>77</v>
      </c>
      <c r="C33" s="72" t="s">
        <v>186</v>
      </c>
      <c r="D33" s="73">
        <v>2</v>
      </c>
      <c r="E33" s="11">
        <v>0.17754999999999999</v>
      </c>
      <c r="F33" s="11">
        <v>0</v>
      </c>
      <c r="G33" s="11">
        <v>0</v>
      </c>
      <c r="H33" s="12">
        <v>0</v>
      </c>
      <c r="I33" s="12">
        <v>0</v>
      </c>
      <c r="J33" s="11">
        <v>0</v>
      </c>
      <c r="K33" s="72"/>
    </row>
    <row r="34" spans="2:11" ht="27.75" customHeight="1">
      <c r="B34" s="10" t="s">
        <v>78</v>
      </c>
      <c r="C34" s="72">
        <v>126</v>
      </c>
      <c r="D34" s="73">
        <v>3</v>
      </c>
      <c r="E34" s="11">
        <v>1.2173899999999998</v>
      </c>
      <c r="F34" s="11">
        <v>0</v>
      </c>
      <c r="G34" s="11">
        <v>0</v>
      </c>
      <c r="H34" s="12">
        <v>2.6933999999999996</v>
      </c>
      <c r="I34" s="12">
        <v>0</v>
      </c>
      <c r="J34" s="11">
        <v>0</v>
      </c>
      <c r="K34" s="72"/>
    </row>
    <row r="35" spans="2:11" ht="27.75" customHeight="1">
      <c r="B35" s="10" t="s">
        <v>79</v>
      </c>
      <c r="C35" s="72">
        <v>129</v>
      </c>
      <c r="D35" s="73">
        <v>4</v>
      </c>
      <c r="E35" s="11">
        <v>1.6689699999999998</v>
      </c>
      <c r="F35" s="11">
        <v>8.0399999999999985E-2</v>
      </c>
      <c r="G35" s="11">
        <v>0</v>
      </c>
      <c r="H35" s="12">
        <v>2.6933999999999996</v>
      </c>
      <c r="I35" s="12">
        <v>0</v>
      </c>
      <c r="J35" s="11">
        <v>0</v>
      </c>
      <c r="K35" s="72"/>
    </row>
    <row r="36" spans="2:11" ht="27.75" customHeight="1">
      <c r="B36" s="10" t="s">
        <v>80</v>
      </c>
      <c r="C36" s="72" t="s">
        <v>174</v>
      </c>
      <c r="D36" s="73">
        <v>4</v>
      </c>
      <c r="E36" s="11">
        <v>0.17487</v>
      </c>
      <c r="F36" s="11">
        <v>0</v>
      </c>
      <c r="G36" s="11">
        <v>0</v>
      </c>
      <c r="H36" s="12">
        <v>0</v>
      </c>
      <c r="I36" s="12">
        <v>0</v>
      </c>
      <c r="J36" s="11">
        <v>0</v>
      </c>
      <c r="K36" s="72"/>
    </row>
    <row r="37" spans="2:11" ht="27.75" customHeight="1">
      <c r="B37" s="10" t="s">
        <v>81</v>
      </c>
      <c r="C37" s="72">
        <v>401</v>
      </c>
      <c r="D37" s="73" t="s">
        <v>55</v>
      </c>
      <c r="E37" s="11">
        <v>1.16848</v>
      </c>
      <c r="F37" s="11">
        <v>6.1639999999999993E-2</v>
      </c>
      <c r="G37" s="11">
        <v>0</v>
      </c>
      <c r="H37" s="12">
        <v>14.451899999999998</v>
      </c>
      <c r="I37" s="12">
        <v>0</v>
      </c>
      <c r="J37" s="11">
        <v>0</v>
      </c>
      <c r="K37" s="72"/>
    </row>
    <row r="38" spans="2:11" ht="27.75" customHeight="1">
      <c r="B38" s="10" t="s">
        <v>82</v>
      </c>
      <c r="C38" s="72">
        <v>453</v>
      </c>
      <c r="D38" s="73">
        <v>0</v>
      </c>
      <c r="E38" s="11">
        <v>6.5184299999999986</v>
      </c>
      <c r="F38" s="11">
        <v>0.72226000000000001</v>
      </c>
      <c r="G38" s="11">
        <v>4.0869999999999997E-2</v>
      </c>
      <c r="H38" s="12">
        <v>5.5877999999999997</v>
      </c>
      <c r="I38" s="12">
        <v>1.5945999999999998</v>
      </c>
      <c r="J38" s="11">
        <v>0.20702999999999996</v>
      </c>
      <c r="K38" s="72"/>
    </row>
    <row r="39" spans="2:11" ht="27.75" customHeight="1">
      <c r="B39" s="10" t="s">
        <v>83</v>
      </c>
      <c r="C39" s="72">
        <v>500</v>
      </c>
      <c r="D39" s="73" t="s">
        <v>63</v>
      </c>
      <c r="E39" s="11">
        <v>1.6602600000000001</v>
      </c>
      <c r="F39" s="11">
        <v>0</v>
      </c>
      <c r="G39" s="11">
        <v>0</v>
      </c>
      <c r="H39" s="12">
        <v>0</v>
      </c>
      <c r="I39" s="12">
        <v>0</v>
      </c>
      <c r="J39" s="11">
        <v>0</v>
      </c>
      <c r="K39" s="72"/>
    </row>
    <row r="40" spans="2:11" ht="27.75" customHeight="1">
      <c r="B40" s="10" t="s">
        <v>84</v>
      </c>
      <c r="C40" s="72">
        <v>520</v>
      </c>
      <c r="D40" s="73">
        <v>0</v>
      </c>
      <c r="E40" s="11">
        <v>14.480709999999998</v>
      </c>
      <c r="F40" s="11">
        <v>2.2083199999999996</v>
      </c>
      <c r="G40" s="11">
        <v>0.35308999999999996</v>
      </c>
      <c r="H40" s="12">
        <v>0</v>
      </c>
      <c r="I40" s="12">
        <v>0</v>
      </c>
      <c r="J40" s="11">
        <v>0</v>
      </c>
      <c r="K40" s="72"/>
    </row>
    <row r="41" spans="2:11" ht="27.75" customHeight="1">
      <c r="B41" s="10" t="s">
        <v>85</v>
      </c>
      <c r="C41" s="72">
        <v>992</v>
      </c>
      <c r="D41" s="73">
        <v>8</v>
      </c>
      <c r="E41" s="11">
        <v>-0.67600000000000005</v>
      </c>
      <c r="F41" s="11">
        <v>0</v>
      </c>
      <c r="G41" s="11">
        <v>0</v>
      </c>
      <c r="H41" s="12">
        <v>0</v>
      </c>
      <c r="I41" s="12">
        <v>0</v>
      </c>
      <c r="J41" s="11">
        <v>0</v>
      </c>
      <c r="K41" s="72"/>
    </row>
    <row r="42" spans="2:11" ht="27.75" customHeight="1">
      <c r="B42" s="10" t="s">
        <v>86</v>
      </c>
      <c r="C42" s="72">
        <v>1</v>
      </c>
      <c r="D42" s="73">
        <v>0</v>
      </c>
      <c r="E42" s="11">
        <v>-0.67600000000000005</v>
      </c>
      <c r="F42" s="11">
        <v>0</v>
      </c>
      <c r="G42" s="11">
        <v>0</v>
      </c>
      <c r="H42" s="12">
        <v>0</v>
      </c>
      <c r="I42" s="12">
        <v>0</v>
      </c>
      <c r="J42" s="11">
        <v>0.186</v>
      </c>
      <c r="K42" s="72"/>
    </row>
    <row r="43" spans="2:11" ht="27.75" customHeight="1">
      <c r="B43" s="10" t="s">
        <v>87</v>
      </c>
      <c r="C43" s="72">
        <v>2</v>
      </c>
      <c r="D43" s="73">
        <v>0</v>
      </c>
      <c r="E43" s="11">
        <v>-4.9459999999999997</v>
      </c>
      <c r="F43" s="11">
        <v>-0.98699999999999999</v>
      </c>
      <c r="G43" s="11">
        <v>-6.8000000000000005E-2</v>
      </c>
      <c r="H43" s="12">
        <v>0</v>
      </c>
      <c r="I43" s="12">
        <v>0</v>
      </c>
      <c r="J43" s="11">
        <v>0.186</v>
      </c>
      <c r="K43" s="72"/>
    </row>
    <row r="44" spans="2:11" ht="27.75" customHeight="1">
      <c r="B44" s="10" t="s">
        <v>88</v>
      </c>
      <c r="C44" s="72">
        <v>100</v>
      </c>
      <c r="D44" s="73">
        <v>1</v>
      </c>
      <c r="E44" s="11">
        <v>0.99253200000000008</v>
      </c>
      <c r="F44" s="11">
        <v>0</v>
      </c>
      <c r="G44" s="11">
        <v>0</v>
      </c>
      <c r="H44" s="12">
        <v>1.0914000000000001</v>
      </c>
      <c r="I44" s="12">
        <v>0</v>
      </c>
      <c r="J44" s="11">
        <v>0</v>
      </c>
      <c r="K44" s="72"/>
    </row>
    <row r="45" spans="2:11" ht="27.75" customHeight="1">
      <c r="B45" s="10" t="s">
        <v>89</v>
      </c>
      <c r="C45" s="72">
        <v>104</v>
      </c>
      <c r="D45" s="73">
        <v>2</v>
      </c>
      <c r="E45" s="11">
        <v>1.0712840000000001</v>
      </c>
      <c r="F45" s="11">
        <v>5.0076000000000009E-2</v>
      </c>
      <c r="G45" s="11">
        <v>0</v>
      </c>
      <c r="H45" s="12">
        <v>1.0914000000000001</v>
      </c>
      <c r="I45" s="12">
        <v>0</v>
      </c>
      <c r="J45" s="11">
        <v>0</v>
      </c>
      <c r="K45" s="72"/>
    </row>
    <row r="46" spans="2:11" ht="27.75" customHeight="1">
      <c r="B46" s="10" t="s">
        <v>90</v>
      </c>
      <c r="C46" s="72" t="s">
        <v>186</v>
      </c>
      <c r="D46" s="73">
        <v>2</v>
      </c>
      <c r="E46" s="11">
        <v>0.11342000000000002</v>
      </c>
      <c r="F46" s="11">
        <v>0</v>
      </c>
      <c r="G46" s="11">
        <v>0</v>
      </c>
      <c r="H46" s="12">
        <v>0</v>
      </c>
      <c r="I46" s="12">
        <v>0</v>
      </c>
      <c r="J46" s="11">
        <v>0</v>
      </c>
      <c r="K46" s="72"/>
    </row>
    <row r="47" spans="2:11" ht="27.75" customHeight="1">
      <c r="B47" s="10" t="s">
        <v>91</v>
      </c>
      <c r="C47" s="72">
        <v>126</v>
      </c>
      <c r="D47" s="73">
        <v>3</v>
      </c>
      <c r="E47" s="11">
        <v>0.77767600000000003</v>
      </c>
      <c r="F47" s="11">
        <v>0</v>
      </c>
      <c r="G47" s="11">
        <v>0</v>
      </c>
      <c r="H47" s="12">
        <v>1.7205600000000001</v>
      </c>
      <c r="I47" s="12">
        <v>0</v>
      </c>
      <c r="J47" s="11">
        <v>0</v>
      </c>
      <c r="K47" s="72"/>
    </row>
    <row r="48" spans="2:11" ht="27.75" customHeight="1">
      <c r="B48" s="10" t="s">
        <v>92</v>
      </c>
      <c r="C48" s="72">
        <v>129</v>
      </c>
      <c r="D48" s="73">
        <v>4</v>
      </c>
      <c r="E48" s="11">
        <v>1.0661480000000001</v>
      </c>
      <c r="F48" s="11">
        <v>5.1360000000000003E-2</v>
      </c>
      <c r="G48" s="11">
        <v>0</v>
      </c>
      <c r="H48" s="12">
        <v>1.7205600000000001</v>
      </c>
      <c r="I48" s="12">
        <v>0</v>
      </c>
      <c r="J48" s="11">
        <v>0</v>
      </c>
      <c r="K48" s="72"/>
    </row>
    <row r="49" spans="2:11" ht="27.75" customHeight="1">
      <c r="B49" s="10" t="s">
        <v>93</v>
      </c>
      <c r="C49" s="72" t="s">
        <v>174</v>
      </c>
      <c r="D49" s="73">
        <v>4</v>
      </c>
      <c r="E49" s="11">
        <v>0.11170800000000002</v>
      </c>
      <c r="F49" s="11">
        <v>0</v>
      </c>
      <c r="G49" s="11">
        <v>0</v>
      </c>
      <c r="H49" s="12">
        <v>0</v>
      </c>
      <c r="I49" s="12">
        <v>0</v>
      </c>
      <c r="J49" s="11">
        <v>0</v>
      </c>
      <c r="K49" s="72"/>
    </row>
    <row r="50" spans="2:11" ht="27.75" customHeight="1">
      <c r="B50" s="10" t="s">
        <v>94</v>
      </c>
      <c r="C50" s="72">
        <v>401</v>
      </c>
      <c r="D50" s="73" t="s">
        <v>55</v>
      </c>
      <c r="E50" s="11">
        <v>0.7464320000000001</v>
      </c>
      <c r="F50" s="11">
        <v>3.9376000000000001E-2</v>
      </c>
      <c r="G50" s="11">
        <v>0</v>
      </c>
      <c r="H50" s="12">
        <v>9.2319600000000008</v>
      </c>
      <c r="I50" s="12">
        <v>0</v>
      </c>
      <c r="J50" s="11">
        <v>0</v>
      </c>
      <c r="K50" s="72"/>
    </row>
    <row r="51" spans="2:11" ht="27.75" customHeight="1">
      <c r="B51" s="10" t="s">
        <v>95</v>
      </c>
      <c r="C51" s="72">
        <v>453</v>
      </c>
      <c r="D51" s="73">
        <v>0</v>
      </c>
      <c r="E51" s="11">
        <v>4.1640120000000005</v>
      </c>
      <c r="F51" s="11">
        <v>0.46138400000000007</v>
      </c>
      <c r="G51" s="11">
        <v>2.6108000000000003E-2</v>
      </c>
      <c r="H51" s="12">
        <v>3.5695200000000002</v>
      </c>
      <c r="I51" s="12">
        <v>1.01864</v>
      </c>
      <c r="J51" s="11">
        <v>0.13225200000000001</v>
      </c>
      <c r="K51" s="72"/>
    </row>
    <row r="52" spans="2:11" ht="27.75" customHeight="1">
      <c r="B52" s="10" t="s">
        <v>96</v>
      </c>
      <c r="C52" s="72">
        <v>455</v>
      </c>
      <c r="D52" s="73">
        <v>0</v>
      </c>
      <c r="E52" s="11">
        <v>5.3986219999999996</v>
      </c>
      <c r="F52" s="11">
        <v>0.39147599999999999</v>
      </c>
      <c r="G52" s="11">
        <v>1.7441999999999999E-2</v>
      </c>
      <c r="H52" s="12">
        <v>2.12534</v>
      </c>
      <c r="I52" s="12">
        <v>2.9392999999999998</v>
      </c>
      <c r="J52" s="11">
        <v>0.15697800000000001</v>
      </c>
      <c r="K52" s="72"/>
    </row>
    <row r="53" spans="2:11" ht="27.75" customHeight="1">
      <c r="B53" s="10" t="s">
        <v>97</v>
      </c>
      <c r="C53" s="72">
        <v>568</v>
      </c>
      <c r="D53" s="73">
        <v>0</v>
      </c>
      <c r="E53" s="11">
        <v>5.0433140000000005</v>
      </c>
      <c r="F53" s="11">
        <v>0.31635399999999997</v>
      </c>
      <c r="G53" s="11">
        <v>1.2478000000000001E-2</v>
      </c>
      <c r="H53" s="12">
        <v>58.749360000000003</v>
      </c>
      <c r="I53" s="12">
        <v>3.7360599999999997</v>
      </c>
      <c r="J53" s="11">
        <v>0.12991799999999998</v>
      </c>
      <c r="K53" s="72"/>
    </row>
    <row r="54" spans="2:11" ht="27.75" customHeight="1">
      <c r="B54" s="10" t="s">
        <v>98</v>
      </c>
      <c r="C54" s="72">
        <v>500</v>
      </c>
      <c r="D54" s="73" t="s">
        <v>63</v>
      </c>
      <c r="E54" s="11">
        <v>1.0605840000000002</v>
      </c>
      <c r="F54" s="11">
        <v>0</v>
      </c>
      <c r="G54" s="11">
        <v>0</v>
      </c>
      <c r="H54" s="12">
        <v>0</v>
      </c>
      <c r="I54" s="12">
        <v>0</v>
      </c>
      <c r="J54" s="11">
        <v>0</v>
      </c>
      <c r="K54" s="72"/>
    </row>
    <row r="55" spans="2:11" ht="27.75" customHeight="1">
      <c r="B55" s="10" t="s">
        <v>99</v>
      </c>
      <c r="C55" s="72">
        <v>520</v>
      </c>
      <c r="D55" s="73">
        <v>0</v>
      </c>
      <c r="E55" s="11">
        <v>9.2503640000000011</v>
      </c>
      <c r="F55" s="11">
        <v>1.4106880000000002</v>
      </c>
      <c r="G55" s="11">
        <v>0.22555600000000003</v>
      </c>
      <c r="H55" s="12">
        <v>0</v>
      </c>
      <c r="I55" s="12">
        <v>0</v>
      </c>
      <c r="J55" s="11">
        <v>0</v>
      </c>
      <c r="K55" s="72"/>
    </row>
    <row r="56" spans="2:11" ht="27.75" customHeight="1">
      <c r="B56" s="10" t="s">
        <v>100</v>
      </c>
      <c r="C56" s="72">
        <v>992</v>
      </c>
      <c r="D56" s="73">
        <v>8</v>
      </c>
      <c r="E56" s="11">
        <v>-0.67600000000000005</v>
      </c>
      <c r="F56" s="11">
        <v>0</v>
      </c>
      <c r="G56" s="11">
        <v>0</v>
      </c>
      <c r="H56" s="12">
        <v>0</v>
      </c>
      <c r="I56" s="12">
        <v>0</v>
      </c>
      <c r="J56" s="11">
        <v>0</v>
      </c>
      <c r="K56" s="72"/>
    </row>
    <row r="57" spans="2:11" ht="27.75" customHeight="1">
      <c r="B57" s="10" t="s">
        <v>101</v>
      </c>
      <c r="C57" s="72">
        <v>993</v>
      </c>
      <c r="D57" s="73">
        <v>8</v>
      </c>
      <c r="E57" s="11">
        <v>-0.59</v>
      </c>
      <c r="F57" s="11">
        <v>0</v>
      </c>
      <c r="G57" s="11">
        <v>0</v>
      </c>
      <c r="H57" s="12">
        <v>0</v>
      </c>
      <c r="I57" s="12">
        <v>0</v>
      </c>
      <c r="J57" s="11">
        <v>0</v>
      </c>
      <c r="K57" s="72"/>
    </row>
    <row r="58" spans="2:11" ht="27.75" customHeight="1">
      <c r="B58" s="10" t="s">
        <v>102</v>
      </c>
      <c r="C58" s="72">
        <v>1</v>
      </c>
      <c r="D58" s="73">
        <v>0</v>
      </c>
      <c r="E58" s="11">
        <v>-0.67600000000000005</v>
      </c>
      <c r="F58" s="11">
        <v>0</v>
      </c>
      <c r="G58" s="11">
        <v>0</v>
      </c>
      <c r="H58" s="12">
        <v>0</v>
      </c>
      <c r="I58" s="12">
        <v>0</v>
      </c>
      <c r="J58" s="11">
        <v>0.186</v>
      </c>
      <c r="K58" s="72"/>
    </row>
    <row r="59" spans="2:11" ht="27.75" customHeight="1">
      <c r="B59" s="10" t="s">
        <v>103</v>
      </c>
      <c r="C59" s="72">
        <v>2</v>
      </c>
      <c r="D59" s="73">
        <v>0</v>
      </c>
      <c r="E59" s="11">
        <v>-4.9459999999999997</v>
      </c>
      <c r="F59" s="11">
        <v>-0.98699999999999999</v>
      </c>
      <c r="G59" s="11">
        <v>-6.8000000000000005E-2</v>
      </c>
      <c r="H59" s="12">
        <v>0</v>
      </c>
      <c r="I59" s="12">
        <v>0</v>
      </c>
      <c r="J59" s="11">
        <v>0.186</v>
      </c>
      <c r="K59" s="72"/>
    </row>
    <row r="60" spans="2:11" ht="27.75" customHeight="1">
      <c r="B60" s="10" t="s">
        <v>104</v>
      </c>
      <c r="C60" s="72">
        <v>3</v>
      </c>
      <c r="D60" s="73">
        <v>0</v>
      </c>
      <c r="E60" s="11">
        <v>-0.59</v>
      </c>
      <c r="F60" s="11">
        <v>0</v>
      </c>
      <c r="G60" s="11">
        <v>0</v>
      </c>
      <c r="H60" s="12">
        <v>0</v>
      </c>
      <c r="I60" s="12">
        <v>0</v>
      </c>
      <c r="J60" s="11">
        <v>0.17299999999999999</v>
      </c>
      <c r="K60" s="72"/>
    </row>
    <row r="61" spans="2:11" ht="27.75" customHeight="1">
      <c r="B61" s="10" t="s">
        <v>105</v>
      </c>
      <c r="C61" s="72">
        <v>4</v>
      </c>
      <c r="D61" s="73">
        <v>0</v>
      </c>
      <c r="E61" s="11">
        <v>-4.5259999999999998</v>
      </c>
      <c r="F61" s="11">
        <v>-0.81299999999999994</v>
      </c>
      <c r="G61" s="11">
        <v>-5.6000000000000001E-2</v>
      </c>
      <c r="H61" s="12">
        <v>0</v>
      </c>
      <c r="I61" s="12">
        <v>0</v>
      </c>
      <c r="J61" s="11">
        <v>0.17299999999999999</v>
      </c>
      <c r="K61" s="72"/>
    </row>
    <row r="62" spans="2:11" ht="27.75" customHeight="1">
      <c r="B62" s="10" t="s">
        <v>106</v>
      </c>
      <c r="C62" s="72">
        <v>5</v>
      </c>
      <c r="D62" s="73">
        <v>0</v>
      </c>
      <c r="E62" s="11">
        <v>-0.35399999999999998</v>
      </c>
      <c r="F62" s="11">
        <v>0</v>
      </c>
      <c r="G62" s="11">
        <v>0</v>
      </c>
      <c r="H62" s="12">
        <v>0</v>
      </c>
      <c r="I62" s="12">
        <v>0</v>
      </c>
      <c r="J62" s="11">
        <v>0.14699999999999999</v>
      </c>
      <c r="K62" s="72"/>
    </row>
    <row r="63" spans="2:11" ht="27.75" customHeight="1">
      <c r="B63" s="10" t="s">
        <v>107</v>
      </c>
      <c r="C63" s="72">
        <v>6</v>
      </c>
      <c r="D63" s="73">
        <v>0</v>
      </c>
      <c r="E63" s="11">
        <v>-3.4079999999999999</v>
      </c>
      <c r="F63" s="11">
        <v>-0.33</v>
      </c>
      <c r="G63" s="11">
        <v>-0.02</v>
      </c>
      <c r="H63" s="12">
        <v>0</v>
      </c>
      <c r="I63" s="12">
        <v>0</v>
      </c>
      <c r="J63" s="11">
        <v>0.14699999999999999</v>
      </c>
      <c r="K63" s="72"/>
    </row>
    <row r="64" spans="2:11" ht="27.75" customHeight="1" thickBot="1"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4"/>
      <c r="C68" s="15"/>
      <c r="D68" s="15"/>
      <c r="E68" s="15"/>
      <c r="F68" s="15"/>
      <c r="G68" s="15"/>
      <c r="H68" s="15"/>
      <c r="I68" s="15"/>
      <c r="J68" s="15"/>
      <c r="K68" s="15"/>
    </row>
    <row r="69" spans="2:11" ht="27.75" customHeight="1">
      <c r="B69" s="31" t="s">
        <v>108</v>
      </c>
      <c r="C69" s="31"/>
      <c r="D69" s="31"/>
      <c r="E69" s="31"/>
      <c r="F69" s="31"/>
      <c r="G69" s="31"/>
      <c r="H69" s="7"/>
      <c r="I69" s="7"/>
      <c r="J69" s="7"/>
      <c r="K69" s="7"/>
    </row>
    <row r="70" spans="2:11" ht="27.75" customHeight="1">
      <c r="B70" s="8"/>
      <c r="C70" s="7"/>
      <c r="D70" s="7"/>
      <c r="E70" s="7"/>
      <c r="F70" s="7"/>
      <c r="G70" s="7"/>
      <c r="H70" s="7"/>
      <c r="I70" s="7"/>
      <c r="J70" s="7"/>
      <c r="K70" s="7"/>
    </row>
    <row r="71" spans="2:11" ht="27.75" customHeight="1">
      <c r="B71" s="8"/>
      <c r="C71" s="7"/>
      <c r="D71" s="7"/>
      <c r="E71" s="7"/>
      <c r="F71" s="7"/>
      <c r="G71" s="7"/>
      <c r="H71" s="7"/>
      <c r="I71" s="7"/>
      <c r="J71" s="7"/>
      <c r="K71" s="7"/>
    </row>
    <row r="72" spans="2:11" ht="27.75" customHeight="1">
      <c r="B72" s="1"/>
      <c r="C72" s="9" t="s">
        <v>39</v>
      </c>
      <c r="D72" s="9" t="s">
        <v>40</v>
      </c>
      <c r="E72" s="9" t="s">
        <v>41</v>
      </c>
      <c r="F72" s="9" t="s">
        <v>42</v>
      </c>
      <c r="G72" s="9" t="s">
        <v>43</v>
      </c>
      <c r="H72" s="9" t="s">
        <v>44</v>
      </c>
      <c r="I72" s="9" t="s">
        <v>45</v>
      </c>
      <c r="J72" s="9" t="s">
        <v>46</v>
      </c>
      <c r="K72" s="9" t="s">
        <v>47</v>
      </c>
    </row>
    <row r="73" spans="2:11" ht="27.75" customHeight="1">
      <c r="B73" s="10" t="s">
        <v>48</v>
      </c>
      <c r="C73" s="72" t="s">
        <v>167</v>
      </c>
      <c r="D73" s="73">
        <v>1</v>
      </c>
      <c r="E73" s="11">
        <v>2.319</v>
      </c>
      <c r="F73" s="11">
        <v>0</v>
      </c>
      <c r="G73" s="11">
        <v>0</v>
      </c>
      <c r="H73" s="12">
        <v>2.5499999999999998</v>
      </c>
      <c r="I73" s="12">
        <v>0</v>
      </c>
      <c r="J73" s="11">
        <v>0</v>
      </c>
      <c r="K73" s="72"/>
    </row>
    <row r="74" spans="2:11" ht="27.75" customHeight="1">
      <c r="B74" s="10" t="s">
        <v>49</v>
      </c>
      <c r="C74" s="72" t="s">
        <v>168</v>
      </c>
      <c r="D74" s="73">
        <v>2</v>
      </c>
      <c r="E74" s="11">
        <v>2.5030000000000001</v>
      </c>
      <c r="F74" s="11">
        <v>0.11700000000000001</v>
      </c>
      <c r="G74" s="11">
        <v>0</v>
      </c>
      <c r="H74" s="12">
        <v>2.5499999999999998</v>
      </c>
      <c r="I74" s="12">
        <v>0</v>
      </c>
      <c r="J74" s="11">
        <v>0</v>
      </c>
      <c r="K74" s="72" t="s">
        <v>169</v>
      </c>
    </row>
    <row r="75" spans="2:11" ht="27.75" customHeight="1">
      <c r="B75" s="10" t="s">
        <v>50</v>
      </c>
      <c r="C75" s="72" t="s">
        <v>170</v>
      </c>
      <c r="D75" s="73">
        <v>2</v>
      </c>
      <c r="E75" s="11">
        <v>0.26500000000000001</v>
      </c>
      <c r="F75" s="11">
        <v>0</v>
      </c>
      <c r="G75" s="11">
        <v>0</v>
      </c>
      <c r="H75" s="12">
        <v>0</v>
      </c>
      <c r="I75" s="12">
        <v>0</v>
      </c>
      <c r="J75" s="11">
        <v>0</v>
      </c>
      <c r="K75" s="72" t="s">
        <v>171</v>
      </c>
    </row>
    <row r="76" spans="2:11" ht="27.75" customHeight="1">
      <c r="B76" s="10" t="s">
        <v>51</v>
      </c>
      <c r="C76" s="72" t="s">
        <v>172</v>
      </c>
      <c r="D76" s="73">
        <v>3</v>
      </c>
      <c r="E76" s="11">
        <v>1.8169999999999999</v>
      </c>
      <c r="F76" s="11">
        <v>0</v>
      </c>
      <c r="G76" s="11">
        <v>0</v>
      </c>
      <c r="H76" s="12">
        <v>4.0199999999999996</v>
      </c>
      <c r="I76" s="12">
        <v>0</v>
      </c>
      <c r="J76" s="11">
        <v>0</v>
      </c>
      <c r="K76" s="72"/>
    </row>
    <row r="77" spans="2:11" ht="27.75" customHeight="1">
      <c r="B77" s="10" t="s">
        <v>52</v>
      </c>
      <c r="C77" s="72" t="s">
        <v>173</v>
      </c>
      <c r="D77" s="73">
        <v>4</v>
      </c>
      <c r="E77" s="11">
        <v>2.4910000000000001</v>
      </c>
      <c r="F77" s="11">
        <v>0.12</v>
      </c>
      <c r="G77" s="11">
        <v>0</v>
      </c>
      <c r="H77" s="12">
        <v>4.0199999999999996</v>
      </c>
      <c r="I77" s="12">
        <v>0</v>
      </c>
      <c r="J77" s="11">
        <v>0</v>
      </c>
      <c r="K77" s="72"/>
    </row>
    <row r="78" spans="2:11" ht="27.75" customHeight="1">
      <c r="B78" s="10" t="s">
        <v>53</v>
      </c>
      <c r="C78" s="72" t="s">
        <v>174</v>
      </c>
      <c r="D78" s="73">
        <v>4</v>
      </c>
      <c r="E78" s="11">
        <v>0.26100000000000001</v>
      </c>
      <c r="F78" s="11">
        <v>0</v>
      </c>
      <c r="G78" s="11">
        <v>0</v>
      </c>
      <c r="H78" s="12">
        <v>0</v>
      </c>
      <c r="I78" s="12">
        <v>0</v>
      </c>
      <c r="J78" s="11">
        <v>0</v>
      </c>
      <c r="K78" s="72" t="s">
        <v>175</v>
      </c>
    </row>
    <row r="79" spans="2:11" ht="27.75" customHeight="1">
      <c r="B79" s="10" t="s">
        <v>54</v>
      </c>
      <c r="C79" s="72" t="s">
        <v>176</v>
      </c>
      <c r="D79" s="73" t="s">
        <v>55</v>
      </c>
      <c r="E79" s="11">
        <v>1.744</v>
      </c>
      <c r="F79" s="11">
        <v>9.1999999999999998E-2</v>
      </c>
      <c r="G79" s="11">
        <v>0</v>
      </c>
      <c r="H79" s="12">
        <v>21.57</v>
      </c>
      <c r="I79" s="12">
        <v>0</v>
      </c>
      <c r="J79" s="11">
        <v>0</v>
      </c>
      <c r="K79" s="72"/>
    </row>
    <row r="80" spans="2:11" ht="27.75" customHeight="1">
      <c r="B80" s="10" t="s">
        <v>56</v>
      </c>
      <c r="C80" s="72">
        <v>405</v>
      </c>
      <c r="D80" s="73" t="s">
        <v>55</v>
      </c>
      <c r="E80" s="11">
        <v>1.2450000000000001</v>
      </c>
      <c r="F80" s="11">
        <v>5.8999999999999997E-2</v>
      </c>
      <c r="G80" s="11">
        <v>0</v>
      </c>
      <c r="H80" s="12">
        <v>3.29</v>
      </c>
      <c r="I80" s="12">
        <v>0</v>
      </c>
      <c r="J80" s="11">
        <v>0</v>
      </c>
      <c r="K80" s="72"/>
    </row>
    <row r="81" spans="2:11" ht="27.75" customHeight="1">
      <c r="B81" s="10" t="s">
        <v>57</v>
      </c>
      <c r="C81" s="72"/>
      <c r="D81" s="73" t="s">
        <v>55</v>
      </c>
      <c r="E81" s="11">
        <v>0.996</v>
      </c>
      <c r="F81" s="11">
        <v>2.1000000000000001E-2</v>
      </c>
      <c r="G81" s="11">
        <v>0</v>
      </c>
      <c r="H81" s="12">
        <v>311.99</v>
      </c>
      <c r="I81" s="12">
        <v>0</v>
      </c>
      <c r="J81" s="11">
        <v>0</v>
      </c>
      <c r="K81" s="72" t="s">
        <v>177</v>
      </c>
    </row>
    <row r="82" spans="2:11" ht="27.75" customHeight="1">
      <c r="B82" s="10" t="s">
        <v>58</v>
      </c>
      <c r="C82" s="72" t="s">
        <v>178</v>
      </c>
      <c r="D82" s="73">
        <v>0</v>
      </c>
      <c r="E82" s="11">
        <v>9.7289999999999992</v>
      </c>
      <c r="F82" s="11">
        <v>1.0780000000000001</v>
      </c>
      <c r="G82" s="11">
        <v>6.0999999999999999E-2</v>
      </c>
      <c r="H82" s="12">
        <v>8.34</v>
      </c>
      <c r="I82" s="12">
        <v>2.38</v>
      </c>
      <c r="J82" s="11">
        <v>0.309</v>
      </c>
      <c r="K82" s="72">
        <v>450</v>
      </c>
    </row>
    <row r="83" spans="2:11" ht="27.75" customHeight="1">
      <c r="B83" s="10" t="s">
        <v>59</v>
      </c>
      <c r="C83" s="72">
        <v>455</v>
      </c>
      <c r="D83" s="73">
        <v>0</v>
      </c>
      <c r="E83" s="11">
        <v>8.3569999999999993</v>
      </c>
      <c r="F83" s="11">
        <v>0.60599999999999998</v>
      </c>
      <c r="G83" s="11">
        <v>2.7E-2</v>
      </c>
      <c r="H83" s="12">
        <v>3.29</v>
      </c>
      <c r="I83" s="12">
        <v>4.55</v>
      </c>
      <c r="J83" s="11">
        <v>0.24299999999999999</v>
      </c>
      <c r="K83" s="72"/>
    </row>
    <row r="84" spans="2:11" ht="27.75" customHeight="1">
      <c r="B84" s="10" t="s">
        <v>60</v>
      </c>
      <c r="C84" s="72" t="s">
        <v>179</v>
      </c>
      <c r="D84" s="73">
        <v>0</v>
      </c>
      <c r="E84" s="11">
        <v>6.8710000000000004</v>
      </c>
      <c r="F84" s="11">
        <v>0.43099999999999999</v>
      </c>
      <c r="G84" s="11">
        <v>1.7000000000000001E-2</v>
      </c>
      <c r="H84" s="12">
        <v>80.040000000000006</v>
      </c>
      <c r="I84" s="12">
        <v>5.09</v>
      </c>
      <c r="J84" s="11">
        <v>0.17699999999999999</v>
      </c>
      <c r="K84" s="72">
        <v>655</v>
      </c>
    </row>
    <row r="85" spans="2:11" ht="27.75" customHeight="1">
      <c r="B85" s="10" t="s">
        <v>61</v>
      </c>
      <c r="C85" s="72">
        <v>660</v>
      </c>
      <c r="D85" s="73">
        <v>0</v>
      </c>
      <c r="E85" s="11">
        <v>5.9489999999999998</v>
      </c>
      <c r="F85" s="11">
        <v>0.32300000000000001</v>
      </c>
      <c r="G85" s="11">
        <v>1.0999999999999999E-2</v>
      </c>
      <c r="H85" s="12">
        <v>134.57</v>
      </c>
      <c r="I85" s="12">
        <v>3.22</v>
      </c>
      <c r="J85" s="11">
        <v>0.156</v>
      </c>
      <c r="K85" s="72"/>
    </row>
    <row r="86" spans="2:11" ht="27.75" customHeight="1">
      <c r="B86" s="10" t="s">
        <v>62</v>
      </c>
      <c r="C86" s="72" t="s">
        <v>180</v>
      </c>
      <c r="D86" s="73" t="s">
        <v>63</v>
      </c>
      <c r="E86" s="11">
        <v>2.4780000000000002</v>
      </c>
      <c r="F86" s="11">
        <v>0</v>
      </c>
      <c r="G86" s="11">
        <v>0</v>
      </c>
      <c r="H86" s="12">
        <v>0</v>
      </c>
      <c r="I86" s="12">
        <v>0</v>
      </c>
      <c r="J86" s="11">
        <v>0</v>
      </c>
      <c r="K86" s="72"/>
    </row>
    <row r="87" spans="2:11" ht="27.75" customHeight="1">
      <c r="B87" s="10" t="s">
        <v>64</v>
      </c>
      <c r="C87" s="72">
        <v>520</v>
      </c>
      <c r="D87" s="73">
        <v>0</v>
      </c>
      <c r="E87" s="11">
        <v>21.613</v>
      </c>
      <c r="F87" s="11">
        <v>3.2959999999999998</v>
      </c>
      <c r="G87" s="11">
        <v>0.52700000000000002</v>
      </c>
      <c r="H87" s="12">
        <v>0</v>
      </c>
      <c r="I87" s="12">
        <v>0</v>
      </c>
      <c r="J87" s="11">
        <v>0</v>
      </c>
      <c r="K87" s="72"/>
    </row>
    <row r="88" spans="2:11" ht="27.75" customHeight="1">
      <c r="B88" s="10" t="s">
        <v>65</v>
      </c>
      <c r="C88" s="72" t="s">
        <v>181</v>
      </c>
      <c r="D88" s="73">
        <v>8</v>
      </c>
      <c r="E88" s="11">
        <v>-0.67600000000000005</v>
      </c>
      <c r="F88" s="11">
        <v>0</v>
      </c>
      <c r="G88" s="11">
        <v>0</v>
      </c>
      <c r="H88" s="12">
        <v>0</v>
      </c>
      <c r="I88" s="12">
        <v>0</v>
      </c>
      <c r="J88" s="11">
        <v>0</v>
      </c>
      <c r="K88" s="72"/>
    </row>
    <row r="89" spans="2:11" ht="27.75" customHeight="1">
      <c r="B89" s="10" t="s">
        <v>66</v>
      </c>
      <c r="C89" s="72" t="s">
        <v>182</v>
      </c>
      <c r="D89" s="73">
        <v>8</v>
      </c>
      <c r="E89" s="11">
        <v>-0.59</v>
      </c>
      <c r="F89" s="11">
        <v>0</v>
      </c>
      <c r="G89" s="11">
        <v>0</v>
      </c>
      <c r="H89" s="12">
        <v>0</v>
      </c>
      <c r="I89" s="12">
        <v>0</v>
      </c>
      <c r="J89" s="11">
        <v>0</v>
      </c>
      <c r="K89" s="72"/>
    </row>
    <row r="90" spans="2:11" ht="27.75" customHeight="1">
      <c r="B90" s="10" t="s">
        <v>67</v>
      </c>
      <c r="C90" s="72" t="s">
        <v>183</v>
      </c>
      <c r="D90" s="73">
        <v>0</v>
      </c>
      <c r="E90" s="11">
        <v>-0.67600000000000005</v>
      </c>
      <c r="F90" s="11">
        <v>0</v>
      </c>
      <c r="G90" s="11">
        <v>0</v>
      </c>
      <c r="H90" s="12">
        <v>0</v>
      </c>
      <c r="I90" s="12">
        <v>0</v>
      </c>
      <c r="J90" s="11">
        <v>0.186</v>
      </c>
      <c r="K90" s="72"/>
    </row>
    <row r="91" spans="2:11" ht="27.75" customHeight="1">
      <c r="B91" s="10" t="s">
        <v>68</v>
      </c>
      <c r="C91" s="72">
        <v>2</v>
      </c>
      <c r="D91" s="73">
        <v>0</v>
      </c>
      <c r="E91" s="11">
        <v>-4.9459999999999997</v>
      </c>
      <c r="F91" s="11">
        <v>-0.98699999999999999</v>
      </c>
      <c r="G91" s="11">
        <v>-6.8000000000000005E-2</v>
      </c>
      <c r="H91" s="12">
        <v>0</v>
      </c>
      <c r="I91" s="12">
        <v>0</v>
      </c>
      <c r="J91" s="11">
        <v>0.186</v>
      </c>
      <c r="K91" s="72"/>
    </row>
    <row r="92" spans="2:11" ht="27.75" customHeight="1">
      <c r="B92" s="10" t="s">
        <v>69</v>
      </c>
      <c r="C92" s="72">
        <v>3</v>
      </c>
      <c r="D92" s="73">
        <v>0</v>
      </c>
      <c r="E92" s="11">
        <v>-0.59</v>
      </c>
      <c r="F92" s="11">
        <v>0</v>
      </c>
      <c r="G92" s="11">
        <v>0</v>
      </c>
      <c r="H92" s="12">
        <v>0</v>
      </c>
      <c r="I92" s="12">
        <v>0</v>
      </c>
      <c r="J92" s="11">
        <v>0.17299999999999999</v>
      </c>
      <c r="K92" s="72"/>
    </row>
    <row r="93" spans="2:11" ht="27.75" customHeight="1">
      <c r="B93" s="10" t="s">
        <v>70</v>
      </c>
      <c r="C93" s="72">
        <v>4</v>
      </c>
      <c r="D93" s="73">
        <v>0</v>
      </c>
      <c r="E93" s="11">
        <v>-4.5259999999999998</v>
      </c>
      <c r="F93" s="11">
        <v>-0.81299999999999994</v>
      </c>
      <c r="G93" s="11">
        <v>-5.6000000000000001E-2</v>
      </c>
      <c r="H93" s="12">
        <v>0</v>
      </c>
      <c r="I93" s="12">
        <v>0</v>
      </c>
      <c r="J93" s="11">
        <v>0.17299999999999999</v>
      </c>
      <c r="K93" s="72"/>
    </row>
    <row r="94" spans="2:11" ht="27.75" customHeight="1">
      <c r="B94" s="10" t="s">
        <v>71</v>
      </c>
      <c r="C94" s="72">
        <v>5</v>
      </c>
      <c r="D94" s="73">
        <v>0</v>
      </c>
      <c r="E94" s="11">
        <v>-0.35399999999999998</v>
      </c>
      <c r="F94" s="11">
        <v>0</v>
      </c>
      <c r="G94" s="11">
        <v>0</v>
      </c>
      <c r="H94" s="12">
        <v>99.13</v>
      </c>
      <c r="I94" s="12">
        <v>0</v>
      </c>
      <c r="J94" s="11">
        <v>0.14699999999999999</v>
      </c>
      <c r="K94" s="72"/>
    </row>
    <row r="95" spans="2:11" ht="27.75" customHeight="1">
      <c r="B95" s="10" t="s">
        <v>72</v>
      </c>
      <c r="C95" s="72" t="s">
        <v>184</v>
      </c>
      <c r="D95" s="73">
        <v>0</v>
      </c>
      <c r="E95" s="11">
        <v>-3.4079999999999999</v>
      </c>
      <c r="F95" s="11">
        <v>-0.33</v>
      </c>
      <c r="G95" s="11">
        <v>-0.02</v>
      </c>
      <c r="H95" s="12">
        <v>99.13</v>
      </c>
      <c r="I95" s="12">
        <v>0</v>
      </c>
      <c r="J95" s="11">
        <v>0.14699999999999999</v>
      </c>
      <c r="K95" s="72"/>
    </row>
    <row r="96" spans="2:11" ht="27.75" customHeight="1">
      <c r="B96" s="10" t="s">
        <v>73</v>
      </c>
      <c r="C96" s="72" t="s">
        <v>185</v>
      </c>
      <c r="D96" s="73">
        <v>0</v>
      </c>
      <c r="E96" s="11">
        <v>-2.7610000000000001</v>
      </c>
      <c r="F96" s="11">
        <v>-0.23200000000000001</v>
      </c>
      <c r="G96" s="11">
        <v>-1.4E-2</v>
      </c>
      <c r="H96" s="12">
        <v>99.13</v>
      </c>
      <c r="I96" s="12">
        <v>0</v>
      </c>
      <c r="J96" s="11">
        <v>7.1999999999999995E-2</v>
      </c>
      <c r="K96" s="72"/>
    </row>
    <row r="97" spans="2:11" ht="27.75" customHeight="1">
      <c r="B97" s="10" t="s">
        <v>74</v>
      </c>
      <c r="C97" s="72">
        <v>7</v>
      </c>
      <c r="D97" s="73">
        <v>0</v>
      </c>
      <c r="E97" s="11">
        <v>-0.27600000000000002</v>
      </c>
      <c r="F97" s="11">
        <v>0</v>
      </c>
      <c r="G97" s="11">
        <v>0</v>
      </c>
      <c r="H97" s="12">
        <v>99.13</v>
      </c>
      <c r="I97" s="12">
        <v>0</v>
      </c>
      <c r="J97" s="11">
        <v>7.1999999999999995E-2</v>
      </c>
      <c r="K97" s="72"/>
    </row>
    <row r="98" spans="2:11" ht="27.75" customHeight="1">
      <c r="B98" s="10" t="s">
        <v>75</v>
      </c>
      <c r="C98" s="72">
        <v>100</v>
      </c>
      <c r="D98" s="73">
        <v>1</v>
      </c>
      <c r="E98" s="11">
        <v>1.5537299999999998</v>
      </c>
      <c r="F98" s="11">
        <v>0</v>
      </c>
      <c r="G98" s="11">
        <v>0</v>
      </c>
      <c r="H98" s="12">
        <v>1.7084999999999997</v>
      </c>
      <c r="I98" s="12">
        <v>0</v>
      </c>
      <c r="J98" s="11">
        <v>0</v>
      </c>
      <c r="K98" s="72"/>
    </row>
    <row r="99" spans="2:11" ht="27.75" customHeight="1">
      <c r="B99" s="10" t="s">
        <v>76</v>
      </c>
      <c r="C99" s="72">
        <v>104</v>
      </c>
      <c r="D99" s="73">
        <v>2</v>
      </c>
      <c r="E99" s="11">
        <v>1.6770099999999999</v>
      </c>
      <c r="F99" s="11">
        <v>7.8390000000000001E-2</v>
      </c>
      <c r="G99" s="11">
        <v>0</v>
      </c>
      <c r="H99" s="12">
        <v>1.7084999999999997</v>
      </c>
      <c r="I99" s="12">
        <v>0</v>
      </c>
      <c r="J99" s="11">
        <v>0</v>
      </c>
      <c r="K99" s="72"/>
    </row>
    <row r="100" spans="2:11" ht="27.75" customHeight="1">
      <c r="B100" s="10" t="s">
        <v>77</v>
      </c>
      <c r="C100" s="72" t="s">
        <v>186</v>
      </c>
      <c r="D100" s="73">
        <v>2</v>
      </c>
      <c r="E100" s="11">
        <v>0.17754999999999999</v>
      </c>
      <c r="F100" s="11">
        <v>0</v>
      </c>
      <c r="G100" s="11">
        <v>0</v>
      </c>
      <c r="H100" s="12">
        <v>0</v>
      </c>
      <c r="I100" s="12">
        <v>0</v>
      </c>
      <c r="J100" s="11">
        <v>0</v>
      </c>
      <c r="K100" s="72"/>
    </row>
    <row r="101" spans="2:11" ht="27.75" customHeight="1">
      <c r="B101" s="10" t="s">
        <v>78</v>
      </c>
      <c r="C101" s="72">
        <v>126</v>
      </c>
      <c r="D101" s="73">
        <v>3</v>
      </c>
      <c r="E101" s="11">
        <v>1.2173899999999998</v>
      </c>
      <c r="F101" s="11">
        <v>0</v>
      </c>
      <c r="G101" s="11">
        <v>0</v>
      </c>
      <c r="H101" s="12">
        <v>2.6933999999999996</v>
      </c>
      <c r="I101" s="12">
        <v>0</v>
      </c>
      <c r="J101" s="11">
        <v>0</v>
      </c>
      <c r="K101" s="72"/>
    </row>
    <row r="102" spans="2:11" ht="27.75" customHeight="1">
      <c r="B102" s="10" t="s">
        <v>79</v>
      </c>
      <c r="C102" s="72">
        <v>129</v>
      </c>
      <c r="D102" s="73">
        <v>4</v>
      </c>
      <c r="E102" s="11">
        <v>1.6689699999999998</v>
      </c>
      <c r="F102" s="11">
        <v>8.0399999999999985E-2</v>
      </c>
      <c r="G102" s="11">
        <v>0</v>
      </c>
      <c r="H102" s="12">
        <v>2.6933999999999996</v>
      </c>
      <c r="I102" s="12">
        <v>0</v>
      </c>
      <c r="J102" s="11">
        <v>0</v>
      </c>
      <c r="K102" s="72"/>
    </row>
    <row r="103" spans="2:11" ht="27.75" customHeight="1">
      <c r="B103" s="10" t="s">
        <v>80</v>
      </c>
      <c r="C103" s="72" t="s">
        <v>174</v>
      </c>
      <c r="D103" s="73">
        <v>4</v>
      </c>
      <c r="E103" s="11">
        <v>0.17487</v>
      </c>
      <c r="F103" s="11">
        <v>0</v>
      </c>
      <c r="G103" s="11">
        <v>0</v>
      </c>
      <c r="H103" s="12">
        <v>0</v>
      </c>
      <c r="I103" s="12">
        <v>0</v>
      </c>
      <c r="J103" s="11">
        <v>0</v>
      </c>
      <c r="K103" s="72"/>
    </row>
    <row r="104" spans="2:11" ht="27.75" customHeight="1">
      <c r="B104" s="10" t="s">
        <v>81</v>
      </c>
      <c r="C104" s="72">
        <v>401</v>
      </c>
      <c r="D104" s="73" t="s">
        <v>55</v>
      </c>
      <c r="E104" s="11">
        <v>1.16848</v>
      </c>
      <c r="F104" s="11">
        <v>6.1639999999999993E-2</v>
      </c>
      <c r="G104" s="11">
        <v>0</v>
      </c>
      <c r="H104" s="12">
        <v>14.451899999999998</v>
      </c>
      <c r="I104" s="12">
        <v>0</v>
      </c>
      <c r="J104" s="11">
        <v>0</v>
      </c>
      <c r="K104" s="72"/>
    </row>
    <row r="105" spans="2:11" ht="27.75" customHeight="1">
      <c r="B105" s="10" t="s">
        <v>82</v>
      </c>
      <c r="C105" s="72">
        <v>453</v>
      </c>
      <c r="D105" s="73">
        <v>0</v>
      </c>
      <c r="E105" s="11">
        <v>6.5184299999999986</v>
      </c>
      <c r="F105" s="11">
        <v>0.72226000000000001</v>
      </c>
      <c r="G105" s="11">
        <v>4.0869999999999997E-2</v>
      </c>
      <c r="H105" s="12">
        <v>5.5877999999999997</v>
      </c>
      <c r="I105" s="12">
        <v>1.5945999999999998</v>
      </c>
      <c r="J105" s="11">
        <v>0.20702999999999996</v>
      </c>
      <c r="K105" s="72"/>
    </row>
    <row r="106" spans="2:11" ht="27.75" customHeight="1">
      <c r="B106" s="10" t="s">
        <v>83</v>
      </c>
      <c r="C106" s="72">
        <v>500</v>
      </c>
      <c r="D106" s="73" t="s">
        <v>63</v>
      </c>
      <c r="E106" s="11">
        <v>1.6602600000000001</v>
      </c>
      <c r="F106" s="11">
        <v>0</v>
      </c>
      <c r="G106" s="11">
        <v>0</v>
      </c>
      <c r="H106" s="12">
        <v>0</v>
      </c>
      <c r="I106" s="12">
        <v>0</v>
      </c>
      <c r="J106" s="11">
        <v>0</v>
      </c>
      <c r="K106" s="72"/>
    </row>
    <row r="107" spans="2:11" ht="27.75" customHeight="1">
      <c r="B107" s="10" t="s">
        <v>84</v>
      </c>
      <c r="C107" s="72">
        <v>520</v>
      </c>
      <c r="D107" s="73">
        <v>0</v>
      </c>
      <c r="E107" s="11">
        <v>14.480709999999998</v>
      </c>
      <c r="F107" s="11">
        <v>2.2083199999999996</v>
      </c>
      <c r="G107" s="11">
        <v>0.35308999999999996</v>
      </c>
      <c r="H107" s="12">
        <v>0</v>
      </c>
      <c r="I107" s="12">
        <v>0</v>
      </c>
      <c r="J107" s="11">
        <v>0</v>
      </c>
      <c r="K107" s="72"/>
    </row>
    <row r="108" spans="2:11" ht="27.75" customHeight="1">
      <c r="B108" s="10" t="s">
        <v>85</v>
      </c>
      <c r="C108" s="72">
        <v>992</v>
      </c>
      <c r="D108" s="73">
        <v>8</v>
      </c>
      <c r="E108" s="11">
        <v>-0.67600000000000005</v>
      </c>
      <c r="F108" s="11">
        <v>0</v>
      </c>
      <c r="G108" s="11">
        <v>0</v>
      </c>
      <c r="H108" s="12">
        <v>0</v>
      </c>
      <c r="I108" s="12">
        <v>0</v>
      </c>
      <c r="J108" s="11">
        <v>0</v>
      </c>
      <c r="K108" s="72"/>
    </row>
    <row r="109" spans="2:11" ht="27.75" customHeight="1">
      <c r="B109" s="10" t="s">
        <v>86</v>
      </c>
      <c r="C109" s="72">
        <v>1</v>
      </c>
      <c r="D109" s="73">
        <v>0</v>
      </c>
      <c r="E109" s="11">
        <v>-0.67600000000000005</v>
      </c>
      <c r="F109" s="11">
        <v>0</v>
      </c>
      <c r="G109" s="11">
        <v>0</v>
      </c>
      <c r="H109" s="12">
        <v>0</v>
      </c>
      <c r="I109" s="12">
        <v>0</v>
      </c>
      <c r="J109" s="11">
        <v>0.186</v>
      </c>
      <c r="K109" s="72"/>
    </row>
    <row r="110" spans="2:11" ht="27.75" customHeight="1">
      <c r="B110" s="10" t="s">
        <v>87</v>
      </c>
      <c r="C110" s="72">
        <v>2</v>
      </c>
      <c r="D110" s="73">
        <v>0</v>
      </c>
      <c r="E110" s="11">
        <v>-4.9459999999999997</v>
      </c>
      <c r="F110" s="11">
        <v>-0.98699999999999999</v>
      </c>
      <c r="G110" s="11">
        <v>-6.8000000000000005E-2</v>
      </c>
      <c r="H110" s="12">
        <v>0</v>
      </c>
      <c r="I110" s="12">
        <v>0</v>
      </c>
      <c r="J110" s="11">
        <v>0.186</v>
      </c>
      <c r="K110" s="72"/>
    </row>
    <row r="111" spans="2:11" ht="27.75" customHeight="1">
      <c r="B111" s="10" t="s">
        <v>88</v>
      </c>
      <c r="C111" s="72">
        <v>100</v>
      </c>
      <c r="D111" s="73">
        <v>1</v>
      </c>
      <c r="E111" s="11">
        <v>0.99253200000000008</v>
      </c>
      <c r="F111" s="11">
        <v>0</v>
      </c>
      <c r="G111" s="11">
        <v>0</v>
      </c>
      <c r="H111" s="12">
        <v>1.0914000000000001</v>
      </c>
      <c r="I111" s="12">
        <v>0</v>
      </c>
      <c r="J111" s="11">
        <v>0</v>
      </c>
      <c r="K111" s="72"/>
    </row>
    <row r="112" spans="2:11" ht="27.75" customHeight="1">
      <c r="B112" s="10" t="s">
        <v>89</v>
      </c>
      <c r="C112" s="72">
        <v>104</v>
      </c>
      <c r="D112" s="73">
        <v>2</v>
      </c>
      <c r="E112" s="11">
        <v>1.0712840000000001</v>
      </c>
      <c r="F112" s="11">
        <v>5.0076000000000009E-2</v>
      </c>
      <c r="G112" s="11">
        <v>0</v>
      </c>
      <c r="H112" s="12">
        <v>1.0914000000000001</v>
      </c>
      <c r="I112" s="12">
        <v>0</v>
      </c>
      <c r="J112" s="11">
        <v>0</v>
      </c>
      <c r="K112" s="72"/>
    </row>
    <row r="113" spans="2:11" ht="27.75" customHeight="1">
      <c r="B113" s="10" t="s">
        <v>90</v>
      </c>
      <c r="C113" s="72" t="s">
        <v>186</v>
      </c>
      <c r="D113" s="73">
        <v>2</v>
      </c>
      <c r="E113" s="11">
        <v>0.11342000000000002</v>
      </c>
      <c r="F113" s="11">
        <v>0</v>
      </c>
      <c r="G113" s="11">
        <v>0</v>
      </c>
      <c r="H113" s="12">
        <v>0</v>
      </c>
      <c r="I113" s="12">
        <v>0</v>
      </c>
      <c r="J113" s="11">
        <v>0</v>
      </c>
      <c r="K113" s="72"/>
    </row>
    <row r="114" spans="2:11" ht="27.75" customHeight="1">
      <c r="B114" s="10" t="s">
        <v>91</v>
      </c>
      <c r="C114" s="72">
        <v>126</v>
      </c>
      <c r="D114" s="73">
        <v>3</v>
      </c>
      <c r="E114" s="11">
        <v>0.77767600000000003</v>
      </c>
      <c r="F114" s="11">
        <v>0</v>
      </c>
      <c r="G114" s="11">
        <v>0</v>
      </c>
      <c r="H114" s="12">
        <v>1.7205600000000001</v>
      </c>
      <c r="I114" s="12">
        <v>0</v>
      </c>
      <c r="J114" s="11">
        <v>0</v>
      </c>
      <c r="K114" s="72"/>
    </row>
    <row r="115" spans="2:11" ht="27.75" customHeight="1">
      <c r="B115" s="10" t="s">
        <v>92</v>
      </c>
      <c r="C115" s="72">
        <v>129</v>
      </c>
      <c r="D115" s="73">
        <v>4</v>
      </c>
      <c r="E115" s="11">
        <v>1.0661480000000001</v>
      </c>
      <c r="F115" s="11">
        <v>5.1360000000000003E-2</v>
      </c>
      <c r="G115" s="11">
        <v>0</v>
      </c>
      <c r="H115" s="12">
        <v>1.7205600000000001</v>
      </c>
      <c r="I115" s="12">
        <v>0</v>
      </c>
      <c r="J115" s="11">
        <v>0</v>
      </c>
      <c r="K115" s="72"/>
    </row>
    <row r="116" spans="2:11" ht="27.75" customHeight="1">
      <c r="B116" s="10" t="s">
        <v>93</v>
      </c>
      <c r="C116" s="72" t="s">
        <v>174</v>
      </c>
      <c r="D116" s="73">
        <v>4</v>
      </c>
      <c r="E116" s="11">
        <v>0.11170800000000002</v>
      </c>
      <c r="F116" s="11">
        <v>0</v>
      </c>
      <c r="G116" s="11">
        <v>0</v>
      </c>
      <c r="H116" s="12">
        <v>0</v>
      </c>
      <c r="I116" s="12">
        <v>0</v>
      </c>
      <c r="J116" s="11">
        <v>0</v>
      </c>
      <c r="K116" s="72"/>
    </row>
    <row r="117" spans="2:11" ht="27.75" customHeight="1">
      <c r="B117" s="10" t="s">
        <v>94</v>
      </c>
      <c r="C117" s="72">
        <v>401</v>
      </c>
      <c r="D117" s="73" t="s">
        <v>55</v>
      </c>
      <c r="E117" s="11">
        <v>0.7464320000000001</v>
      </c>
      <c r="F117" s="11">
        <v>3.9376000000000001E-2</v>
      </c>
      <c r="G117" s="11">
        <v>0</v>
      </c>
      <c r="H117" s="12">
        <v>9.2319600000000008</v>
      </c>
      <c r="I117" s="12">
        <v>0</v>
      </c>
      <c r="J117" s="11">
        <v>0</v>
      </c>
      <c r="K117" s="72"/>
    </row>
    <row r="118" spans="2:11" ht="27.75" customHeight="1">
      <c r="B118" s="10" t="s">
        <v>95</v>
      </c>
      <c r="C118" s="72">
        <v>453</v>
      </c>
      <c r="D118" s="73">
        <v>0</v>
      </c>
      <c r="E118" s="11">
        <v>4.1640120000000005</v>
      </c>
      <c r="F118" s="11">
        <v>0.46138400000000007</v>
      </c>
      <c r="G118" s="11">
        <v>2.6108000000000003E-2</v>
      </c>
      <c r="H118" s="12">
        <v>3.5695200000000002</v>
      </c>
      <c r="I118" s="12">
        <v>1.01864</v>
      </c>
      <c r="J118" s="11">
        <v>0.13225200000000001</v>
      </c>
      <c r="K118" s="72"/>
    </row>
    <row r="119" spans="2:11" ht="27.75" customHeight="1">
      <c r="B119" s="10" t="s">
        <v>96</v>
      </c>
      <c r="C119" s="72">
        <v>455</v>
      </c>
      <c r="D119" s="73">
        <v>0</v>
      </c>
      <c r="E119" s="11">
        <v>5.3986219999999996</v>
      </c>
      <c r="F119" s="11">
        <v>0.39147599999999999</v>
      </c>
      <c r="G119" s="11">
        <v>1.7441999999999999E-2</v>
      </c>
      <c r="H119" s="12">
        <v>2.12534</v>
      </c>
      <c r="I119" s="12">
        <v>2.9392999999999998</v>
      </c>
      <c r="J119" s="11">
        <v>0.15697800000000001</v>
      </c>
      <c r="K119" s="72"/>
    </row>
    <row r="120" spans="2:11" ht="27.75" customHeight="1">
      <c r="B120" s="10" t="s">
        <v>97</v>
      </c>
      <c r="C120" s="72">
        <v>568</v>
      </c>
      <c r="D120" s="73">
        <v>0</v>
      </c>
      <c r="E120" s="11">
        <v>5.0433140000000005</v>
      </c>
      <c r="F120" s="11">
        <v>0.31635399999999997</v>
      </c>
      <c r="G120" s="11">
        <v>1.2478000000000001E-2</v>
      </c>
      <c r="H120" s="12">
        <v>58.749360000000003</v>
      </c>
      <c r="I120" s="12">
        <v>3.7360599999999997</v>
      </c>
      <c r="J120" s="11">
        <v>0.12991799999999998</v>
      </c>
      <c r="K120" s="72"/>
    </row>
    <row r="121" spans="2:11" ht="27.75" customHeight="1">
      <c r="B121" s="10" t="s">
        <v>98</v>
      </c>
      <c r="C121" s="72">
        <v>500</v>
      </c>
      <c r="D121" s="73" t="s">
        <v>63</v>
      </c>
      <c r="E121" s="11">
        <v>1.0605840000000002</v>
      </c>
      <c r="F121" s="11">
        <v>0</v>
      </c>
      <c r="G121" s="11">
        <v>0</v>
      </c>
      <c r="H121" s="12">
        <v>0</v>
      </c>
      <c r="I121" s="12">
        <v>0</v>
      </c>
      <c r="J121" s="11">
        <v>0</v>
      </c>
      <c r="K121" s="72"/>
    </row>
    <row r="122" spans="2:11" ht="27.75" customHeight="1">
      <c r="B122" s="10" t="s">
        <v>99</v>
      </c>
      <c r="C122" s="72">
        <v>520</v>
      </c>
      <c r="D122" s="73">
        <v>0</v>
      </c>
      <c r="E122" s="11">
        <v>9.2503640000000011</v>
      </c>
      <c r="F122" s="11">
        <v>1.4106880000000002</v>
      </c>
      <c r="G122" s="11">
        <v>0.22555600000000003</v>
      </c>
      <c r="H122" s="12">
        <v>0</v>
      </c>
      <c r="I122" s="12">
        <v>0</v>
      </c>
      <c r="J122" s="11">
        <v>0</v>
      </c>
      <c r="K122" s="72"/>
    </row>
    <row r="123" spans="2:11" ht="27.75" customHeight="1">
      <c r="B123" s="10" t="s">
        <v>100</v>
      </c>
      <c r="C123" s="72">
        <v>992</v>
      </c>
      <c r="D123" s="73">
        <v>8</v>
      </c>
      <c r="E123" s="11">
        <v>-0.67600000000000005</v>
      </c>
      <c r="F123" s="11">
        <v>0</v>
      </c>
      <c r="G123" s="11">
        <v>0</v>
      </c>
      <c r="H123" s="12">
        <v>0</v>
      </c>
      <c r="I123" s="12">
        <v>0</v>
      </c>
      <c r="J123" s="11">
        <v>0</v>
      </c>
      <c r="K123" s="72"/>
    </row>
    <row r="124" spans="2:11" ht="27.75" customHeight="1">
      <c r="B124" s="10" t="s">
        <v>101</v>
      </c>
      <c r="C124" s="72">
        <v>993</v>
      </c>
      <c r="D124" s="73">
        <v>8</v>
      </c>
      <c r="E124" s="11">
        <v>-0.59</v>
      </c>
      <c r="F124" s="11">
        <v>0</v>
      </c>
      <c r="G124" s="11">
        <v>0</v>
      </c>
      <c r="H124" s="12">
        <v>0</v>
      </c>
      <c r="I124" s="12">
        <v>0</v>
      </c>
      <c r="J124" s="11">
        <v>0</v>
      </c>
      <c r="K124" s="72"/>
    </row>
    <row r="125" spans="2:11" ht="27.75" customHeight="1">
      <c r="B125" s="10" t="s">
        <v>102</v>
      </c>
      <c r="C125" s="72">
        <v>1</v>
      </c>
      <c r="D125" s="73">
        <v>0</v>
      </c>
      <c r="E125" s="11">
        <v>-0.67600000000000005</v>
      </c>
      <c r="F125" s="11">
        <v>0</v>
      </c>
      <c r="G125" s="11">
        <v>0</v>
      </c>
      <c r="H125" s="12">
        <v>0</v>
      </c>
      <c r="I125" s="12">
        <v>0</v>
      </c>
      <c r="J125" s="11">
        <v>0.186</v>
      </c>
      <c r="K125" s="72"/>
    </row>
    <row r="126" spans="2:11" ht="27.75" customHeight="1">
      <c r="B126" s="10" t="s">
        <v>103</v>
      </c>
      <c r="C126" s="72">
        <v>2</v>
      </c>
      <c r="D126" s="73">
        <v>0</v>
      </c>
      <c r="E126" s="11">
        <v>-4.9459999999999997</v>
      </c>
      <c r="F126" s="11">
        <v>-0.98699999999999999</v>
      </c>
      <c r="G126" s="11">
        <v>-6.8000000000000005E-2</v>
      </c>
      <c r="H126" s="12">
        <v>0</v>
      </c>
      <c r="I126" s="12">
        <v>0</v>
      </c>
      <c r="J126" s="11">
        <v>0.186</v>
      </c>
      <c r="K126" s="72"/>
    </row>
    <row r="127" spans="2:11" ht="27.75" customHeight="1">
      <c r="B127" s="10" t="s">
        <v>104</v>
      </c>
      <c r="C127" s="72">
        <v>3</v>
      </c>
      <c r="D127" s="73">
        <v>0</v>
      </c>
      <c r="E127" s="11">
        <v>-0.59</v>
      </c>
      <c r="F127" s="11">
        <v>0</v>
      </c>
      <c r="G127" s="11">
        <v>0</v>
      </c>
      <c r="H127" s="12">
        <v>0</v>
      </c>
      <c r="I127" s="12">
        <v>0</v>
      </c>
      <c r="J127" s="11">
        <v>0.17299999999999999</v>
      </c>
      <c r="K127" s="72"/>
    </row>
    <row r="128" spans="2:11" ht="27.75" customHeight="1">
      <c r="B128" s="10" t="s">
        <v>105</v>
      </c>
      <c r="C128" s="72">
        <v>4</v>
      </c>
      <c r="D128" s="73">
        <v>0</v>
      </c>
      <c r="E128" s="11">
        <v>-4.5259999999999998</v>
      </c>
      <c r="F128" s="11">
        <v>-0.81299999999999994</v>
      </c>
      <c r="G128" s="11">
        <v>-5.6000000000000001E-2</v>
      </c>
      <c r="H128" s="12">
        <v>0</v>
      </c>
      <c r="I128" s="12">
        <v>0</v>
      </c>
      <c r="J128" s="11">
        <v>0.17299999999999999</v>
      </c>
      <c r="K128" s="72"/>
    </row>
    <row r="129" spans="2:11" ht="27.75" customHeight="1">
      <c r="B129" s="10" t="s">
        <v>106</v>
      </c>
      <c r="C129" s="72">
        <v>5</v>
      </c>
      <c r="D129" s="73">
        <v>0</v>
      </c>
      <c r="E129" s="11">
        <v>-0.35399999999999998</v>
      </c>
      <c r="F129" s="11">
        <v>0</v>
      </c>
      <c r="G129" s="11">
        <v>0</v>
      </c>
      <c r="H129" s="12">
        <v>0</v>
      </c>
      <c r="I129" s="12">
        <v>0</v>
      </c>
      <c r="J129" s="11">
        <v>0.14699999999999999</v>
      </c>
      <c r="K129" s="72"/>
    </row>
    <row r="130" spans="2:11" ht="27.75" customHeight="1">
      <c r="B130" s="10" t="s">
        <v>107</v>
      </c>
      <c r="C130" s="72">
        <v>6</v>
      </c>
      <c r="D130" s="73">
        <v>0</v>
      </c>
      <c r="E130" s="11">
        <v>-3.4079999999999999</v>
      </c>
      <c r="F130" s="11">
        <v>-0.33</v>
      </c>
      <c r="G130" s="11">
        <v>-0.02</v>
      </c>
      <c r="H130" s="12">
        <v>0</v>
      </c>
      <c r="I130" s="12">
        <v>0</v>
      </c>
      <c r="J130" s="11">
        <v>0.14699999999999999</v>
      </c>
      <c r="K130" s="72"/>
    </row>
    <row r="131" spans="2:11" ht="27.75" customHeight="1" thickBot="1"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4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2:11" ht="27.75" customHeight="1">
      <c r="B136" s="31" t="s">
        <v>109</v>
      </c>
      <c r="C136" s="31"/>
      <c r="D136" s="31"/>
      <c r="E136" s="31"/>
      <c r="F136" s="31"/>
      <c r="G136" s="31"/>
      <c r="H136" s="7"/>
      <c r="I136" s="7"/>
      <c r="J136" s="7"/>
      <c r="K136" s="7"/>
    </row>
    <row r="137" spans="2:11" ht="27.75" customHeight="1">
      <c r="B137" s="8"/>
      <c r="C137" s="7"/>
      <c r="D137" s="7"/>
      <c r="E137" s="7"/>
      <c r="F137" s="7"/>
      <c r="G137" s="7"/>
      <c r="H137" s="7"/>
      <c r="I137" s="7"/>
      <c r="J137" s="7"/>
      <c r="K137" s="7"/>
    </row>
    <row r="138" spans="2:11" ht="27.75" customHeight="1">
      <c r="B138" s="8"/>
      <c r="C138" s="7"/>
      <c r="D138" s="7"/>
      <c r="E138" s="7"/>
      <c r="F138" s="7"/>
      <c r="G138" s="7"/>
      <c r="H138" s="7"/>
      <c r="I138" s="7"/>
      <c r="J138" s="7"/>
      <c r="K138" s="7"/>
    </row>
    <row r="139" spans="2:11" ht="27.75" customHeight="1">
      <c r="B139" s="1"/>
      <c r="C139" s="9" t="s">
        <v>39</v>
      </c>
      <c r="D139" s="9" t="s">
        <v>40</v>
      </c>
      <c r="E139" s="9" t="s">
        <v>41</v>
      </c>
      <c r="F139" s="9" t="s">
        <v>42</v>
      </c>
      <c r="G139" s="9" t="s">
        <v>43</v>
      </c>
      <c r="H139" s="9" t="s">
        <v>44</v>
      </c>
      <c r="I139" s="9" t="s">
        <v>45</v>
      </c>
      <c r="J139" s="9" t="s">
        <v>46</v>
      </c>
      <c r="K139" s="9" t="s">
        <v>47</v>
      </c>
    </row>
    <row r="140" spans="2:11" ht="27.75" customHeight="1">
      <c r="B140" s="10" t="s">
        <v>48</v>
      </c>
      <c r="C140" s="72" t="s">
        <v>167</v>
      </c>
      <c r="D140" s="73">
        <v>1</v>
      </c>
      <c r="E140" s="11">
        <v>2.319</v>
      </c>
      <c r="F140" s="11">
        <v>0</v>
      </c>
      <c r="G140" s="11">
        <v>0</v>
      </c>
      <c r="H140" s="12">
        <v>2.5499999999999998</v>
      </c>
      <c r="I140" s="12">
        <v>0</v>
      </c>
      <c r="J140" s="11">
        <v>0</v>
      </c>
      <c r="K140" s="72"/>
    </row>
    <row r="141" spans="2:11" ht="27.75" customHeight="1">
      <c r="B141" s="10" t="s">
        <v>49</v>
      </c>
      <c r="C141" s="72" t="s">
        <v>168</v>
      </c>
      <c r="D141" s="73">
        <v>2</v>
      </c>
      <c r="E141" s="11">
        <v>2.5030000000000001</v>
      </c>
      <c r="F141" s="11">
        <v>0.11700000000000001</v>
      </c>
      <c r="G141" s="11">
        <v>0</v>
      </c>
      <c r="H141" s="12">
        <v>2.5499999999999998</v>
      </c>
      <c r="I141" s="12">
        <v>0</v>
      </c>
      <c r="J141" s="11">
        <v>0</v>
      </c>
      <c r="K141" s="72" t="s">
        <v>169</v>
      </c>
    </row>
    <row r="142" spans="2:11" ht="27.75" customHeight="1">
      <c r="B142" s="10" t="s">
        <v>50</v>
      </c>
      <c r="C142" s="72" t="s">
        <v>170</v>
      </c>
      <c r="D142" s="73">
        <v>2</v>
      </c>
      <c r="E142" s="11">
        <v>0.26500000000000001</v>
      </c>
      <c r="F142" s="11">
        <v>0</v>
      </c>
      <c r="G142" s="11">
        <v>0</v>
      </c>
      <c r="H142" s="12">
        <v>0</v>
      </c>
      <c r="I142" s="12">
        <v>0</v>
      </c>
      <c r="J142" s="11">
        <v>0</v>
      </c>
      <c r="K142" s="72" t="s">
        <v>171</v>
      </c>
    </row>
    <row r="143" spans="2:11" ht="27.75" customHeight="1">
      <c r="B143" s="10" t="s">
        <v>51</v>
      </c>
      <c r="C143" s="72" t="s">
        <v>172</v>
      </c>
      <c r="D143" s="73">
        <v>3</v>
      </c>
      <c r="E143" s="11">
        <v>1.8169999999999999</v>
      </c>
      <c r="F143" s="11">
        <v>0</v>
      </c>
      <c r="G143" s="11">
        <v>0</v>
      </c>
      <c r="H143" s="12">
        <v>4.0199999999999996</v>
      </c>
      <c r="I143" s="12">
        <v>0</v>
      </c>
      <c r="J143" s="11">
        <v>0</v>
      </c>
      <c r="K143" s="72"/>
    </row>
    <row r="144" spans="2:11" ht="27.75" customHeight="1">
      <c r="B144" s="10" t="s">
        <v>52</v>
      </c>
      <c r="C144" s="72" t="s">
        <v>173</v>
      </c>
      <c r="D144" s="73">
        <v>4</v>
      </c>
      <c r="E144" s="11">
        <v>2.4910000000000001</v>
      </c>
      <c r="F144" s="11">
        <v>0.12</v>
      </c>
      <c r="G144" s="11">
        <v>0</v>
      </c>
      <c r="H144" s="12">
        <v>4.0199999999999996</v>
      </c>
      <c r="I144" s="12">
        <v>0</v>
      </c>
      <c r="J144" s="11">
        <v>0</v>
      </c>
      <c r="K144" s="72"/>
    </row>
    <row r="145" spans="2:11" ht="27.75" customHeight="1">
      <c r="B145" s="10" t="s">
        <v>53</v>
      </c>
      <c r="C145" s="72" t="s">
        <v>174</v>
      </c>
      <c r="D145" s="73">
        <v>4</v>
      </c>
      <c r="E145" s="11">
        <v>0.26100000000000001</v>
      </c>
      <c r="F145" s="11">
        <v>0</v>
      </c>
      <c r="G145" s="11">
        <v>0</v>
      </c>
      <c r="H145" s="12">
        <v>0</v>
      </c>
      <c r="I145" s="12">
        <v>0</v>
      </c>
      <c r="J145" s="11">
        <v>0</v>
      </c>
      <c r="K145" s="72" t="s">
        <v>175</v>
      </c>
    </row>
    <row r="146" spans="2:11" ht="27.75" customHeight="1">
      <c r="B146" s="10" t="s">
        <v>54</v>
      </c>
      <c r="C146" s="72" t="s">
        <v>176</v>
      </c>
      <c r="D146" s="73" t="s">
        <v>55</v>
      </c>
      <c r="E146" s="11">
        <v>1.744</v>
      </c>
      <c r="F146" s="11">
        <v>9.1999999999999998E-2</v>
      </c>
      <c r="G146" s="11">
        <v>0</v>
      </c>
      <c r="H146" s="12">
        <v>21.57</v>
      </c>
      <c r="I146" s="12">
        <v>0</v>
      </c>
      <c r="J146" s="11">
        <v>0</v>
      </c>
      <c r="K146" s="72"/>
    </row>
    <row r="147" spans="2:11" ht="27.75" customHeight="1">
      <c r="B147" s="10" t="s">
        <v>56</v>
      </c>
      <c r="C147" s="72">
        <v>405</v>
      </c>
      <c r="D147" s="73" t="s">
        <v>55</v>
      </c>
      <c r="E147" s="11">
        <v>1.2450000000000001</v>
      </c>
      <c r="F147" s="11">
        <v>5.8999999999999997E-2</v>
      </c>
      <c r="G147" s="11">
        <v>0</v>
      </c>
      <c r="H147" s="12">
        <v>3.29</v>
      </c>
      <c r="I147" s="12">
        <v>0</v>
      </c>
      <c r="J147" s="11">
        <v>0</v>
      </c>
      <c r="K147" s="72"/>
    </row>
    <row r="148" spans="2:11" ht="27.75" customHeight="1">
      <c r="B148" s="10" t="s">
        <v>57</v>
      </c>
      <c r="C148" s="72"/>
      <c r="D148" s="73" t="s">
        <v>55</v>
      </c>
      <c r="E148" s="11">
        <v>0.996</v>
      </c>
      <c r="F148" s="11">
        <v>2.1000000000000001E-2</v>
      </c>
      <c r="G148" s="11">
        <v>0</v>
      </c>
      <c r="H148" s="12">
        <v>311.99</v>
      </c>
      <c r="I148" s="12">
        <v>0</v>
      </c>
      <c r="J148" s="11">
        <v>0</v>
      </c>
      <c r="K148" s="72" t="s">
        <v>177</v>
      </c>
    </row>
    <row r="149" spans="2:11" ht="27.75" customHeight="1">
      <c r="B149" s="10" t="s">
        <v>58</v>
      </c>
      <c r="C149" s="72" t="s">
        <v>178</v>
      </c>
      <c r="D149" s="73">
        <v>0</v>
      </c>
      <c r="E149" s="11">
        <v>9.7289999999999992</v>
      </c>
      <c r="F149" s="11">
        <v>1.0780000000000001</v>
      </c>
      <c r="G149" s="11">
        <v>6.0999999999999999E-2</v>
      </c>
      <c r="H149" s="12">
        <v>8.34</v>
      </c>
      <c r="I149" s="12">
        <v>2.38</v>
      </c>
      <c r="J149" s="11">
        <v>0.309</v>
      </c>
      <c r="K149" s="72">
        <v>450</v>
      </c>
    </row>
    <row r="150" spans="2:11" ht="27.75" customHeight="1">
      <c r="B150" s="10" t="s">
        <v>59</v>
      </c>
      <c r="C150" s="72">
        <v>455</v>
      </c>
      <c r="D150" s="73">
        <v>0</v>
      </c>
      <c r="E150" s="11">
        <v>8.3569999999999993</v>
      </c>
      <c r="F150" s="11">
        <v>0.60599999999999998</v>
      </c>
      <c r="G150" s="11">
        <v>2.7E-2</v>
      </c>
      <c r="H150" s="12">
        <v>3.29</v>
      </c>
      <c r="I150" s="12">
        <v>4.55</v>
      </c>
      <c r="J150" s="11">
        <v>0.24299999999999999</v>
      </c>
      <c r="K150" s="72"/>
    </row>
    <row r="151" spans="2:11" ht="27.75" customHeight="1">
      <c r="B151" s="10" t="s">
        <v>60</v>
      </c>
      <c r="C151" s="72" t="s">
        <v>179</v>
      </c>
      <c r="D151" s="73">
        <v>0</v>
      </c>
      <c r="E151" s="11">
        <v>6.8710000000000004</v>
      </c>
      <c r="F151" s="11">
        <v>0.43099999999999999</v>
      </c>
      <c r="G151" s="11">
        <v>1.7000000000000001E-2</v>
      </c>
      <c r="H151" s="12">
        <v>80.040000000000006</v>
      </c>
      <c r="I151" s="12">
        <v>5.09</v>
      </c>
      <c r="J151" s="11">
        <v>0.17699999999999999</v>
      </c>
      <c r="K151" s="72">
        <v>655</v>
      </c>
    </row>
    <row r="152" spans="2:11" ht="27.75" customHeight="1">
      <c r="B152" s="10" t="s">
        <v>61</v>
      </c>
      <c r="C152" s="72">
        <v>660</v>
      </c>
      <c r="D152" s="73">
        <v>0</v>
      </c>
      <c r="E152" s="11">
        <v>5.9489999999999998</v>
      </c>
      <c r="F152" s="11">
        <v>0.32300000000000001</v>
      </c>
      <c r="G152" s="11">
        <v>1.0999999999999999E-2</v>
      </c>
      <c r="H152" s="12">
        <v>134.57</v>
      </c>
      <c r="I152" s="12">
        <v>3.22</v>
      </c>
      <c r="J152" s="11">
        <v>0.156</v>
      </c>
      <c r="K152" s="72"/>
    </row>
    <row r="153" spans="2:11" ht="27.75" customHeight="1">
      <c r="B153" s="10" t="s">
        <v>62</v>
      </c>
      <c r="C153" s="72" t="s">
        <v>180</v>
      </c>
      <c r="D153" s="73" t="s">
        <v>63</v>
      </c>
      <c r="E153" s="11">
        <v>2.4780000000000002</v>
      </c>
      <c r="F153" s="11">
        <v>0</v>
      </c>
      <c r="G153" s="11">
        <v>0</v>
      </c>
      <c r="H153" s="12">
        <v>0</v>
      </c>
      <c r="I153" s="12">
        <v>0</v>
      </c>
      <c r="J153" s="11">
        <v>0</v>
      </c>
      <c r="K153" s="72"/>
    </row>
    <row r="154" spans="2:11" ht="27.75" customHeight="1">
      <c r="B154" s="10" t="s">
        <v>64</v>
      </c>
      <c r="C154" s="72">
        <v>520</v>
      </c>
      <c r="D154" s="73">
        <v>0</v>
      </c>
      <c r="E154" s="11">
        <v>21.613</v>
      </c>
      <c r="F154" s="11">
        <v>3.2959999999999998</v>
      </c>
      <c r="G154" s="11">
        <v>0.52700000000000002</v>
      </c>
      <c r="H154" s="12">
        <v>0</v>
      </c>
      <c r="I154" s="12">
        <v>0</v>
      </c>
      <c r="J154" s="11">
        <v>0</v>
      </c>
      <c r="K154" s="72"/>
    </row>
    <row r="155" spans="2:11" ht="27.75" customHeight="1">
      <c r="B155" s="10" t="s">
        <v>65</v>
      </c>
      <c r="C155" s="72" t="s">
        <v>181</v>
      </c>
      <c r="D155" s="73">
        <v>8</v>
      </c>
      <c r="E155" s="11">
        <v>-0.67600000000000005</v>
      </c>
      <c r="F155" s="11">
        <v>0</v>
      </c>
      <c r="G155" s="11">
        <v>0</v>
      </c>
      <c r="H155" s="12">
        <v>0</v>
      </c>
      <c r="I155" s="12">
        <v>0</v>
      </c>
      <c r="J155" s="11">
        <v>0</v>
      </c>
      <c r="K155" s="72"/>
    </row>
    <row r="156" spans="2:11" ht="27.75" customHeight="1">
      <c r="B156" s="10" t="s">
        <v>66</v>
      </c>
      <c r="C156" s="72" t="s">
        <v>182</v>
      </c>
      <c r="D156" s="73">
        <v>8</v>
      </c>
      <c r="E156" s="11">
        <v>-0.59</v>
      </c>
      <c r="F156" s="11">
        <v>0</v>
      </c>
      <c r="G156" s="11">
        <v>0</v>
      </c>
      <c r="H156" s="12">
        <v>0</v>
      </c>
      <c r="I156" s="12">
        <v>0</v>
      </c>
      <c r="J156" s="11">
        <v>0</v>
      </c>
      <c r="K156" s="72"/>
    </row>
    <row r="157" spans="2:11" ht="27.75" customHeight="1">
      <c r="B157" s="10" t="s">
        <v>67</v>
      </c>
      <c r="C157" s="72" t="s">
        <v>183</v>
      </c>
      <c r="D157" s="73">
        <v>0</v>
      </c>
      <c r="E157" s="11">
        <v>-0.67600000000000005</v>
      </c>
      <c r="F157" s="11">
        <v>0</v>
      </c>
      <c r="G157" s="11">
        <v>0</v>
      </c>
      <c r="H157" s="12">
        <v>0</v>
      </c>
      <c r="I157" s="12">
        <v>0</v>
      </c>
      <c r="J157" s="11">
        <v>0.186</v>
      </c>
      <c r="K157" s="72"/>
    </row>
    <row r="158" spans="2:11" ht="27.75" customHeight="1">
      <c r="B158" s="10" t="s">
        <v>68</v>
      </c>
      <c r="C158" s="72">
        <v>2</v>
      </c>
      <c r="D158" s="73">
        <v>0</v>
      </c>
      <c r="E158" s="11">
        <v>-4.9459999999999997</v>
      </c>
      <c r="F158" s="11">
        <v>-0.98699999999999999</v>
      </c>
      <c r="G158" s="11">
        <v>-6.8000000000000005E-2</v>
      </c>
      <c r="H158" s="12">
        <v>0</v>
      </c>
      <c r="I158" s="12">
        <v>0</v>
      </c>
      <c r="J158" s="11">
        <v>0.186</v>
      </c>
      <c r="K158" s="72"/>
    </row>
    <row r="159" spans="2:11" ht="27.75" customHeight="1">
      <c r="B159" s="10" t="s">
        <v>69</v>
      </c>
      <c r="C159" s="72">
        <v>3</v>
      </c>
      <c r="D159" s="73">
        <v>0</v>
      </c>
      <c r="E159" s="11">
        <v>-0.59</v>
      </c>
      <c r="F159" s="11">
        <v>0</v>
      </c>
      <c r="G159" s="11">
        <v>0</v>
      </c>
      <c r="H159" s="12">
        <v>0</v>
      </c>
      <c r="I159" s="12">
        <v>0</v>
      </c>
      <c r="J159" s="11">
        <v>0.17299999999999999</v>
      </c>
      <c r="K159" s="72"/>
    </row>
    <row r="160" spans="2:11" ht="27.75" customHeight="1">
      <c r="B160" s="10" t="s">
        <v>70</v>
      </c>
      <c r="C160" s="72">
        <v>4</v>
      </c>
      <c r="D160" s="73">
        <v>0</v>
      </c>
      <c r="E160" s="11">
        <v>-4.5259999999999998</v>
      </c>
      <c r="F160" s="11">
        <v>-0.81299999999999994</v>
      </c>
      <c r="G160" s="11">
        <v>-5.6000000000000001E-2</v>
      </c>
      <c r="H160" s="12">
        <v>0</v>
      </c>
      <c r="I160" s="12">
        <v>0</v>
      </c>
      <c r="J160" s="11">
        <v>0.17299999999999999</v>
      </c>
      <c r="K160" s="72"/>
    </row>
    <row r="161" spans="2:11" ht="27.75" customHeight="1">
      <c r="B161" s="10" t="s">
        <v>71</v>
      </c>
      <c r="C161" s="72">
        <v>5</v>
      </c>
      <c r="D161" s="73">
        <v>0</v>
      </c>
      <c r="E161" s="11">
        <v>-0.35399999999999998</v>
      </c>
      <c r="F161" s="11">
        <v>0</v>
      </c>
      <c r="G161" s="11">
        <v>0</v>
      </c>
      <c r="H161" s="12">
        <v>99.13</v>
      </c>
      <c r="I161" s="12">
        <v>0</v>
      </c>
      <c r="J161" s="11">
        <v>0.14699999999999999</v>
      </c>
      <c r="K161" s="72"/>
    </row>
    <row r="162" spans="2:11" ht="27.75" customHeight="1">
      <c r="B162" s="10" t="s">
        <v>72</v>
      </c>
      <c r="C162" s="72" t="s">
        <v>184</v>
      </c>
      <c r="D162" s="73">
        <v>0</v>
      </c>
      <c r="E162" s="11">
        <v>-3.4079999999999999</v>
      </c>
      <c r="F162" s="11">
        <v>-0.33</v>
      </c>
      <c r="G162" s="11">
        <v>-0.02</v>
      </c>
      <c r="H162" s="12">
        <v>99.13</v>
      </c>
      <c r="I162" s="12">
        <v>0</v>
      </c>
      <c r="J162" s="11">
        <v>0.14699999999999999</v>
      </c>
      <c r="K162" s="72"/>
    </row>
    <row r="163" spans="2:11" ht="27.75" customHeight="1">
      <c r="B163" s="10" t="s">
        <v>73</v>
      </c>
      <c r="C163" s="72" t="s">
        <v>185</v>
      </c>
      <c r="D163" s="73">
        <v>0</v>
      </c>
      <c r="E163" s="11">
        <v>-2.7610000000000001</v>
      </c>
      <c r="F163" s="11">
        <v>-0.23200000000000001</v>
      </c>
      <c r="G163" s="11">
        <v>-1.4E-2</v>
      </c>
      <c r="H163" s="12">
        <v>99.13</v>
      </c>
      <c r="I163" s="12">
        <v>0</v>
      </c>
      <c r="J163" s="11">
        <v>7.1999999999999995E-2</v>
      </c>
      <c r="K163" s="72"/>
    </row>
    <row r="164" spans="2:11" ht="27.75" customHeight="1">
      <c r="B164" s="10" t="s">
        <v>74</v>
      </c>
      <c r="C164" s="72">
        <v>7</v>
      </c>
      <c r="D164" s="73">
        <v>0</v>
      </c>
      <c r="E164" s="11">
        <v>-0.27600000000000002</v>
      </c>
      <c r="F164" s="11">
        <v>0</v>
      </c>
      <c r="G164" s="11">
        <v>0</v>
      </c>
      <c r="H164" s="12">
        <v>99.13</v>
      </c>
      <c r="I164" s="12">
        <v>0</v>
      </c>
      <c r="J164" s="11">
        <v>7.1999999999999995E-2</v>
      </c>
      <c r="K164" s="72"/>
    </row>
    <row r="165" spans="2:11" ht="27.75" customHeight="1">
      <c r="B165" s="10" t="s">
        <v>75</v>
      </c>
      <c r="C165" s="72">
        <v>100</v>
      </c>
      <c r="D165" s="73">
        <v>1</v>
      </c>
      <c r="E165" s="11">
        <v>1.5537299999999998</v>
      </c>
      <c r="F165" s="11">
        <v>0</v>
      </c>
      <c r="G165" s="11">
        <v>0</v>
      </c>
      <c r="H165" s="12">
        <v>1.7084999999999997</v>
      </c>
      <c r="I165" s="12">
        <v>0</v>
      </c>
      <c r="J165" s="11">
        <v>0</v>
      </c>
      <c r="K165" s="72"/>
    </row>
    <row r="166" spans="2:11" ht="27.75" customHeight="1">
      <c r="B166" s="10" t="s">
        <v>76</v>
      </c>
      <c r="C166" s="72">
        <v>104</v>
      </c>
      <c r="D166" s="73">
        <v>2</v>
      </c>
      <c r="E166" s="11">
        <v>1.6770099999999999</v>
      </c>
      <c r="F166" s="11">
        <v>7.8390000000000001E-2</v>
      </c>
      <c r="G166" s="11">
        <v>0</v>
      </c>
      <c r="H166" s="12">
        <v>1.7084999999999997</v>
      </c>
      <c r="I166" s="12">
        <v>0</v>
      </c>
      <c r="J166" s="11">
        <v>0</v>
      </c>
      <c r="K166" s="72"/>
    </row>
    <row r="167" spans="2:11" ht="27.75" customHeight="1">
      <c r="B167" s="10" t="s">
        <v>77</v>
      </c>
      <c r="C167" s="72" t="s">
        <v>186</v>
      </c>
      <c r="D167" s="73">
        <v>2</v>
      </c>
      <c r="E167" s="11">
        <v>0.17754999999999999</v>
      </c>
      <c r="F167" s="11">
        <v>0</v>
      </c>
      <c r="G167" s="11">
        <v>0</v>
      </c>
      <c r="H167" s="12">
        <v>0</v>
      </c>
      <c r="I167" s="12">
        <v>0</v>
      </c>
      <c r="J167" s="11">
        <v>0</v>
      </c>
      <c r="K167" s="72"/>
    </row>
    <row r="168" spans="2:11" ht="27.75" customHeight="1">
      <c r="B168" s="10" t="s">
        <v>78</v>
      </c>
      <c r="C168" s="72">
        <v>126</v>
      </c>
      <c r="D168" s="73">
        <v>3</v>
      </c>
      <c r="E168" s="11">
        <v>1.2173899999999998</v>
      </c>
      <c r="F168" s="11">
        <v>0</v>
      </c>
      <c r="G168" s="11">
        <v>0</v>
      </c>
      <c r="H168" s="12">
        <v>2.6933999999999996</v>
      </c>
      <c r="I168" s="12">
        <v>0</v>
      </c>
      <c r="J168" s="11">
        <v>0</v>
      </c>
      <c r="K168" s="72"/>
    </row>
    <row r="169" spans="2:11" ht="27.75" customHeight="1">
      <c r="B169" s="10" t="s">
        <v>79</v>
      </c>
      <c r="C169" s="72">
        <v>129</v>
      </c>
      <c r="D169" s="73">
        <v>4</v>
      </c>
      <c r="E169" s="11">
        <v>1.6689699999999998</v>
      </c>
      <c r="F169" s="11">
        <v>8.0399999999999985E-2</v>
      </c>
      <c r="G169" s="11">
        <v>0</v>
      </c>
      <c r="H169" s="12">
        <v>2.6933999999999996</v>
      </c>
      <c r="I169" s="12">
        <v>0</v>
      </c>
      <c r="J169" s="11">
        <v>0</v>
      </c>
      <c r="K169" s="72"/>
    </row>
    <row r="170" spans="2:11" ht="27.75" customHeight="1">
      <c r="B170" s="10" t="s">
        <v>80</v>
      </c>
      <c r="C170" s="72" t="s">
        <v>174</v>
      </c>
      <c r="D170" s="73">
        <v>4</v>
      </c>
      <c r="E170" s="11">
        <v>0.17487</v>
      </c>
      <c r="F170" s="11">
        <v>0</v>
      </c>
      <c r="G170" s="11">
        <v>0</v>
      </c>
      <c r="H170" s="12">
        <v>0</v>
      </c>
      <c r="I170" s="12">
        <v>0</v>
      </c>
      <c r="J170" s="11">
        <v>0</v>
      </c>
      <c r="K170" s="72"/>
    </row>
    <row r="171" spans="2:11" ht="27.75" customHeight="1">
      <c r="B171" s="10" t="s">
        <v>81</v>
      </c>
      <c r="C171" s="72">
        <v>401</v>
      </c>
      <c r="D171" s="73" t="s">
        <v>55</v>
      </c>
      <c r="E171" s="11">
        <v>1.16848</v>
      </c>
      <c r="F171" s="11">
        <v>6.1639999999999993E-2</v>
      </c>
      <c r="G171" s="11">
        <v>0</v>
      </c>
      <c r="H171" s="12">
        <v>14.451899999999998</v>
      </c>
      <c r="I171" s="12">
        <v>0</v>
      </c>
      <c r="J171" s="11">
        <v>0</v>
      </c>
      <c r="K171" s="72"/>
    </row>
    <row r="172" spans="2:11" ht="27.75" customHeight="1">
      <c r="B172" s="10" t="s">
        <v>82</v>
      </c>
      <c r="C172" s="72">
        <v>453</v>
      </c>
      <c r="D172" s="73">
        <v>0</v>
      </c>
      <c r="E172" s="11">
        <v>6.5184299999999986</v>
      </c>
      <c r="F172" s="11">
        <v>0.72226000000000001</v>
      </c>
      <c r="G172" s="11">
        <v>4.0869999999999997E-2</v>
      </c>
      <c r="H172" s="12">
        <v>5.5877999999999997</v>
      </c>
      <c r="I172" s="12">
        <v>1.5945999999999998</v>
      </c>
      <c r="J172" s="11">
        <v>0.20702999999999996</v>
      </c>
      <c r="K172" s="72"/>
    </row>
    <row r="173" spans="2:11" ht="27.75" customHeight="1">
      <c r="B173" s="10" t="s">
        <v>83</v>
      </c>
      <c r="C173" s="72">
        <v>500</v>
      </c>
      <c r="D173" s="73" t="s">
        <v>63</v>
      </c>
      <c r="E173" s="11">
        <v>1.6602600000000001</v>
      </c>
      <c r="F173" s="11">
        <v>0</v>
      </c>
      <c r="G173" s="11">
        <v>0</v>
      </c>
      <c r="H173" s="12">
        <v>0</v>
      </c>
      <c r="I173" s="12">
        <v>0</v>
      </c>
      <c r="J173" s="11">
        <v>0</v>
      </c>
      <c r="K173" s="72"/>
    </row>
    <row r="174" spans="2:11" ht="27.75" customHeight="1">
      <c r="B174" s="10" t="s">
        <v>84</v>
      </c>
      <c r="C174" s="72">
        <v>520</v>
      </c>
      <c r="D174" s="73">
        <v>0</v>
      </c>
      <c r="E174" s="11">
        <v>14.480709999999998</v>
      </c>
      <c r="F174" s="11">
        <v>2.2083199999999996</v>
      </c>
      <c r="G174" s="11">
        <v>0.35308999999999996</v>
      </c>
      <c r="H174" s="12">
        <v>0</v>
      </c>
      <c r="I174" s="12">
        <v>0</v>
      </c>
      <c r="J174" s="11">
        <v>0</v>
      </c>
      <c r="K174" s="72"/>
    </row>
    <row r="175" spans="2:11" ht="27.75" customHeight="1">
      <c r="B175" s="10" t="s">
        <v>85</v>
      </c>
      <c r="C175" s="72">
        <v>992</v>
      </c>
      <c r="D175" s="73">
        <v>8</v>
      </c>
      <c r="E175" s="11">
        <v>-0.67600000000000005</v>
      </c>
      <c r="F175" s="11">
        <v>0</v>
      </c>
      <c r="G175" s="11">
        <v>0</v>
      </c>
      <c r="H175" s="12">
        <v>0</v>
      </c>
      <c r="I175" s="12">
        <v>0</v>
      </c>
      <c r="J175" s="11">
        <v>0</v>
      </c>
      <c r="K175" s="72"/>
    </row>
    <row r="176" spans="2:11" ht="27.75" customHeight="1">
      <c r="B176" s="10" t="s">
        <v>86</v>
      </c>
      <c r="C176" s="72">
        <v>1</v>
      </c>
      <c r="D176" s="73">
        <v>0</v>
      </c>
      <c r="E176" s="11">
        <v>-0.67600000000000005</v>
      </c>
      <c r="F176" s="11">
        <v>0</v>
      </c>
      <c r="G176" s="11">
        <v>0</v>
      </c>
      <c r="H176" s="12">
        <v>0</v>
      </c>
      <c r="I176" s="12">
        <v>0</v>
      </c>
      <c r="J176" s="11">
        <v>0.186</v>
      </c>
      <c r="K176" s="72"/>
    </row>
    <row r="177" spans="2:11" ht="27.75" customHeight="1">
      <c r="B177" s="10" t="s">
        <v>87</v>
      </c>
      <c r="C177" s="72">
        <v>2</v>
      </c>
      <c r="D177" s="73">
        <v>0</v>
      </c>
      <c r="E177" s="11">
        <v>-4.9459999999999997</v>
      </c>
      <c r="F177" s="11">
        <v>-0.98699999999999999</v>
      </c>
      <c r="G177" s="11">
        <v>-6.8000000000000005E-2</v>
      </c>
      <c r="H177" s="12">
        <v>0</v>
      </c>
      <c r="I177" s="12">
        <v>0</v>
      </c>
      <c r="J177" s="11">
        <v>0.186</v>
      </c>
      <c r="K177" s="72"/>
    </row>
    <row r="178" spans="2:11" ht="27.75" customHeight="1">
      <c r="B178" s="10" t="s">
        <v>88</v>
      </c>
      <c r="C178" s="72">
        <v>100</v>
      </c>
      <c r="D178" s="73">
        <v>1</v>
      </c>
      <c r="E178" s="11">
        <v>0.99253200000000008</v>
      </c>
      <c r="F178" s="11">
        <v>0</v>
      </c>
      <c r="G178" s="11">
        <v>0</v>
      </c>
      <c r="H178" s="12">
        <v>1.0914000000000001</v>
      </c>
      <c r="I178" s="12">
        <v>0</v>
      </c>
      <c r="J178" s="11">
        <v>0</v>
      </c>
      <c r="K178" s="72"/>
    </row>
    <row r="179" spans="2:11" ht="27.75" customHeight="1">
      <c r="B179" s="10" t="s">
        <v>89</v>
      </c>
      <c r="C179" s="72">
        <v>104</v>
      </c>
      <c r="D179" s="73">
        <v>2</v>
      </c>
      <c r="E179" s="11">
        <v>1.0712840000000001</v>
      </c>
      <c r="F179" s="11">
        <v>5.0076000000000009E-2</v>
      </c>
      <c r="G179" s="11">
        <v>0</v>
      </c>
      <c r="H179" s="12">
        <v>1.0914000000000001</v>
      </c>
      <c r="I179" s="12">
        <v>0</v>
      </c>
      <c r="J179" s="11">
        <v>0</v>
      </c>
      <c r="K179" s="72"/>
    </row>
    <row r="180" spans="2:11" ht="27.75" customHeight="1">
      <c r="B180" s="10" t="s">
        <v>90</v>
      </c>
      <c r="C180" s="72" t="s">
        <v>186</v>
      </c>
      <c r="D180" s="73">
        <v>2</v>
      </c>
      <c r="E180" s="11">
        <v>0.11342000000000002</v>
      </c>
      <c r="F180" s="11">
        <v>0</v>
      </c>
      <c r="G180" s="11">
        <v>0</v>
      </c>
      <c r="H180" s="12">
        <v>0</v>
      </c>
      <c r="I180" s="12">
        <v>0</v>
      </c>
      <c r="J180" s="11">
        <v>0</v>
      </c>
      <c r="K180" s="72"/>
    </row>
    <row r="181" spans="2:11" ht="27.75" customHeight="1">
      <c r="B181" s="10" t="s">
        <v>91</v>
      </c>
      <c r="C181" s="72">
        <v>126</v>
      </c>
      <c r="D181" s="73">
        <v>3</v>
      </c>
      <c r="E181" s="11">
        <v>0.77767600000000003</v>
      </c>
      <c r="F181" s="11">
        <v>0</v>
      </c>
      <c r="G181" s="11">
        <v>0</v>
      </c>
      <c r="H181" s="12">
        <v>1.7205600000000001</v>
      </c>
      <c r="I181" s="12">
        <v>0</v>
      </c>
      <c r="J181" s="11">
        <v>0</v>
      </c>
      <c r="K181" s="72"/>
    </row>
    <row r="182" spans="2:11" ht="27.75" customHeight="1">
      <c r="B182" s="10" t="s">
        <v>92</v>
      </c>
      <c r="C182" s="72">
        <v>129</v>
      </c>
      <c r="D182" s="73">
        <v>4</v>
      </c>
      <c r="E182" s="11">
        <v>1.0661480000000001</v>
      </c>
      <c r="F182" s="11">
        <v>5.1360000000000003E-2</v>
      </c>
      <c r="G182" s="11">
        <v>0</v>
      </c>
      <c r="H182" s="12">
        <v>1.7205600000000001</v>
      </c>
      <c r="I182" s="12">
        <v>0</v>
      </c>
      <c r="J182" s="11">
        <v>0</v>
      </c>
      <c r="K182" s="72"/>
    </row>
    <row r="183" spans="2:11" ht="27.75" customHeight="1">
      <c r="B183" s="10" t="s">
        <v>93</v>
      </c>
      <c r="C183" s="72" t="s">
        <v>174</v>
      </c>
      <c r="D183" s="73">
        <v>4</v>
      </c>
      <c r="E183" s="11">
        <v>0.11170800000000002</v>
      </c>
      <c r="F183" s="11">
        <v>0</v>
      </c>
      <c r="G183" s="11">
        <v>0</v>
      </c>
      <c r="H183" s="12">
        <v>0</v>
      </c>
      <c r="I183" s="12">
        <v>0</v>
      </c>
      <c r="J183" s="11">
        <v>0</v>
      </c>
      <c r="K183" s="72"/>
    </row>
    <row r="184" spans="2:11" ht="27.75" customHeight="1">
      <c r="B184" s="10" t="s">
        <v>94</v>
      </c>
      <c r="C184" s="72">
        <v>401</v>
      </c>
      <c r="D184" s="73" t="s">
        <v>55</v>
      </c>
      <c r="E184" s="11">
        <v>0.7464320000000001</v>
      </c>
      <c r="F184" s="11">
        <v>3.9376000000000001E-2</v>
      </c>
      <c r="G184" s="11">
        <v>0</v>
      </c>
      <c r="H184" s="12">
        <v>9.2319600000000008</v>
      </c>
      <c r="I184" s="12">
        <v>0</v>
      </c>
      <c r="J184" s="11">
        <v>0</v>
      </c>
      <c r="K184" s="72"/>
    </row>
    <row r="185" spans="2:11" ht="27.75" customHeight="1">
      <c r="B185" s="10" t="s">
        <v>95</v>
      </c>
      <c r="C185" s="72">
        <v>453</v>
      </c>
      <c r="D185" s="73">
        <v>0</v>
      </c>
      <c r="E185" s="11">
        <v>4.1640120000000005</v>
      </c>
      <c r="F185" s="11">
        <v>0.46138400000000007</v>
      </c>
      <c r="G185" s="11">
        <v>2.6108000000000003E-2</v>
      </c>
      <c r="H185" s="12">
        <v>3.5695200000000002</v>
      </c>
      <c r="I185" s="12">
        <v>1.01864</v>
      </c>
      <c r="J185" s="11">
        <v>0.13225200000000001</v>
      </c>
      <c r="K185" s="72"/>
    </row>
    <row r="186" spans="2:11" ht="27.75" customHeight="1">
      <c r="B186" s="10" t="s">
        <v>96</v>
      </c>
      <c r="C186" s="72">
        <v>455</v>
      </c>
      <c r="D186" s="73">
        <v>0</v>
      </c>
      <c r="E186" s="11">
        <v>5.3986219999999996</v>
      </c>
      <c r="F186" s="11">
        <v>0.39147599999999999</v>
      </c>
      <c r="G186" s="11">
        <v>1.7441999999999999E-2</v>
      </c>
      <c r="H186" s="12">
        <v>2.12534</v>
      </c>
      <c r="I186" s="12">
        <v>2.9392999999999998</v>
      </c>
      <c r="J186" s="11">
        <v>0.15697800000000001</v>
      </c>
      <c r="K186" s="72"/>
    </row>
    <row r="187" spans="2:11" ht="27.75" customHeight="1">
      <c r="B187" s="10" t="s">
        <v>97</v>
      </c>
      <c r="C187" s="72">
        <v>568</v>
      </c>
      <c r="D187" s="73">
        <v>0</v>
      </c>
      <c r="E187" s="11">
        <v>5.0433140000000005</v>
      </c>
      <c r="F187" s="11">
        <v>0.31635399999999997</v>
      </c>
      <c r="G187" s="11">
        <v>1.2478000000000001E-2</v>
      </c>
      <c r="H187" s="12">
        <v>58.749360000000003</v>
      </c>
      <c r="I187" s="12">
        <v>3.7360599999999997</v>
      </c>
      <c r="J187" s="11">
        <v>0.12991799999999998</v>
      </c>
      <c r="K187" s="72"/>
    </row>
    <row r="188" spans="2:11" ht="27.75" customHeight="1">
      <c r="B188" s="10" t="s">
        <v>98</v>
      </c>
      <c r="C188" s="72">
        <v>500</v>
      </c>
      <c r="D188" s="73" t="s">
        <v>63</v>
      </c>
      <c r="E188" s="11">
        <v>1.0605840000000002</v>
      </c>
      <c r="F188" s="11">
        <v>0</v>
      </c>
      <c r="G188" s="11">
        <v>0</v>
      </c>
      <c r="H188" s="12">
        <v>0</v>
      </c>
      <c r="I188" s="12">
        <v>0</v>
      </c>
      <c r="J188" s="11">
        <v>0</v>
      </c>
      <c r="K188" s="72"/>
    </row>
    <row r="189" spans="2:11" ht="27.75" customHeight="1">
      <c r="B189" s="10" t="s">
        <v>99</v>
      </c>
      <c r="C189" s="72">
        <v>520</v>
      </c>
      <c r="D189" s="73">
        <v>0</v>
      </c>
      <c r="E189" s="11">
        <v>9.2503640000000011</v>
      </c>
      <c r="F189" s="11">
        <v>1.4106880000000002</v>
      </c>
      <c r="G189" s="11">
        <v>0.22555600000000003</v>
      </c>
      <c r="H189" s="12">
        <v>0</v>
      </c>
      <c r="I189" s="12">
        <v>0</v>
      </c>
      <c r="J189" s="11">
        <v>0</v>
      </c>
      <c r="K189" s="72"/>
    </row>
    <row r="190" spans="2:11" ht="27.75" customHeight="1">
      <c r="B190" s="10" t="s">
        <v>100</v>
      </c>
      <c r="C190" s="72">
        <v>992</v>
      </c>
      <c r="D190" s="73">
        <v>8</v>
      </c>
      <c r="E190" s="11">
        <v>-0.67600000000000005</v>
      </c>
      <c r="F190" s="11">
        <v>0</v>
      </c>
      <c r="G190" s="11">
        <v>0</v>
      </c>
      <c r="H190" s="12">
        <v>0</v>
      </c>
      <c r="I190" s="12">
        <v>0</v>
      </c>
      <c r="J190" s="11">
        <v>0</v>
      </c>
      <c r="K190" s="72"/>
    </row>
    <row r="191" spans="2:11" ht="27.75" customHeight="1">
      <c r="B191" s="10" t="s">
        <v>101</v>
      </c>
      <c r="C191" s="72">
        <v>993</v>
      </c>
      <c r="D191" s="73">
        <v>8</v>
      </c>
      <c r="E191" s="11">
        <v>-0.59</v>
      </c>
      <c r="F191" s="11">
        <v>0</v>
      </c>
      <c r="G191" s="11">
        <v>0</v>
      </c>
      <c r="H191" s="12">
        <v>0</v>
      </c>
      <c r="I191" s="12">
        <v>0</v>
      </c>
      <c r="J191" s="11">
        <v>0</v>
      </c>
      <c r="K191" s="72"/>
    </row>
    <row r="192" spans="2:11" ht="27.75" customHeight="1">
      <c r="B192" s="10" t="s">
        <v>102</v>
      </c>
      <c r="C192" s="72">
        <v>1</v>
      </c>
      <c r="D192" s="73">
        <v>0</v>
      </c>
      <c r="E192" s="11">
        <v>-0.67600000000000005</v>
      </c>
      <c r="F192" s="11">
        <v>0</v>
      </c>
      <c r="G192" s="11">
        <v>0</v>
      </c>
      <c r="H192" s="12">
        <v>0</v>
      </c>
      <c r="I192" s="12">
        <v>0</v>
      </c>
      <c r="J192" s="11">
        <v>0.186</v>
      </c>
      <c r="K192" s="72"/>
    </row>
    <row r="193" spans="2:11" ht="27.75" customHeight="1">
      <c r="B193" s="10" t="s">
        <v>103</v>
      </c>
      <c r="C193" s="72">
        <v>2</v>
      </c>
      <c r="D193" s="73">
        <v>0</v>
      </c>
      <c r="E193" s="11">
        <v>-4.9459999999999997</v>
      </c>
      <c r="F193" s="11">
        <v>-0.98699999999999999</v>
      </c>
      <c r="G193" s="11">
        <v>-6.8000000000000005E-2</v>
      </c>
      <c r="H193" s="12">
        <v>0</v>
      </c>
      <c r="I193" s="12">
        <v>0</v>
      </c>
      <c r="J193" s="11">
        <v>0.186</v>
      </c>
      <c r="K193" s="72"/>
    </row>
    <row r="194" spans="2:11" ht="27.75" customHeight="1">
      <c r="B194" s="10" t="s">
        <v>104</v>
      </c>
      <c r="C194" s="72">
        <v>3</v>
      </c>
      <c r="D194" s="73">
        <v>0</v>
      </c>
      <c r="E194" s="11">
        <v>-0.59</v>
      </c>
      <c r="F194" s="11">
        <v>0</v>
      </c>
      <c r="G194" s="11">
        <v>0</v>
      </c>
      <c r="H194" s="12">
        <v>0</v>
      </c>
      <c r="I194" s="12">
        <v>0</v>
      </c>
      <c r="J194" s="11">
        <v>0.17299999999999999</v>
      </c>
      <c r="K194" s="72"/>
    </row>
    <row r="195" spans="2:11" ht="27.75" customHeight="1">
      <c r="B195" s="10" t="s">
        <v>105</v>
      </c>
      <c r="C195" s="72">
        <v>4</v>
      </c>
      <c r="D195" s="73">
        <v>0</v>
      </c>
      <c r="E195" s="11">
        <v>-4.5259999999999998</v>
      </c>
      <c r="F195" s="11">
        <v>-0.81299999999999994</v>
      </c>
      <c r="G195" s="11">
        <v>-5.6000000000000001E-2</v>
      </c>
      <c r="H195" s="12">
        <v>0</v>
      </c>
      <c r="I195" s="12">
        <v>0</v>
      </c>
      <c r="J195" s="11">
        <v>0.17299999999999999</v>
      </c>
      <c r="K195" s="72"/>
    </row>
    <row r="196" spans="2:11" ht="27.75" customHeight="1">
      <c r="B196" s="10" t="s">
        <v>106</v>
      </c>
      <c r="C196" s="72">
        <v>5</v>
      </c>
      <c r="D196" s="73">
        <v>0</v>
      </c>
      <c r="E196" s="11">
        <v>-0.35399999999999998</v>
      </c>
      <c r="F196" s="11">
        <v>0</v>
      </c>
      <c r="G196" s="11">
        <v>0</v>
      </c>
      <c r="H196" s="12">
        <v>0</v>
      </c>
      <c r="I196" s="12">
        <v>0</v>
      </c>
      <c r="J196" s="11">
        <v>0.14699999999999999</v>
      </c>
      <c r="K196" s="72"/>
    </row>
    <row r="197" spans="2:11" ht="27.75" customHeight="1">
      <c r="B197" s="10" t="s">
        <v>107</v>
      </c>
      <c r="C197" s="72">
        <v>6</v>
      </c>
      <c r="D197" s="73">
        <v>0</v>
      </c>
      <c r="E197" s="11">
        <v>-3.4079999999999999</v>
      </c>
      <c r="F197" s="11">
        <v>-0.33</v>
      </c>
      <c r="G197" s="11">
        <v>-0.02</v>
      </c>
      <c r="H197" s="12">
        <v>0</v>
      </c>
      <c r="I197" s="12">
        <v>0</v>
      </c>
      <c r="J197" s="11">
        <v>0.14699999999999999</v>
      </c>
      <c r="K197" s="72"/>
    </row>
    <row r="198" spans="2:11" ht="27.75" customHeight="1" thickBot="1"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4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2:11" ht="27.75" customHeight="1">
      <c r="B203" s="31" t="s">
        <v>110</v>
      </c>
      <c r="C203" s="31"/>
      <c r="D203" s="31"/>
      <c r="E203" s="31"/>
      <c r="F203" s="31"/>
      <c r="G203" s="31"/>
      <c r="H203" s="7"/>
      <c r="I203" s="7"/>
      <c r="J203" s="7"/>
      <c r="K203" s="7"/>
    </row>
    <row r="204" spans="2:11" ht="27.75" customHeight="1">
      <c r="B204" s="8"/>
      <c r="C204" s="7"/>
      <c r="D204" s="7"/>
      <c r="E204" s="7"/>
      <c r="F204" s="7"/>
      <c r="G204" s="7"/>
      <c r="H204" s="7"/>
      <c r="I204" s="7"/>
      <c r="J204" s="7"/>
      <c r="K204" s="7"/>
    </row>
    <row r="205" spans="2:11" ht="27.75" customHeight="1">
      <c r="B205" s="8"/>
      <c r="C205" s="7"/>
      <c r="D205" s="7"/>
      <c r="E205" s="7"/>
      <c r="F205" s="7"/>
      <c r="G205" s="7"/>
      <c r="H205" s="7"/>
      <c r="I205" s="7"/>
      <c r="J205" s="7"/>
      <c r="K205" s="7"/>
    </row>
    <row r="206" spans="2:11" ht="27.75" customHeight="1">
      <c r="B206" s="1"/>
      <c r="C206" s="9" t="s">
        <v>39</v>
      </c>
      <c r="D206" s="9" t="s">
        <v>40</v>
      </c>
      <c r="E206" s="9" t="s">
        <v>41</v>
      </c>
      <c r="F206" s="9" t="s">
        <v>42</v>
      </c>
      <c r="G206" s="9" t="s">
        <v>43</v>
      </c>
      <c r="H206" s="9" t="s">
        <v>44</v>
      </c>
      <c r="I206" s="9" t="s">
        <v>45</v>
      </c>
      <c r="J206" s="9" t="s">
        <v>46</v>
      </c>
      <c r="K206" s="9" t="s">
        <v>47</v>
      </c>
    </row>
    <row r="207" spans="2:11" ht="27.75" customHeight="1">
      <c r="B207" s="10" t="s">
        <v>48</v>
      </c>
      <c r="C207" s="72" t="s">
        <v>167</v>
      </c>
      <c r="D207" s="73">
        <v>1</v>
      </c>
      <c r="E207" s="11">
        <v>2.319</v>
      </c>
      <c r="F207" s="11">
        <v>0</v>
      </c>
      <c r="G207" s="11">
        <v>0</v>
      </c>
      <c r="H207" s="12">
        <v>2.5499999999999998</v>
      </c>
      <c r="I207" s="12">
        <v>0</v>
      </c>
      <c r="J207" s="11">
        <v>0</v>
      </c>
      <c r="K207" s="72"/>
    </row>
    <row r="208" spans="2:11" ht="27.75" customHeight="1">
      <c r="B208" s="10" t="s">
        <v>49</v>
      </c>
      <c r="C208" s="72" t="s">
        <v>168</v>
      </c>
      <c r="D208" s="73">
        <v>2</v>
      </c>
      <c r="E208" s="11">
        <v>2.504</v>
      </c>
      <c r="F208" s="11">
        <v>0.11700000000000001</v>
      </c>
      <c r="G208" s="11">
        <v>0</v>
      </c>
      <c r="H208" s="12">
        <v>2.5499999999999998</v>
      </c>
      <c r="I208" s="12">
        <v>0</v>
      </c>
      <c r="J208" s="11">
        <v>0</v>
      </c>
      <c r="K208" s="72" t="s">
        <v>169</v>
      </c>
    </row>
    <row r="209" spans="2:11" ht="27.75" customHeight="1">
      <c r="B209" s="10" t="s">
        <v>50</v>
      </c>
      <c r="C209" s="72" t="s">
        <v>170</v>
      </c>
      <c r="D209" s="73">
        <v>2</v>
      </c>
      <c r="E209" s="11">
        <v>0.26400000000000001</v>
      </c>
      <c r="F209" s="11">
        <v>0</v>
      </c>
      <c r="G209" s="11">
        <v>0</v>
      </c>
      <c r="H209" s="12">
        <v>0</v>
      </c>
      <c r="I209" s="12">
        <v>0</v>
      </c>
      <c r="J209" s="11">
        <v>0</v>
      </c>
      <c r="K209" s="72" t="s">
        <v>171</v>
      </c>
    </row>
    <row r="210" spans="2:11" ht="27.75" customHeight="1">
      <c r="B210" s="10" t="s">
        <v>51</v>
      </c>
      <c r="C210" s="72" t="s">
        <v>172</v>
      </c>
      <c r="D210" s="73">
        <v>3</v>
      </c>
      <c r="E210" s="11">
        <v>1.8169999999999999</v>
      </c>
      <c r="F210" s="11">
        <v>0</v>
      </c>
      <c r="G210" s="11">
        <v>0</v>
      </c>
      <c r="H210" s="12">
        <v>4.03</v>
      </c>
      <c r="I210" s="12">
        <v>0</v>
      </c>
      <c r="J210" s="11">
        <v>0</v>
      </c>
      <c r="K210" s="72"/>
    </row>
    <row r="211" spans="2:11" ht="27.75" customHeight="1">
      <c r="B211" s="10" t="s">
        <v>52</v>
      </c>
      <c r="C211" s="72" t="s">
        <v>173</v>
      </c>
      <c r="D211" s="73">
        <v>4</v>
      </c>
      <c r="E211" s="11">
        <v>2.4910000000000001</v>
      </c>
      <c r="F211" s="11">
        <v>0.12</v>
      </c>
      <c r="G211" s="11">
        <v>0</v>
      </c>
      <c r="H211" s="12">
        <v>4.03</v>
      </c>
      <c r="I211" s="12">
        <v>0</v>
      </c>
      <c r="J211" s="11">
        <v>0</v>
      </c>
      <c r="K211" s="72"/>
    </row>
    <row r="212" spans="2:11" ht="27.75" customHeight="1">
      <c r="B212" s="10" t="s">
        <v>53</v>
      </c>
      <c r="C212" s="72" t="s">
        <v>174</v>
      </c>
      <c r="D212" s="73">
        <v>4</v>
      </c>
      <c r="E212" s="11">
        <v>0.26100000000000001</v>
      </c>
      <c r="F212" s="11">
        <v>0</v>
      </c>
      <c r="G212" s="11">
        <v>0</v>
      </c>
      <c r="H212" s="12">
        <v>0</v>
      </c>
      <c r="I212" s="12">
        <v>0</v>
      </c>
      <c r="J212" s="11">
        <v>0</v>
      </c>
      <c r="K212" s="72" t="s">
        <v>175</v>
      </c>
    </row>
    <row r="213" spans="2:11" ht="27.75" customHeight="1">
      <c r="B213" s="10" t="s">
        <v>54</v>
      </c>
      <c r="C213" s="72" t="s">
        <v>176</v>
      </c>
      <c r="D213" s="73" t="s">
        <v>55</v>
      </c>
      <c r="E213" s="11">
        <v>1.744</v>
      </c>
      <c r="F213" s="11">
        <v>9.0999999999999998E-2</v>
      </c>
      <c r="G213" s="11">
        <v>0</v>
      </c>
      <c r="H213" s="12">
        <v>21.59</v>
      </c>
      <c r="I213" s="12">
        <v>0</v>
      </c>
      <c r="J213" s="11">
        <v>0</v>
      </c>
      <c r="K213" s="72"/>
    </row>
    <row r="214" spans="2:11" ht="27.75" customHeight="1">
      <c r="B214" s="10" t="s">
        <v>56</v>
      </c>
      <c r="C214" s="72">
        <v>405</v>
      </c>
      <c r="D214" s="73" t="s">
        <v>55</v>
      </c>
      <c r="E214" s="11">
        <v>1.2450000000000001</v>
      </c>
      <c r="F214" s="11">
        <v>5.8999999999999997E-2</v>
      </c>
      <c r="G214" s="11">
        <v>0</v>
      </c>
      <c r="H214" s="12">
        <v>3.3</v>
      </c>
      <c r="I214" s="12">
        <v>0</v>
      </c>
      <c r="J214" s="11">
        <v>0</v>
      </c>
      <c r="K214" s="72"/>
    </row>
    <row r="215" spans="2:11" ht="27.75" customHeight="1">
      <c r="B215" s="10" t="s">
        <v>57</v>
      </c>
      <c r="C215" s="72"/>
      <c r="D215" s="73" t="s">
        <v>55</v>
      </c>
      <c r="E215" s="11">
        <v>0.998</v>
      </c>
      <c r="F215" s="11">
        <v>2.1000000000000001E-2</v>
      </c>
      <c r="G215" s="11">
        <v>0</v>
      </c>
      <c r="H215" s="12">
        <v>311.58</v>
      </c>
      <c r="I215" s="12">
        <v>0</v>
      </c>
      <c r="J215" s="11">
        <v>0</v>
      </c>
      <c r="K215" s="72" t="s">
        <v>177</v>
      </c>
    </row>
    <row r="216" spans="2:11" ht="27.75" customHeight="1">
      <c r="B216" s="10" t="s">
        <v>58</v>
      </c>
      <c r="C216" s="72" t="s">
        <v>178</v>
      </c>
      <c r="D216" s="73">
        <v>0</v>
      </c>
      <c r="E216" s="11">
        <v>9.74</v>
      </c>
      <c r="F216" s="11">
        <v>1.0760000000000001</v>
      </c>
      <c r="G216" s="11">
        <v>6.0999999999999999E-2</v>
      </c>
      <c r="H216" s="12">
        <v>8.3699999999999992</v>
      </c>
      <c r="I216" s="12">
        <v>2.37</v>
      </c>
      <c r="J216" s="11">
        <v>0.309</v>
      </c>
      <c r="K216" s="72">
        <v>450</v>
      </c>
    </row>
    <row r="217" spans="2:11" ht="27.75" customHeight="1">
      <c r="B217" s="10" t="s">
        <v>59</v>
      </c>
      <c r="C217" s="72">
        <v>455</v>
      </c>
      <c r="D217" s="73">
        <v>0</v>
      </c>
      <c r="E217" s="11">
        <v>8.3699999999999992</v>
      </c>
      <c r="F217" s="11">
        <v>0.60599999999999998</v>
      </c>
      <c r="G217" s="11">
        <v>2.7E-2</v>
      </c>
      <c r="H217" s="12">
        <v>3.3</v>
      </c>
      <c r="I217" s="12">
        <v>4.54</v>
      </c>
      <c r="J217" s="11">
        <v>0.24299999999999999</v>
      </c>
      <c r="K217" s="72"/>
    </row>
    <row r="218" spans="2:11" ht="27.75" customHeight="1">
      <c r="B218" s="10" t="s">
        <v>60</v>
      </c>
      <c r="C218" s="72" t="s">
        <v>179</v>
      </c>
      <c r="D218" s="73">
        <v>0</v>
      </c>
      <c r="E218" s="11">
        <v>6.8849999999999998</v>
      </c>
      <c r="F218" s="11">
        <v>0.43099999999999999</v>
      </c>
      <c r="G218" s="11">
        <v>1.7000000000000001E-2</v>
      </c>
      <c r="H218" s="12">
        <v>80.3</v>
      </c>
      <c r="I218" s="12">
        <v>5.08</v>
      </c>
      <c r="J218" s="11">
        <v>0.17799999999999999</v>
      </c>
      <c r="K218" s="72">
        <v>655</v>
      </c>
    </row>
    <row r="219" spans="2:11" ht="27.75" customHeight="1">
      <c r="B219" s="10" t="s">
        <v>61</v>
      </c>
      <c r="C219" s="72">
        <v>660</v>
      </c>
      <c r="D219" s="73">
        <v>0</v>
      </c>
      <c r="E219" s="11">
        <v>5.9640000000000004</v>
      </c>
      <c r="F219" s="11">
        <v>0.32400000000000001</v>
      </c>
      <c r="G219" s="11">
        <v>1.0999999999999999E-2</v>
      </c>
      <c r="H219" s="12">
        <v>135.01</v>
      </c>
      <c r="I219" s="12">
        <v>3.21</v>
      </c>
      <c r="J219" s="11">
        <v>0.156</v>
      </c>
      <c r="K219" s="72"/>
    </row>
    <row r="220" spans="2:11" ht="27.75" customHeight="1">
      <c r="B220" s="10" t="s">
        <v>62</v>
      </c>
      <c r="C220" s="72" t="s">
        <v>180</v>
      </c>
      <c r="D220" s="73" t="s">
        <v>63</v>
      </c>
      <c r="E220" s="11">
        <v>2.4790000000000001</v>
      </c>
      <c r="F220" s="11">
        <v>0</v>
      </c>
      <c r="G220" s="11">
        <v>0</v>
      </c>
      <c r="H220" s="12">
        <v>0</v>
      </c>
      <c r="I220" s="12">
        <v>0</v>
      </c>
      <c r="J220" s="11">
        <v>0</v>
      </c>
      <c r="K220" s="72"/>
    </row>
    <row r="221" spans="2:11" ht="27.75" customHeight="1">
      <c r="B221" s="10" t="s">
        <v>64</v>
      </c>
      <c r="C221" s="72">
        <v>520</v>
      </c>
      <c r="D221" s="73">
        <v>0</v>
      </c>
      <c r="E221" s="11">
        <v>21.632000000000001</v>
      </c>
      <c r="F221" s="11">
        <v>3.2930000000000001</v>
      </c>
      <c r="G221" s="11">
        <v>0.52800000000000002</v>
      </c>
      <c r="H221" s="12">
        <v>0</v>
      </c>
      <c r="I221" s="12">
        <v>0</v>
      </c>
      <c r="J221" s="11">
        <v>0</v>
      </c>
      <c r="K221" s="72"/>
    </row>
    <row r="222" spans="2:11" ht="27.75" customHeight="1">
      <c r="B222" s="10" t="s">
        <v>65</v>
      </c>
      <c r="C222" s="72" t="s">
        <v>181</v>
      </c>
      <c r="D222" s="73">
        <v>8</v>
      </c>
      <c r="E222" s="11">
        <v>-0.67400000000000004</v>
      </c>
      <c r="F222" s="11">
        <v>0</v>
      </c>
      <c r="G222" s="11">
        <v>0</v>
      </c>
      <c r="H222" s="12">
        <v>0</v>
      </c>
      <c r="I222" s="12">
        <v>0</v>
      </c>
      <c r="J222" s="11">
        <v>0</v>
      </c>
      <c r="K222" s="72"/>
    </row>
    <row r="223" spans="2:11" ht="27.75" customHeight="1">
      <c r="B223" s="10" t="s">
        <v>66</v>
      </c>
      <c r="C223" s="72" t="s">
        <v>182</v>
      </c>
      <c r="D223" s="73">
        <v>8</v>
      </c>
      <c r="E223" s="11">
        <v>-0.58799999999999997</v>
      </c>
      <c r="F223" s="11">
        <v>0</v>
      </c>
      <c r="G223" s="11">
        <v>0</v>
      </c>
      <c r="H223" s="12">
        <v>0</v>
      </c>
      <c r="I223" s="12">
        <v>0</v>
      </c>
      <c r="J223" s="11">
        <v>0</v>
      </c>
      <c r="K223" s="72"/>
    </row>
    <row r="224" spans="2:11" ht="27.75" customHeight="1">
      <c r="B224" s="10" t="s">
        <v>67</v>
      </c>
      <c r="C224" s="72" t="s">
        <v>183</v>
      </c>
      <c r="D224" s="73">
        <v>0</v>
      </c>
      <c r="E224" s="11">
        <v>-0.67400000000000004</v>
      </c>
      <c r="F224" s="11">
        <v>0</v>
      </c>
      <c r="G224" s="11">
        <v>0</v>
      </c>
      <c r="H224" s="12">
        <v>0</v>
      </c>
      <c r="I224" s="12">
        <v>0</v>
      </c>
      <c r="J224" s="11">
        <v>0.186</v>
      </c>
      <c r="K224" s="72"/>
    </row>
    <row r="225" spans="2:11" ht="27.75" customHeight="1">
      <c r="B225" s="10" t="s">
        <v>68</v>
      </c>
      <c r="C225" s="72">
        <v>2</v>
      </c>
      <c r="D225" s="73">
        <v>0</v>
      </c>
      <c r="E225" s="11">
        <v>-4.9320000000000004</v>
      </c>
      <c r="F225" s="11">
        <v>-0.98399999999999999</v>
      </c>
      <c r="G225" s="11">
        <v>-6.8000000000000005E-2</v>
      </c>
      <c r="H225" s="12">
        <v>0</v>
      </c>
      <c r="I225" s="12">
        <v>0</v>
      </c>
      <c r="J225" s="11">
        <v>0.186</v>
      </c>
      <c r="K225" s="72"/>
    </row>
    <row r="226" spans="2:11" ht="27.75" customHeight="1">
      <c r="B226" s="10" t="s">
        <v>69</v>
      </c>
      <c r="C226" s="72">
        <v>3</v>
      </c>
      <c r="D226" s="73">
        <v>0</v>
      </c>
      <c r="E226" s="11">
        <v>-0.58799999999999997</v>
      </c>
      <c r="F226" s="11">
        <v>0</v>
      </c>
      <c r="G226" s="11">
        <v>0</v>
      </c>
      <c r="H226" s="12">
        <v>0</v>
      </c>
      <c r="I226" s="12">
        <v>0</v>
      </c>
      <c r="J226" s="11">
        <v>0.17299999999999999</v>
      </c>
      <c r="K226" s="72"/>
    </row>
    <row r="227" spans="2:11" ht="27.75" customHeight="1">
      <c r="B227" s="10" t="s">
        <v>70</v>
      </c>
      <c r="C227" s="72">
        <v>4</v>
      </c>
      <c r="D227" s="73">
        <v>0</v>
      </c>
      <c r="E227" s="11">
        <v>-4.5129999999999999</v>
      </c>
      <c r="F227" s="11">
        <v>-0.81100000000000005</v>
      </c>
      <c r="G227" s="11">
        <v>-5.5E-2</v>
      </c>
      <c r="H227" s="12">
        <v>0</v>
      </c>
      <c r="I227" s="12">
        <v>0</v>
      </c>
      <c r="J227" s="11">
        <v>0.17299999999999999</v>
      </c>
      <c r="K227" s="72"/>
    </row>
    <row r="228" spans="2:11" ht="27.75" customHeight="1">
      <c r="B228" s="10" t="s">
        <v>71</v>
      </c>
      <c r="C228" s="72">
        <v>5</v>
      </c>
      <c r="D228" s="73">
        <v>0</v>
      </c>
      <c r="E228" s="11">
        <v>-0.35299999999999998</v>
      </c>
      <c r="F228" s="11">
        <v>0</v>
      </c>
      <c r="G228" s="11">
        <v>0</v>
      </c>
      <c r="H228" s="12">
        <v>99.45</v>
      </c>
      <c r="I228" s="12">
        <v>0</v>
      </c>
      <c r="J228" s="11">
        <v>0.14699999999999999</v>
      </c>
      <c r="K228" s="72"/>
    </row>
    <row r="229" spans="2:11" ht="27.75" customHeight="1">
      <c r="B229" s="10" t="s">
        <v>72</v>
      </c>
      <c r="C229" s="72" t="s">
        <v>184</v>
      </c>
      <c r="D229" s="73">
        <v>0</v>
      </c>
      <c r="E229" s="11">
        <v>-3.399</v>
      </c>
      <c r="F229" s="11">
        <v>-0.32900000000000001</v>
      </c>
      <c r="G229" s="11">
        <v>-0.02</v>
      </c>
      <c r="H229" s="12">
        <v>99.45</v>
      </c>
      <c r="I229" s="12">
        <v>0</v>
      </c>
      <c r="J229" s="11">
        <v>0.14699999999999999</v>
      </c>
      <c r="K229" s="72"/>
    </row>
    <row r="230" spans="2:11" ht="27.75" customHeight="1">
      <c r="B230" s="10" t="s">
        <v>73</v>
      </c>
      <c r="C230" s="72" t="s">
        <v>185</v>
      </c>
      <c r="D230" s="73">
        <v>0</v>
      </c>
      <c r="E230" s="11">
        <v>-2.7530000000000001</v>
      </c>
      <c r="F230" s="11">
        <v>-0.23200000000000001</v>
      </c>
      <c r="G230" s="11">
        <v>-1.4E-2</v>
      </c>
      <c r="H230" s="12">
        <v>99.45</v>
      </c>
      <c r="I230" s="12">
        <v>0</v>
      </c>
      <c r="J230" s="11">
        <v>7.1999999999999995E-2</v>
      </c>
      <c r="K230" s="72"/>
    </row>
    <row r="231" spans="2:11" ht="27.75" customHeight="1">
      <c r="B231" s="10" t="s">
        <v>74</v>
      </c>
      <c r="C231" s="72">
        <v>7</v>
      </c>
      <c r="D231" s="73">
        <v>0</v>
      </c>
      <c r="E231" s="11">
        <v>-0.27500000000000002</v>
      </c>
      <c r="F231" s="11">
        <v>0</v>
      </c>
      <c r="G231" s="11">
        <v>0</v>
      </c>
      <c r="H231" s="12">
        <v>99.45</v>
      </c>
      <c r="I231" s="12">
        <v>0</v>
      </c>
      <c r="J231" s="11">
        <v>7.1999999999999995E-2</v>
      </c>
      <c r="K231" s="72"/>
    </row>
    <row r="232" spans="2:11" ht="27.75" customHeight="1">
      <c r="B232" s="10" t="s">
        <v>75</v>
      </c>
      <c r="C232" s="72">
        <v>100</v>
      </c>
      <c r="D232" s="73">
        <v>1</v>
      </c>
      <c r="E232" s="11">
        <v>1.5537299999999998</v>
      </c>
      <c r="F232" s="11">
        <v>0</v>
      </c>
      <c r="G232" s="11">
        <v>0</v>
      </c>
      <c r="H232" s="12">
        <v>1.7084999999999997</v>
      </c>
      <c r="I232" s="12">
        <v>0</v>
      </c>
      <c r="J232" s="11">
        <v>0</v>
      </c>
      <c r="K232" s="72"/>
    </row>
    <row r="233" spans="2:11" ht="27.75" customHeight="1">
      <c r="B233" s="10" t="s">
        <v>76</v>
      </c>
      <c r="C233" s="72">
        <v>104</v>
      </c>
      <c r="D233" s="73">
        <v>2</v>
      </c>
      <c r="E233" s="11">
        <v>1.6776799999999998</v>
      </c>
      <c r="F233" s="11">
        <v>7.8390000000000001E-2</v>
      </c>
      <c r="G233" s="11">
        <v>0</v>
      </c>
      <c r="H233" s="12">
        <v>1.7084999999999997</v>
      </c>
      <c r="I233" s="12">
        <v>0</v>
      </c>
      <c r="J233" s="11">
        <v>0</v>
      </c>
      <c r="K233" s="72"/>
    </row>
    <row r="234" spans="2:11" ht="27.75" customHeight="1">
      <c r="B234" s="10" t="s">
        <v>77</v>
      </c>
      <c r="C234" s="72" t="s">
        <v>186</v>
      </c>
      <c r="D234" s="73">
        <v>2</v>
      </c>
      <c r="E234" s="11">
        <v>0.17687999999999998</v>
      </c>
      <c r="F234" s="11">
        <v>0</v>
      </c>
      <c r="G234" s="11">
        <v>0</v>
      </c>
      <c r="H234" s="12">
        <v>0</v>
      </c>
      <c r="I234" s="12">
        <v>0</v>
      </c>
      <c r="J234" s="11">
        <v>0</v>
      </c>
      <c r="K234" s="72"/>
    </row>
    <row r="235" spans="2:11" ht="27.75" customHeight="1">
      <c r="B235" s="10" t="s">
        <v>78</v>
      </c>
      <c r="C235" s="72">
        <v>126</v>
      </c>
      <c r="D235" s="73">
        <v>3</v>
      </c>
      <c r="E235" s="11">
        <v>1.2173899999999998</v>
      </c>
      <c r="F235" s="11">
        <v>0</v>
      </c>
      <c r="G235" s="11">
        <v>0</v>
      </c>
      <c r="H235" s="12">
        <v>2.7000999999999999</v>
      </c>
      <c r="I235" s="12">
        <v>0</v>
      </c>
      <c r="J235" s="11">
        <v>0</v>
      </c>
      <c r="K235" s="72"/>
    </row>
    <row r="236" spans="2:11" ht="27.75" customHeight="1">
      <c r="B236" s="10" t="s">
        <v>79</v>
      </c>
      <c r="C236" s="72">
        <v>129</v>
      </c>
      <c r="D236" s="73">
        <v>4</v>
      </c>
      <c r="E236" s="11">
        <v>1.6689699999999998</v>
      </c>
      <c r="F236" s="11">
        <v>8.0399999999999985E-2</v>
      </c>
      <c r="G236" s="11">
        <v>0</v>
      </c>
      <c r="H236" s="12">
        <v>2.7000999999999999</v>
      </c>
      <c r="I236" s="12">
        <v>0</v>
      </c>
      <c r="J236" s="11">
        <v>0</v>
      </c>
      <c r="K236" s="72"/>
    </row>
    <row r="237" spans="2:11" ht="27.75" customHeight="1">
      <c r="B237" s="10" t="s">
        <v>80</v>
      </c>
      <c r="C237" s="72" t="s">
        <v>174</v>
      </c>
      <c r="D237" s="73">
        <v>4</v>
      </c>
      <c r="E237" s="11">
        <v>0.17487</v>
      </c>
      <c r="F237" s="11">
        <v>0</v>
      </c>
      <c r="G237" s="11">
        <v>0</v>
      </c>
      <c r="H237" s="12">
        <v>0</v>
      </c>
      <c r="I237" s="12">
        <v>0</v>
      </c>
      <c r="J237" s="11">
        <v>0</v>
      </c>
      <c r="K237" s="72"/>
    </row>
    <row r="238" spans="2:11" ht="27.75" customHeight="1">
      <c r="B238" s="10" t="s">
        <v>81</v>
      </c>
      <c r="C238" s="72">
        <v>401</v>
      </c>
      <c r="D238" s="73" t="s">
        <v>55</v>
      </c>
      <c r="E238" s="11">
        <v>1.16848</v>
      </c>
      <c r="F238" s="11">
        <v>6.0969999999999989E-2</v>
      </c>
      <c r="G238" s="11">
        <v>0</v>
      </c>
      <c r="H238" s="12">
        <v>14.465299999999999</v>
      </c>
      <c r="I238" s="12">
        <v>0</v>
      </c>
      <c r="J238" s="11">
        <v>0</v>
      </c>
      <c r="K238" s="72"/>
    </row>
    <row r="239" spans="2:11" ht="27.75" customHeight="1">
      <c r="B239" s="10" t="s">
        <v>82</v>
      </c>
      <c r="C239" s="72">
        <v>453</v>
      </c>
      <c r="D239" s="73">
        <v>0</v>
      </c>
      <c r="E239" s="11">
        <v>6.5257999999999994</v>
      </c>
      <c r="F239" s="11">
        <v>0.72092000000000001</v>
      </c>
      <c r="G239" s="11">
        <v>4.0869999999999997E-2</v>
      </c>
      <c r="H239" s="12">
        <v>5.607899999999999</v>
      </c>
      <c r="I239" s="12">
        <v>1.5878999999999999</v>
      </c>
      <c r="J239" s="11">
        <v>0.20702999999999996</v>
      </c>
      <c r="K239" s="72"/>
    </row>
    <row r="240" spans="2:11" ht="27.75" customHeight="1">
      <c r="B240" s="10" t="s">
        <v>83</v>
      </c>
      <c r="C240" s="72">
        <v>500</v>
      </c>
      <c r="D240" s="73" t="s">
        <v>63</v>
      </c>
      <c r="E240" s="11">
        <v>1.6609299999999998</v>
      </c>
      <c r="F240" s="11">
        <v>0</v>
      </c>
      <c r="G240" s="11">
        <v>0</v>
      </c>
      <c r="H240" s="12">
        <v>0</v>
      </c>
      <c r="I240" s="12">
        <v>0</v>
      </c>
      <c r="J240" s="11">
        <v>0</v>
      </c>
      <c r="K240" s="72"/>
    </row>
    <row r="241" spans="2:11" ht="27.75" customHeight="1">
      <c r="B241" s="10" t="s">
        <v>84</v>
      </c>
      <c r="C241" s="72">
        <v>520</v>
      </c>
      <c r="D241" s="73">
        <v>0</v>
      </c>
      <c r="E241" s="11">
        <v>14.49344</v>
      </c>
      <c r="F241" s="11">
        <v>2.2063099999999998</v>
      </c>
      <c r="G241" s="11">
        <v>0.35375999999999996</v>
      </c>
      <c r="H241" s="12">
        <v>0</v>
      </c>
      <c r="I241" s="12">
        <v>0</v>
      </c>
      <c r="J241" s="11">
        <v>0</v>
      </c>
      <c r="K241" s="72"/>
    </row>
    <row r="242" spans="2:11" ht="27.75" customHeight="1">
      <c r="B242" s="10" t="s">
        <v>85</v>
      </c>
      <c r="C242" s="72">
        <v>992</v>
      </c>
      <c r="D242" s="73">
        <v>8</v>
      </c>
      <c r="E242" s="11">
        <v>-0.67400000000000004</v>
      </c>
      <c r="F242" s="11">
        <v>0</v>
      </c>
      <c r="G242" s="11">
        <v>0</v>
      </c>
      <c r="H242" s="12">
        <v>0</v>
      </c>
      <c r="I242" s="12">
        <v>0</v>
      </c>
      <c r="J242" s="11">
        <v>0</v>
      </c>
      <c r="K242" s="72"/>
    </row>
    <row r="243" spans="2:11" ht="27.75" customHeight="1">
      <c r="B243" s="10" t="s">
        <v>86</v>
      </c>
      <c r="C243" s="72">
        <v>1</v>
      </c>
      <c r="D243" s="73">
        <v>0</v>
      </c>
      <c r="E243" s="11">
        <v>-0.67400000000000004</v>
      </c>
      <c r="F243" s="11">
        <v>0</v>
      </c>
      <c r="G243" s="11">
        <v>0</v>
      </c>
      <c r="H243" s="12">
        <v>0</v>
      </c>
      <c r="I243" s="12">
        <v>0</v>
      </c>
      <c r="J243" s="11">
        <v>0.186</v>
      </c>
      <c r="K243" s="72"/>
    </row>
    <row r="244" spans="2:11" ht="27.75" customHeight="1">
      <c r="B244" s="10" t="s">
        <v>87</v>
      </c>
      <c r="C244" s="72">
        <v>2</v>
      </c>
      <c r="D244" s="73">
        <v>0</v>
      </c>
      <c r="E244" s="11">
        <v>-4.9320000000000004</v>
      </c>
      <c r="F244" s="11">
        <v>-0.98399999999999999</v>
      </c>
      <c r="G244" s="11">
        <v>-6.8000000000000005E-2</v>
      </c>
      <c r="H244" s="12">
        <v>0</v>
      </c>
      <c r="I244" s="12">
        <v>0</v>
      </c>
      <c r="J244" s="11">
        <v>0.186</v>
      </c>
      <c r="K244" s="72"/>
    </row>
    <row r="245" spans="2:11" ht="27.75" customHeight="1">
      <c r="B245" s="10" t="s">
        <v>88</v>
      </c>
      <c r="C245" s="72">
        <v>100</v>
      </c>
      <c r="D245" s="73">
        <v>1</v>
      </c>
      <c r="E245" s="11">
        <v>0.99253200000000008</v>
      </c>
      <c r="F245" s="11">
        <v>0</v>
      </c>
      <c r="G245" s="11">
        <v>0</v>
      </c>
      <c r="H245" s="12">
        <v>1.0914000000000001</v>
      </c>
      <c r="I245" s="12">
        <v>0</v>
      </c>
      <c r="J245" s="11">
        <v>0</v>
      </c>
      <c r="K245" s="72"/>
    </row>
    <row r="246" spans="2:11" ht="27.75" customHeight="1">
      <c r="B246" s="10" t="s">
        <v>89</v>
      </c>
      <c r="C246" s="72">
        <v>104</v>
      </c>
      <c r="D246" s="73">
        <v>2</v>
      </c>
      <c r="E246" s="11">
        <v>1.0717120000000002</v>
      </c>
      <c r="F246" s="11">
        <v>5.0076000000000009E-2</v>
      </c>
      <c r="G246" s="11">
        <v>0</v>
      </c>
      <c r="H246" s="12">
        <v>1.0914000000000001</v>
      </c>
      <c r="I246" s="12">
        <v>0</v>
      </c>
      <c r="J246" s="11">
        <v>0</v>
      </c>
      <c r="K246" s="72"/>
    </row>
    <row r="247" spans="2:11" ht="27.75" customHeight="1">
      <c r="B247" s="10" t="s">
        <v>90</v>
      </c>
      <c r="C247" s="72" t="s">
        <v>186</v>
      </c>
      <c r="D247" s="73">
        <v>2</v>
      </c>
      <c r="E247" s="11">
        <v>0.11299200000000002</v>
      </c>
      <c r="F247" s="11">
        <v>0</v>
      </c>
      <c r="G247" s="11">
        <v>0</v>
      </c>
      <c r="H247" s="12">
        <v>0</v>
      </c>
      <c r="I247" s="12">
        <v>0</v>
      </c>
      <c r="J247" s="11">
        <v>0</v>
      </c>
      <c r="K247" s="72"/>
    </row>
    <row r="248" spans="2:11" ht="27.75" customHeight="1">
      <c r="B248" s="10" t="s">
        <v>91</v>
      </c>
      <c r="C248" s="72">
        <v>126</v>
      </c>
      <c r="D248" s="73">
        <v>3</v>
      </c>
      <c r="E248" s="11">
        <v>0.77767600000000003</v>
      </c>
      <c r="F248" s="11">
        <v>0</v>
      </c>
      <c r="G248" s="11">
        <v>0</v>
      </c>
      <c r="H248" s="12">
        <v>1.7248400000000004</v>
      </c>
      <c r="I248" s="12">
        <v>0</v>
      </c>
      <c r="J248" s="11">
        <v>0</v>
      </c>
      <c r="K248" s="72"/>
    </row>
    <row r="249" spans="2:11" ht="27.75" customHeight="1">
      <c r="B249" s="10" t="s">
        <v>92</v>
      </c>
      <c r="C249" s="72">
        <v>129</v>
      </c>
      <c r="D249" s="73">
        <v>4</v>
      </c>
      <c r="E249" s="11">
        <v>1.0661480000000001</v>
      </c>
      <c r="F249" s="11">
        <v>5.1360000000000003E-2</v>
      </c>
      <c r="G249" s="11">
        <v>0</v>
      </c>
      <c r="H249" s="12">
        <v>1.7248400000000004</v>
      </c>
      <c r="I249" s="12">
        <v>0</v>
      </c>
      <c r="J249" s="11">
        <v>0</v>
      </c>
      <c r="K249" s="72"/>
    </row>
    <row r="250" spans="2:11" ht="27.75" customHeight="1">
      <c r="B250" s="10" t="s">
        <v>93</v>
      </c>
      <c r="C250" s="72" t="s">
        <v>174</v>
      </c>
      <c r="D250" s="73">
        <v>4</v>
      </c>
      <c r="E250" s="11">
        <v>0.11170800000000002</v>
      </c>
      <c r="F250" s="11">
        <v>0</v>
      </c>
      <c r="G250" s="11">
        <v>0</v>
      </c>
      <c r="H250" s="12">
        <v>0</v>
      </c>
      <c r="I250" s="12">
        <v>0</v>
      </c>
      <c r="J250" s="11">
        <v>0</v>
      </c>
      <c r="K250" s="72"/>
    </row>
    <row r="251" spans="2:11" ht="27.75" customHeight="1">
      <c r="B251" s="10" t="s">
        <v>94</v>
      </c>
      <c r="C251" s="72">
        <v>401</v>
      </c>
      <c r="D251" s="73" t="s">
        <v>55</v>
      </c>
      <c r="E251" s="11">
        <v>0.7464320000000001</v>
      </c>
      <c r="F251" s="11">
        <v>3.8948000000000003E-2</v>
      </c>
      <c r="G251" s="11">
        <v>0</v>
      </c>
      <c r="H251" s="12">
        <v>9.2405200000000001</v>
      </c>
      <c r="I251" s="12">
        <v>0</v>
      </c>
      <c r="J251" s="11">
        <v>0</v>
      </c>
      <c r="K251" s="72"/>
    </row>
    <row r="252" spans="2:11" ht="27.75" customHeight="1">
      <c r="B252" s="10" t="s">
        <v>95</v>
      </c>
      <c r="C252" s="72">
        <v>453</v>
      </c>
      <c r="D252" s="73">
        <v>0</v>
      </c>
      <c r="E252" s="11">
        <v>4.1687200000000004</v>
      </c>
      <c r="F252" s="11">
        <v>0.4605280000000001</v>
      </c>
      <c r="G252" s="11">
        <v>2.6108000000000003E-2</v>
      </c>
      <c r="H252" s="12">
        <v>3.58236</v>
      </c>
      <c r="I252" s="12">
        <v>1.0143600000000002</v>
      </c>
      <c r="J252" s="11">
        <v>0.13225200000000001</v>
      </c>
      <c r="K252" s="72"/>
    </row>
    <row r="253" spans="2:11" ht="27.75" customHeight="1">
      <c r="B253" s="10" t="s">
        <v>96</v>
      </c>
      <c r="C253" s="72">
        <v>455</v>
      </c>
      <c r="D253" s="73">
        <v>0</v>
      </c>
      <c r="E253" s="11">
        <v>5.4070199999999993</v>
      </c>
      <c r="F253" s="11">
        <v>0.39147599999999999</v>
      </c>
      <c r="G253" s="11">
        <v>1.7441999999999999E-2</v>
      </c>
      <c r="H253" s="12">
        <v>2.1318000000000001</v>
      </c>
      <c r="I253" s="12">
        <v>2.9328400000000001</v>
      </c>
      <c r="J253" s="11">
        <v>0.15697800000000001</v>
      </c>
      <c r="K253" s="72"/>
    </row>
    <row r="254" spans="2:11" ht="27.75" customHeight="1">
      <c r="B254" s="10" t="s">
        <v>97</v>
      </c>
      <c r="C254" s="72">
        <v>568</v>
      </c>
      <c r="D254" s="73">
        <v>0</v>
      </c>
      <c r="E254" s="11">
        <v>5.0535899999999998</v>
      </c>
      <c r="F254" s="11">
        <v>0.31635399999999997</v>
      </c>
      <c r="G254" s="11">
        <v>1.2478000000000001E-2</v>
      </c>
      <c r="H254" s="12">
        <v>58.940199999999997</v>
      </c>
      <c r="I254" s="12">
        <v>3.72872</v>
      </c>
      <c r="J254" s="11">
        <v>0.13065199999999999</v>
      </c>
      <c r="K254" s="72"/>
    </row>
    <row r="255" spans="2:11" ht="27.75" customHeight="1">
      <c r="B255" s="10" t="s">
        <v>98</v>
      </c>
      <c r="C255" s="72">
        <v>500</v>
      </c>
      <c r="D255" s="73" t="s">
        <v>63</v>
      </c>
      <c r="E255" s="11">
        <v>1.0610120000000001</v>
      </c>
      <c r="F255" s="11">
        <v>0</v>
      </c>
      <c r="G255" s="11">
        <v>0</v>
      </c>
      <c r="H255" s="12">
        <v>0</v>
      </c>
      <c r="I255" s="12">
        <v>0</v>
      </c>
      <c r="J255" s="11">
        <v>0</v>
      </c>
      <c r="K255" s="72"/>
    </row>
    <row r="256" spans="2:11" ht="27.75" customHeight="1">
      <c r="B256" s="10" t="s">
        <v>99</v>
      </c>
      <c r="C256" s="72">
        <v>520</v>
      </c>
      <c r="D256" s="73">
        <v>0</v>
      </c>
      <c r="E256" s="11">
        <v>9.2584960000000009</v>
      </c>
      <c r="F256" s="11">
        <v>1.4094040000000003</v>
      </c>
      <c r="G256" s="11">
        <v>0.22598400000000005</v>
      </c>
      <c r="H256" s="12">
        <v>0</v>
      </c>
      <c r="I256" s="12">
        <v>0</v>
      </c>
      <c r="J256" s="11">
        <v>0</v>
      </c>
      <c r="K256" s="72"/>
    </row>
    <row r="257" spans="2:11" ht="27.75" customHeight="1">
      <c r="B257" s="10" t="s">
        <v>100</v>
      </c>
      <c r="C257" s="72">
        <v>992</v>
      </c>
      <c r="D257" s="73">
        <v>8</v>
      </c>
      <c r="E257" s="11">
        <v>-0.67400000000000004</v>
      </c>
      <c r="F257" s="11">
        <v>0</v>
      </c>
      <c r="G257" s="11">
        <v>0</v>
      </c>
      <c r="H257" s="12">
        <v>0</v>
      </c>
      <c r="I257" s="12">
        <v>0</v>
      </c>
      <c r="J257" s="11">
        <v>0</v>
      </c>
      <c r="K257" s="72"/>
    </row>
    <row r="258" spans="2:11" ht="27.75" customHeight="1">
      <c r="B258" s="10" t="s">
        <v>101</v>
      </c>
      <c r="C258" s="72">
        <v>993</v>
      </c>
      <c r="D258" s="73">
        <v>8</v>
      </c>
      <c r="E258" s="11">
        <v>-0.58799999999999997</v>
      </c>
      <c r="F258" s="11">
        <v>0</v>
      </c>
      <c r="G258" s="11">
        <v>0</v>
      </c>
      <c r="H258" s="12">
        <v>0</v>
      </c>
      <c r="I258" s="12">
        <v>0</v>
      </c>
      <c r="J258" s="11">
        <v>0</v>
      </c>
      <c r="K258" s="72"/>
    </row>
    <row r="259" spans="2:11" ht="27.75" customHeight="1">
      <c r="B259" s="10" t="s">
        <v>102</v>
      </c>
      <c r="C259" s="72">
        <v>1</v>
      </c>
      <c r="D259" s="73">
        <v>0</v>
      </c>
      <c r="E259" s="11">
        <v>-0.67400000000000004</v>
      </c>
      <c r="F259" s="11">
        <v>0</v>
      </c>
      <c r="G259" s="11">
        <v>0</v>
      </c>
      <c r="H259" s="12">
        <v>0</v>
      </c>
      <c r="I259" s="12">
        <v>0</v>
      </c>
      <c r="J259" s="11">
        <v>0.186</v>
      </c>
      <c r="K259" s="72"/>
    </row>
    <row r="260" spans="2:11" ht="27.75" customHeight="1">
      <c r="B260" s="10" t="s">
        <v>103</v>
      </c>
      <c r="C260" s="72">
        <v>2</v>
      </c>
      <c r="D260" s="73">
        <v>0</v>
      </c>
      <c r="E260" s="11">
        <v>-4.9320000000000004</v>
      </c>
      <c r="F260" s="11">
        <v>-0.98399999999999999</v>
      </c>
      <c r="G260" s="11">
        <v>-6.8000000000000005E-2</v>
      </c>
      <c r="H260" s="12">
        <v>0</v>
      </c>
      <c r="I260" s="12">
        <v>0</v>
      </c>
      <c r="J260" s="11">
        <v>0.186</v>
      </c>
      <c r="K260" s="72"/>
    </row>
    <row r="261" spans="2:11" ht="27.75" customHeight="1">
      <c r="B261" s="10" t="s">
        <v>104</v>
      </c>
      <c r="C261" s="72">
        <v>3</v>
      </c>
      <c r="D261" s="73">
        <v>0</v>
      </c>
      <c r="E261" s="11">
        <v>-0.58799999999999997</v>
      </c>
      <c r="F261" s="11">
        <v>0</v>
      </c>
      <c r="G261" s="11">
        <v>0</v>
      </c>
      <c r="H261" s="12">
        <v>0</v>
      </c>
      <c r="I261" s="12">
        <v>0</v>
      </c>
      <c r="J261" s="11">
        <v>0.17299999999999999</v>
      </c>
      <c r="K261" s="72"/>
    </row>
    <row r="262" spans="2:11" ht="27.75" customHeight="1">
      <c r="B262" s="10" t="s">
        <v>105</v>
      </c>
      <c r="C262" s="72">
        <v>4</v>
      </c>
      <c r="D262" s="73">
        <v>0</v>
      </c>
      <c r="E262" s="11">
        <v>-4.5129999999999999</v>
      </c>
      <c r="F262" s="11">
        <v>-0.81100000000000005</v>
      </c>
      <c r="G262" s="11">
        <v>-5.5E-2</v>
      </c>
      <c r="H262" s="12">
        <v>0</v>
      </c>
      <c r="I262" s="12">
        <v>0</v>
      </c>
      <c r="J262" s="11">
        <v>0.17299999999999999</v>
      </c>
      <c r="K262" s="72"/>
    </row>
    <row r="263" spans="2:11" ht="27.75" customHeight="1">
      <c r="B263" s="10" t="s">
        <v>106</v>
      </c>
      <c r="C263" s="72">
        <v>5</v>
      </c>
      <c r="D263" s="73">
        <v>0</v>
      </c>
      <c r="E263" s="11">
        <v>-0.35299999999999998</v>
      </c>
      <c r="F263" s="11">
        <v>0</v>
      </c>
      <c r="G263" s="11">
        <v>0</v>
      </c>
      <c r="H263" s="12">
        <v>0</v>
      </c>
      <c r="I263" s="12">
        <v>0</v>
      </c>
      <c r="J263" s="11">
        <v>0.14699999999999999</v>
      </c>
      <c r="K263" s="72"/>
    </row>
    <row r="264" spans="2:11" ht="27.75" customHeight="1">
      <c r="B264" s="10" t="s">
        <v>107</v>
      </c>
      <c r="C264" s="72">
        <v>6</v>
      </c>
      <c r="D264" s="73">
        <v>0</v>
      </c>
      <c r="E264" s="11">
        <v>-3.399</v>
      </c>
      <c r="F264" s="11">
        <v>-0.32900000000000001</v>
      </c>
      <c r="G264" s="11">
        <v>-0.02</v>
      </c>
      <c r="H264" s="12">
        <v>0</v>
      </c>
      <c r="I264" s="12">
        <v>0</v>
      </c>
      <c r="J264" s="11">
        <v>0.14699999999999999</v>
      </c>
      <c r="K264" s="72"/>
    </row>
    <row r="265" spans="2:11" ht="27.75" customHeight="1" thickBot="1">
      <c r="B265" s="13"/>
      <c r="C265" s="13"/>
      <c r="D265" s="13"/>
      <c r="E265" s="13"/>
      <c r="F265" s="13"/>
      <c r="G265" s="13"/>
      <c r="H265" s="13"/>
      <c r="I265" s="13"/>
      <c r="J265" s="13"/>
      <c r="K265" s="13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4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2:11" ht="27.75" customHeight="1">
      <c r="B270" s="31" t="s">
        <v>111</v>
      </c>
      <c r="C270" s="31"/>
      <c r="D270" s="31"/>
      <c r="E270" s="31"/>
      <c r="F270" s="31"/>
      <c r="G270" s="31"/>
      <c r="H270" s="7"/>
      <c r="I270" s="7"/>
      <c r="J270" s="7"/>
      <c r="K270" s="7"/>
    </row>
    <row r="271" spans="2:11" ht="27.75" customHeight="1">
      <c r="B271" s="8"/>
      <c r="C271" s="7"/>
      <c r="D271" s="7"/>
      <c r="E271" s="7"/>
      <c r="F271" s="7"/>
      <c r="G271" s="7"/>
      <c r="H271" s="7"/>
      <c r="I271" s="7"/>
      <c r="J271" s="7"/>
      <c r="K271" s="7"/>
    </row>
    <row r="272" spans="2:11" ht="27.75" customHeight="1">
      <c r="B272" s="8"/>
      <c r="C272" s="7"/>
      <c r="D272" s="7"/>
      <c r="E272" s="7"/>
      <c r="F272" s="7"/>
      <c r="G272" s="7"/>
      <c r="H272" s="7"/>
      <c r="I272" s="7"/>
      <c r="J272" s="7"/>
      <c r="K272" s="7"/>
    </row>
    <row r="273" spans="2:11" ht="27.75" customHeight="1">
      <c r="B273" s="1"/>
      <c r="C273" s="9" t="s">
        <v>39</v>
      </c>
      <c r="D273" s="9" t="s">
        <v>40</v>
      </c>
      <c r="E273" s="9" t="s">
        <v>41</v>
      </c>
      <c r="F273" s="9" t="s">
        <v>42</v>
      </c>
      <c r="G273" s="9" t="s">
        <v>43</v>
      </c>
      <c r="H273" s="9" t="s">
        <v>44</v>
      </c>
      <c r="I273" s="9" t="s">
        <v>45</v>
      </c>
      <c r="J273" s="9" t="s">
        <v>46</v>
      </c>
      <c r="K273" s="9" t="s">
        <v>47</v>
      </c>
    </row>
    <row r="274" spans="2:11" ht="27.75" customHeight="1">
      <c r="B274" s="10" t="s">
        <v>48</v>
      </c>
      <c r="C274" s="72" t="s">
        <v>167</v>
      </c>
      <c r="D274" s="73">
        <v>1</v>
      </c>
      <c r="E274" s="11">
        <v>2.319</v>
      </c>
      <c r="F274" s="11">
        <v>0</v>
      </c>
      <c r="G274" s="11">
        <v>0</v>
      </c>
      <c r="H274" s="12">
        <v>2.5</v>
      </c>
      <c r="I274" s="12">
        <v>0</v>
      </c>
      <c r="J274" s="11">
        <v>0</v>
      </c>
      <c r="K274" s="72"/>
    </row>
    <row r="275" spans="2:11" ht="27.75" customHeight="1">
      <c r="B275" s="10" t="s">
        <v>49</v>
      </c>
      <c r="C275" s="72" t="s">
        <v>168</v>
      </c>
      <c r="D275" s="73">
        <v>2</v>
      </c>
      <c r="E275" s="11">
        <v>2.496</v>
      </c>
      <c r="F275" s="11">
        <v>0.121</v>
      </c>
      <c r="G275" s="11">
        <v>0</v>
      </c>
      <c r="H275" s="12">
        <v>2.5</v>
      </c>
      <c r="I275" s="12">
        <v>0</v>
      </c>
      <c r="J275" s="11">
        <v>0</v>
      </c>
      <c r="K275" s="72" t="s">
        <v>169</v>
      </c>
    </row>
    <row r="276" spans="2:11" ht="27.75" customHeight="1">
      <c r="B276" s="10" t="s">
        <v>50</v>
      </c>
      <c r="C276" s="72" t="s">
        <v>170</v>
      </c>
      <c r="D276" s="73">
        <v>2</v>
      </c>
      <c r="E276" s="11">
        <v>0.26900000000000002</v>
      </c>
      <c r="F276" s="11">
        <v>0</v>
      </c>
      <c r="G276" s="11">
        <v>0</v>
      </c>
      <c r="H276" s="12">
        <v>0</v>
      </c>
      <c r="I276" s="12">
        <v>0</v>
      </c>
      <c r="J276" s="11">
        <v>0</v>
      </c>
      <c r="K276" s="72" t="s">
        <v>171</v>
      </c>
    </row>
    <row r="277" spans="2:11" ht="27.75" customHeight="1">
      <c r="B277" s="10" t="s">
        <v>51</v>
      </c>
      <c r="C277" s="72" t="s">
        <v>172</v>
      </c>
      <c r="D277" s="73">
        <v>3</v>
      </c>
      <c r="E277" s="11">
        <v>1.8169999999999999</v>
      </c>
      <c r="F277" s="11">
        <v>0</v>
      </c>
      <c r="G277" s="11">
        <v>0</v>
      </c>
      <c r="H277" s="12">
        <v>3.92</v>
      </c>
      <c r="I277" s="12">
        <v>0</v>
      </c>
      <c r="J277" s="11">
        <v>0</v>
      </c>
      <c r="K277" s="72"/>
    </row>
    <row r="278" spans="2:11" ht="27.75" customHeight="1">
      <c r="B278" s="10" t="s">
        <v>52</v>
      </c>
      <c r="C278" s="72" t="s">
        <v>173</v>
      </c>
      <c r="D278" s="73">
        <v>4</v>
      </c>
      <c r="E278" s="11">
        <v>2.4910000000000001</v>
      </c>
      <c r="F278" s="11">
        <v>0.123</v>
      </c>
      <c r="G278" s="11">
        <v>0</v>
      </c>
      <c r="H278" s="12">
        <v>3.92</v>
      </c>
      <c r="I278" s="12">
        <v>0</v>
      </c>
      <c r="J278" s="11">
        <v>0</v>
      </c>
      <c r="K278" s="72"/>
    </row>
    <row r="279" spans="2:11" ht="27.75" customHeight="1">
      <c r="B279" s="10" t="s">
        <v>53</v>
      </c>
      <c r="C279" s="72" t="s">
        <v>174</v>
      </c>
      <c r="D279" s="73">
        <v>4</v>
      </c>
      <c r="E279" s="11">
        <v>0.26400000000000001</v>
      </c>
      <c r="F279" s="11">
        <v>0</v>
      </c>
      <c r="G279" s="11">
        <v>0</v>
      </c>
      <c r="H279" s="12">
        <v>0</v>
      </c>
      <c r="I279" s="12">
        <v>0</v>
      </c>
      <c r="J279" s="11">
        <v>0</v>
      </c>
      <c r="K279" s="72" t="s">
        <v>175</v>
      </c>
    </row>
    <row r="280" spans="2:11" ht="27.75" customHeight="1">
      <c r="B280" s="10" t="s">
        <v>54</v>
      </c>
      <c r="C280" s="72" t="s">
        <v>176</v>
      </c>
      <c r="D280" s="73" t="s">
        <v>55</v>
      </c>
      <c r="E280" s="11">
        <v>1.7450000000000001</v>
      </c>
      <c r="F280" s="11">
        <v>9.4E-2</v>
      </c>
      <c r="G280" s="11">
        <v>0</v>
      </c>
      <c r="H280" s="12">
        <v>21.45</v>
      </c>
      <c r="I280" s="12">
        <v>0</v>
      </c>
      <c r="J280" s="11">
        <v>0</v>
      </c>
      <c r="K280" s="72"/>
    </row>
    <row r="281" spans="2:11" ht="27.75" customHeight="1">
      <c r="B281" s="10" t="s">
        <v>56</v>
      </c>
      <c r="C281" s="72">
        <v>405</v>
      </c>
      <c r="D281" s="73" t="s">
        <v>55</v>
      </c>
      <c r="E281" s="11">
        <v>1.242</v>
      </c>
      <c r="F281" s="11">
        <v>6.0999999999999999E-2</v>
      </c>
      <c r="G281" s="11">
        <v>0</v>
      </c>
      <c r="H281" s="12">
        <v>3.17</v>
      </c>
      <c r="I281" s="12">
        <v>0</v>
      </c>
      <c r="J281" s="11">
        <v>0</v>
      </c>
      <c r="K281" s="72"/>
    </row>
    <row r="282" spans="2:11" ht="27.75" customHeight="1">
      <c r="B282" s="10" t="s">
        <v>57</v>
      </c>
      <c r="C282" s="72"/>
      <c r="D282" s="73" t="s">
        <v>55</v>
      </c>
      <c r="E282" s="11">
        <v>0.97599999999999998</v>
      </c>
      <c r="F282" s="11">
        <v>2.1000000000000001E-2</v>
      </c>
      <c r="G282" s="11">
        <v>0</v>
      </c>
      <c r="H282" s="12">
        <v>316.62</v>
      </c>
      <c r="I282" s="12">
        <v>0</v>
      </c>
      <c r="J282" s="11">
        <v>0</v>
      </c>
      <c r="K282" s="72" t="s">
        <v>177</v>
      </c>
    </row>
    <row r="283" spans="2:11" ht="27.75" customHeight="1">
      <c r="B283" s="10" t="s">
        <v>58</v>
      </c>
      <c r="C283" s="72" t="s">
        <v>178</v>
      </c>
      <c r="D283" s="73">
        <v>0</v>
      </c>
      <c r="E283" s="11">
        <v>9.609</v>
      </c>
      <c r="F283" s="11">
        <v>1.0900000000000001</v>
      </c>
      <c r="G283" s="11">
        <v>6.2E-2</v>
      </c>
      <c r="H283" s="12">
        <v>8.0500000000000007</v>
      </c>
      <c r="I283" s="12">
        <v>2.44</v>
      </c>
      <c r="J283" s="11">
        <v>0.307</v>
      </c>
      <c r="K283" s="72">
        <v>450</v>
      </c>
    </row>
    <row r="284" spans="2:11" ht="27.75" customHeight="1">
      <c r="B284" s="10" t="s">
        <v>59</v>
      </c>
      <c r="C284" s="72">
        <v>455</v>
      </c>
      <c r="D284" s="73">
        <v>0</v>
      </c>
      <c r="E284" s="11">
        <v>8.2149999999999999</v>
      </c>
      <c r="F284" s="11">
        <v>0.60499999999999998</v>
      </c>
      <c r="G284" s="11">
        <v>2.7E-2</v>
      </c>
      <c r="H284" s="12">
        <v>3.17</v>
      </c>
      <c r="I284" s="12">
        <v>4.6900000000000004</v>
      </c>
      <c r="J284" s="11">
        <v>0.24</v>
      </c>
      <c r="K284" s="72"/>
    </row>
    <row r="285" spans="2:11" ht="27.75" customHeight="1">
      <c r="B285" s="10" t="s">
        <v>60</v>
      </c>
      <c r="C285" s="72" t="s">
        <v>179</v>
      </c>
      <c r="D285" s="73">
        <v>0</v>
      </c>
      <c r="E285" s="11">
        <v>6.7130000000000001</v>
      </c>
      <c r="F285" s="11">
        <v>0.42599999999999999</v>
      </c>
      <c r="G285" s="11">
        <v>1.7000000000000001E-2</v>
      </c>
      <c r="H285" s="12">
        <v>77.27</v>
      </c>
      <c r="I285" s="12">
        <v>5.25</v>
      </c>
      <c r="J285" s="11">
        <v>0.17399999999999999</v>
      </c>
      <c r="K285" s="72">
        <v>655</v>
      </c>
    </row>
    <row r="286" spans="2:11" ht="27.75" customHeight="1">
      <c r="B286" s="10" t="s">
        <v>61</v>
      </c>
      <c r="C286" s="72">
        <v>660</v>
      </c>
      <c r="D286" s="73">
        <v>0</v>
      </c>
      <c r="E286" s="11">
        <v>5.7809999999999997</v>
      </c>
      <c r="F286" s="11">
        <v>0.315</v>
      </c>
      <c r="G286" s="11">
        <v>1.0999999999999999E-2</v>
      </c>
      <c r="H286" s="12">
        <v>129.91999999999999</v>
      </c>
      <c r="I286" s="12">
        <v>3.33</v>
      </c>
      <c r="J286" s="11">
        <v>0.151</v>
      </c>
      <c r="K286" s="72"/>
    </row>
    <row r="287" spans="2:11" ht="27.75" customHeight="1">
      <c r="B287" s="10" t="s">
        <v>62</v>
      </c>
      <c r="C287" s="72" t="s">
        <v>180</v>
      </c>
      <c r="D287" s="73" t="s">
        <v>63</v>
      </c>
      <c r="E287" s="11">
        <v>2.4670000000000001</v>
      </c>
      <c r="F287" s="11">
        <v>0</v>
      </c>
      <c r="G287" s="11">
        <v>0</v>
      </c>
      <c r="H287" s="12">
        <v>0</v>
      </c>
      <c r="I287" s="12">
        <v>0</v>
      </c>
      <c r="J287" s="11">
        <v>0</v>
      </c>
      <c r="K287" s="72"/>
    </row>
    <row r="288" spans="2:11" ht="27.75" customHeight="1">
      <c r="B288" s="10" t="s">
        <v>64</v>
      </c>
      <c r="C288" s="72">
        <v>520</v>
      </c>
      <c r="D288" s="73">
        <v>0</v>
      </c>
      <c r="E288" s="11">
        <v>21.402000000000001</v>
      </c>
      <c r="F288" s="11">
        <v>3.33</v>
      </c>
      <c r="G288" s="11">
        <v>0.52</v>
      </c>
      <c r="H288" s="12">
        <v>0</v>
      </c>
      <c r="I288" s="12">
        <v>0</v>
      </c>
      <c r="J288" s="11">
        <v>0</v>
      </c>
      <c r="K288" s="72"/>
    </row>
    <row r="289" spans="2:11" ht="27.75" customHeight="1">
      <c r="B289" s="10" t="s">
        <v>65</v>
      </c>
      <c r="C289" s="72" t="s">
        <v>181</v>
      </c>
      <c r="D289" s="73">
        <v>8</v>
      </c>
      <c r="E289" s="11">
        <v>-0.69699999999999995</v>
      </c>
      <c r="F289" s="11">
        <v>0</v>
      </c>
      <c r="G289" s="11">
        <v>0</v>
      </c>
      <c r="H289" s="12">
        <v>0</v>
      </c>
      <c r="I289" s="12">
        <v>0</v>
      </c>
      <c r="J289" s="11">
        <v>0</v>
      </c>
      <c r="K289" s="72"/>
    </row>
    <row r="290" spans="2:11" ht="27.75" customHeight="1">
      <c r="B290" s="10" t="s">
        <v>66</v>
      </c>
      <c r="C290" s="72" t="s">
        <v>182</v>
      </c>
      <c r="D290" s="73">
        <v>8</v>
      </c>
      <c r="E290" s="11">
        <v>-0.60799999999999998</v>
      </c>
      <c r="F290" s="11">
        <v>0</v>
      </c>
      <c r="G290" s="11">
        <v>0</v>
      </c>
      <c r="H290" s="12">
        <v>0</v>
      </c>
      <c r="I290" s="12">
        <v>0</v>
      </c>
      <c r="J290" s="11">
        <v>0</v>
      </c>
      <c r="K290" s="72"/>
    </row>
    <row r="291" spans="2:11" ht="27.75" customHeight="1">
      <c r="B291" s="10" t="s">
        <v>67</v>
      </c>
      <c r="C291" s="72" t="s">
        <v>183</v>
      </c>
      <c r="D291" s="73">
        <v>0</v>
      </c>
      <c r="E291" s="11">
        <v>-0.69699999999999995</v>
      </c>
      <c r="F291" s="11">
        <v>0</v>
      </c>
      <c r="G291" s="11">
        <v>0</v>
      </c>
      <c r="H291" s="12">
        <v>0</v>
      </c>
      <c r="I291" s="12">
        <v>0</v>
      </c>
      <c r="J291" s="11">
        <v>0.192</v>
      </c>
      <c r="K291" s="72"/>
    </row>
    <row r="292" spans="2:11" ht="27.75" customHeight="1">
      <c r="B292" s="10" t="s">
        <v>68</v>
      </c>
      <c r="C292" s="72">
        <v>2</v>
      </c>
      <c r="D292" s="73">
        <v>0</v>
      </c>
      <c r="E292" s="11">
        <v>-5.0999999999999996</v>
      </c>
      <c r="F292" s="11">
        <v>-1.018</v>
      </c>
      <c r="G292" s="11">
        <v>-7.0999999999999994E-2</v>
      </c>
      <c r="H292" s="12">
        <v>0</v>
      </c>
      <c r="I292" s="12">
        <v>0</v>
      </c>
      <c r="J292" s="11">
        <v>0.192</v>
      </c>
      <c r="K292" s="72"/>
    </row>
    <row r="293" spans="2:11" ht="27.75" customHeight="1">
      <c r="B293" s="10" t="s">
        <v>69</v>
      </c>
      <c r="C293" s="72">
        <v>3</v>
      </c>
      <c r="D293" s="73">
        <v>0</v>
      </c>
      <c r="E293" s="11">
        <v>-0.60799999999999998</v>
      </c>
      <c r="F293" s="11">
        <v>0</v>
      </c>
      <c r="G293" s="11">
        <v>0</v>
      </c>
      <c r="H293" s="12">
        <v>0</v>
      </c>
      <c r="I293" s="12">
        <v>0</v>
      </c>
      <c r="J293" s="11">
        <v>0.17899999999999999</v>
      </c>
      <c r="K293" s="72"/>
    </row>
    <row r="294" spans="2:11" ht="27.75" customHeight="1">
      <c r="B294" s="10" t="s">
        <v>70</v>
      </c>
      <c r="C294" s="72">
        <v>4</v>
      </c>
      <c r="D294" s="73">
        <v>0</v>
      </c>
      <c r="E294" s="11">
        <v>-4.6660000000000004</v>
      </c>
      <c r="F294" s="11">
        <v>-0.83899999999999997</v>
      </c>
      <c r="G294" s="11">
        <v>-5.7000000000000002E-2</v>
      </c>
      <c r="H294" s="12">
        <v>0</v>
      </c>
      <c r="I294" s="12">
        <v>0</v>
      </c>
      <c r="J294" s="11">
        <v>0.17899999999999999</v>
      </c>
      <c r="K294" s="72"/>
    </row>
    <row r="295" spans="2:11" ht="27.75" customHeight="1">
      <c r="B295" s="10" t="s">
        <v>71</v>
      </c>
      <c r="C295" s="72">
        <v>5</v>
      </c>
      <c r="D295" s="73">
        <v>0</v>
      </c>
      <c r="E295" s="11">
        <v>-0.36499999999999999</v>
      </c>
      <c r="F295" s="11">
        <v>0</v>
      </c>
      <c r="G295" s="11">
        <v>0</v>
      </c>
      <c r="H295" s="12">
        <v>95.7</v>
      </c>
      <c r="I295" s="12">
        <v>0</v>
      </c>
      <c r="J295" s="11">
        <v>0.152</v>
      </c>
      <c r="K295" s="72"/>
    </row>
    <row r="296" spans="2:11" ht="27.75" customHeight="1">
      <c r="B296" s="10" t="s">
        <v>72</v>
      </c>
      <c r="C296" s="72" t="s">
        <v>184</v>
      </c>
      <c r="D296" s="73">
        <v>0</v>
      </c>
      <c r="E296" s="11">
        <v>-3.5139999999999998</v>
      </c>
      <c r="F296" s="11">
        <v>-0.34100000000000003</v>
      </c>
      <c r="G296" s="11">
        <v>-2.1000000000000001E-2</v>
      </c>
      <c r="H296" s="12">
        <v>95.7</v>
      </c>
      <c r="I296" s="12">
        <v>0</v>
      </c>
      <c r="J296" s="11">
        <v>0.152</v>
      </c>
      <c r="K296" s="72"/>
    </row>
    <row r="297" spans="2:11" ht="27.75" customHeight="1">
      <c r="B297" s="10" t="s">
        <v>73</v>
      </c>
      <c r="C297" s="72" t="s">
        <v>185</v>
      </c>
      <c r="D297" s="73">
        <v>0</v>
      </c>
      <c r="E297" s="11">
        <v>-2.8439999999999999</v>
      </c>
      <c r="F297" s="11">
        <v>-0.24</v>
      </c>
      <c r="G297" s="11">
        <v>-1.4999999999999999E-2</v>
      </c>
      <c r="H297" s="12">
        <v>95.7</v>
      </c>
      <c r="I297" s="12">
        <v>0</v>
      </c>
      <c r="J297" s="11">
        <v>7.3999999999999996E-2</v>
      </c>
      <c r="K297" s="72"/>
    </row>
    <row r="298" spans="2:11" ht="27.75" customHeight="1">
      <c r="B298" s="10" t="s">
        <v>74</v>
      </c>
      <c r="C298" s="72">
        <v>7</v>
      </c>
      <c r="D298" s="73">
        <v>0</v>
      </c>
      <c r="E298" s="11">
        <v>-0.28499999999999998</v>
      </c>
      <c r="F298" s="11">
        <v>0</v>
      </c>
      <c r="G298" s="11">
        <v>0</v>
      </c>
      <c r="H298" s="12">
        <v>95.7</v>
      </c>
      <c r="I298" s="12">
        <v>0</v>
      </c>
      <c r="J298" s="11">
        <v>7.3999999999999996E-2</v>
      </c>
      <c r="K298" s="72"/>
    </row>
    <row r="299" spans="2:11" ht="27.75" customHeight="1">
      <c r="B299" s="10" t="s">
        <v>75</v>
      </c>
      <c r="C299" s="72">
        <v>100</v>
      </c>
      <c r="D299" s="73">
        <v>1</v>
      </c>
      <c r="E299" s="11">
        <v>1.5537299999999998</v>
      </c>
      <c r="F299" s="11">
        <v>0</v>
      </c>
      <c r="G299" s="11">
        <v>0</v>
      </c>
      <c r="H299" s="12">
        <v>1.6749999999999998</v>
      </c>
      <c r="I299" s="12">
        <v>0</v>
      </c>
      <c r="J299" s="11">
        <v>0</v>
      </c>
      <c r="K299" s="72"/>
    </row>
    <row r="300" spans="2:11" ht="27.75" customHeight="1">
      <c r="B300" s="10" t="s">
        <v>76</v>
      </c>
      <c r="C300" s="72">
        <v>104</v>
      </c>
      <c r="D300" s="73">
        <v>2</v>
      </c>
      <c r="E300" s="11">
        <v>1.6723199999999998</v>
      </c>
      <c r="F300" s="11">
        <v>8.1069999999999989E-2</v>
      </c>
      <c r="G300" s="11">
        <v>0</v>
      </c>
      <c r="H300" s="12">
        <v>1.6749999999999998</v>
      </c>
      <c r="I300" s="12">
        <v>0</v>
      </c>
      <c r="J300" s="11">
        <v>0</v>
      </c>
      <c r="K300" s="72"/>
    </row>
    <row r="301" spans="2:11" ht="27.75" customHeight="1">
      <c r="B301" s="10" t="s">
        <v>77</v>
      </c>
      <c r="C301" s="72" t="s">
        <v>186</v>
      </c>
      <c r="D301" s="73">
        <v>2</v>
      </c>
      <c r="E301" s="11">
        <v>0.18023</v>
      </c>
      <c r="F301" s="11">
        <v>0</v>
      </c>
      <c r="G301" s="11">
        <v>0</v>
      </c>
      <c r="H301" s="12">
        <v>0</v>
      </c>
      <c r="I301" s="12">
        <v>0</v>
      </c>
      <c r="J301" s="11">
        <v>0</v>
      </c>
      <c r="K301" s="72"/>
    </row>
    <row r="302" spans="2:11" ht="27.75" customHeight="1">
      <c r="B302" s="10" t="s">
        <v>78</v>
      </c>
      <c r="C302" s="72">
        <v>126</v>
      </c>
      <c r="D302" s="73">
        <v>3</v>
      </c>
      <c r="E302" s="11">
        <v>1.2173899999999998</v>
      </c>
      <c r="F302" s="11">
        <v>0</v>
      </c>
      <c r="G302" s="11">
        <v>0</v>
      </c>
      <c r="H302" s="12">
        <v>2.6263999999999998</v>
      </c>
      <c r="I302" s="12">
        <v>0</v>
      </c>
      <c r="J302" s="11">
        <v>0</v>
      </c>
      <c r="K302" s="72"/>
    </row>
    <row r="303" spans="2:11" ht="27.75" customHeight="1">
      <c r="B303" s="10" t="s">
        <v>79</v>
      </c>
      <c r="C303" s="72">
        <v>129</v>
      </c>
      <c r="D303" s="73">
        <v>4</v>
      </c>
      <c r="E303" s="11">
        <v>1.6689699999999998</v>
      </c>
      <c r="F303" s="11">
        <v>8.2409999999999983E-2</v>
      </c>
      <c r="G303" s="11">
        <v>0</v>
      </c>
      <c r="H303" s="12">
        <v>2.6263999999999998</v>
      </c>
      <c r="I303" s="12">
        <v>0</v>
      </c>
      <c r="J303" s="11">
        <v>0</v>
      </c>
      <c r="K303" s="72"/>
    </row>
    <row r="304" spans="2:11" ht="27.75" customHeight="1">
      <c r="B304" s="10" t="s">
        <v>80</v>
      </c>
      <c r="C304" s="72" t="s">
        <v>174</v>
      </c>
      <c r="D304" s="73">
        <v>4</v>
      </c>
      <c r="E304" s="11">
        <v>0.17687999999999998</v>
      </c>
      <c r="F304" s="11">
        <v>0</v>
      </c>
      <c r="G304" s="11">
        <v>0</v>
      </c>
      <c r="H304" s="12">
        <v>0</v>
      </c>
      <c r="I304" s="12">
        <v>0</v>
      </c>
      <c r="J304" s="11">
        <v>0</v>
      </c>
      <c r="K304" s="72"/>
    </row>
    <row r="305" spans="2:11" ht="27.75" customHeight="1">
      <c r="B305" s="10" t="s">
        <v>81</v>
      </c>
      <c r="C305" s="72">
        <v>401</v>
      </c>
      <c r="D305" s="73" t="s">
        <v>55</v>
      </c>
      <c r="E305" s="11">
        <v>1.1691499999999999</v>
      </c>
      <c r="F305" s="11">
        <v>6.2979999999999994E-2</v>
      </c>
      <c r="G305" s="11">
        <v>0</v>
      </c>
      <c r="H305" s="12">
        <v>14.371499999999997</v>
      </c>
      <c r="I305" s="12">
        <v>0</v>
      </c>
      <c r="J305" s="11">
        <v>0</v>
      </c>
      <c r="K305" s="72"/>
    </row>
    <row r="306" spans="2:11" ht="27.75" customHeight="1">
      <c r="B306" s="10" t="s">
        <v>82</v>
      </c>
      <c r="C306" s="72">
        <v>453</v>
      </c>
      <c r="D306" s="73">
        <v>0</v>
      </c>
      <c r="E306" s="11">
        <v>6.4380299999999995</v>
      </c>
      <c r="F306" s="11">
        <v>0.73029999999999995</v>
      </c>
      <c r="G306" s="11">
        <v>4.1539999999999994E-2</v>
      </c>
      <c r="H306" s="12">
        <v>5.3934999999999995</v>
      </c>
      <c r="I306" s="12">
        <v>1.6347999999999998</v>
      </c>
      <c r="J306" s="11">
        <v>0.20568999999999998</v>
      </c>
      <c r="K306" s="72"/>
    </row>
    <row r="307" spans="2:11" ht="27.75" customHeight="1">
      <c r="B307" s="10" t="s">
        <v>83</v>
      </c>
      <c r="C307" s="72">
        <v>500</v>
      </c>
      <c r="D307" s="73" t="s">
        <v>63</v>
      </c>
      <c r="E307" s="11">
        <v>1.65289</v>
      </c>
      <c r="F307" s="11">
        <v>0</v>
      </c>
      <c r="G307" s="11">
        <v>0</v>
      </c>
      <c r="H307" s="12">
        <v>0</v>
      </c>
      <c r="I307" s="12">
        <v>0</v>
      </c>
      <c r="J307" s="11">
        <v>0</v>
      </c>
      <c r="K307" s="72"/>
    </row>
    <row r="308" spans="2:11" ht="27.75" customHeight="1">
      <c r="B308" s="10" t="s">
        <v>84</v>
      </c>
      <c r="C308" s="72">
        <v>520</v>
      </c>
      <c r="D308" s="73">
        <v>0</v>
      </c>
      <c r="E308" s="11">
        <v>14.33934</v>
      </c>
      <c r="F308" s="11">
        <v>2.2310999999999996</v>
      </c>
      <c r="G308" s="11">
        <v>0.34839999999999999</v>
      </c>
      <c r="H308" s="12">
        <v>0</v>
      </c>
      <c r="I308" s="12">
        <v>0</v>
      </c>
      <c r="J308" s="11">
        <v>0</v>
      </c>
      <c r="K308" s="72"/>
    </row>
    <row r="309" spans="2:11" ht="27.75" customHeight="1">
      <c r="B309" s="10" t="s">
        <v>85</v>
      </c>
      <c r="C309" s="72">
        <v>992</v>
      </c>
      <c r="D309" s="73">
        <v>8</v>
      </c>
      <c r="E309" s="11">
        <v>-0.69699999999999995</v>
      </c>
      <c r="F309" s="11">
        <v>0</v>
      </c>
      <c r="G309" s="11">
        <v>0</v>
      </c>
      <c r="H309" s="12">
        <v>0</v>
      </c>
      <c r="I309" s="12">
        <v>0</v>
      </c>
      <c r="J309" s="11">
        <v>0</v>
      </c>
      <c r="K309" s="72"/>
    </row>
    <row r="310" spans="2:11" ht="27.75" customHeight="1">
      <c r="B310" s="10" t="s">
        <v>86</v>
      </c>
      <c r="C310" s="72">
        <v>1</v>
      </c>
      <c r="D310" s="73">
        <v>0</v>
      </c>
      <c r="E310" s="11">
        <v>-0.69699999999999995</v>
      </c>
      <c r="F310" s="11">
        <v>0</v>
      </c>
      <c r="G310" s="11">
        <v>0</v>
      </c>
      <c r="H310" s="12">
        <v>0</v>
      </c>
      <c r="I310" s="12">
        <v>0</v>
      </c>
      <c r="J310" s="11">
        <v>0.192</v>
      </c>
      <c r="K310" s="72"/>
    </row>
    <row r="311" spans="2:11" ht="27.75" customHeight="1">
      <c r="B311" s="10" t="s">
        <v>87</v>
      </c>
      <c r="C311" s="72">
        <v>2</v>
      </c>
      <c r="D311" s="73">
        <v>0</v>
      </c>
      <c r="E311" s="11">
        <v>-5.0999999999999996</v>
      </c>
      <c r="F311" s="11">
        <v>-1.018</v>
      </c>
      <c r="G311" s="11">
        <v>-7.0999999999999994E-2</v>
      </c>
      <c r="H311" s="12">
        <v>0</v>
      </c>
      <c r="I311" s="12">
        <v>0</v>
      </c>
      <c r="J311" s="11">
        <v>0.192</v>
      </c>
      <c r="K311" s="72"/>
    </row>
    <row r="312" spans="2:11" ht="27.75" customHeight="1">
      <c r="B312" s="10" t="s">
        <v>88</v>
      </c>
      <c r="C312" s="72">
        <v>100</v>
      </c>
      <c r="D312" s="73">
        <v>1</v>
      </c>
      <c r="E312" s="11">
        <v>0.99253200000000008</v>
      </c>
      <c r="F312" s="11">
        <v>0</v>
      </c>
      <c r="G312" s="11">
        <v>0</v>
      </c>
      <c r="H312" s="12">
        <v>1.07</v>
      </c>
      <c r="I312" s="12">
        <v>0</v>
      </c>
      <c r="J312" s="11">
        <v>0</v>
      </c>
      <c r="K312" s="72"/>
    </row>
    <row r="313" spans="2:11" ht="27.75" customHeight="1">
      <c r="B313" s="10" t="s">
        <v>89</v>
      </c>
      <c r="C313" s="72">
        <v>104</v>
      </c>
      <c r="D313" s="73">
        <v>2</v>
      </c>
      <c r="E313" s="11">
        <v>1.0682880000000001</v>
      </c>
      <c r="F313" s="11">
        <v>5.1788000000000008E-2</v>
      </c>
      <c r="G313" s="11">
        <v>0</v>
      </c>
      <c r="H313" s="12">
        <v>1.07</v>
      </c>
      <c r="I313" s="12">
        <v>0</v>
      </c>
      <c r="J313" s="11">
        <v>0</v>
      </c>
      <c r="K313" s="72"/>
    </row>
    <row r="314" spans="2:11" ht="27.75" customHeight="1">
      <c r="B314" s="10" t="s">
        <v>90</v>
      </c>
      <c r="C314" s="72" t="s">
        <v>186</v>
      </c>
      <c r="D314" s="73">
        <v>2</v>
      </c>
      <c r="E314" s="11">
        <v>0.11513200000000003</v>
      </c>
      <c r="F314" s="11">
        <v>0</v>
      </c>
      <c r="G314" s="11">
        <v>0</v>
      </c>
      <c r="H314" s="12">
        <v>0</v>
      </c>
      <c r="I314" s="12">
        <v>0</v>
      </c>
      <c r="J314" s="11">
        <v>0</v>
      </c>
      <c r="K314" s="72"/>
    </row>
    <row r="315" spans="2:11" ht="27.75" customHeight="1">
      <c r="B315" s="10" t="s">
        <v>91</v>
      </c>
      <c r="C315" s="72">
        <v>126</v>
      </c>
      <c r="D315" s="73">
        <v>3</v>
      </c>
      <c r="E315" s="11">
        <v>0.77767600000000003</v>
      </c>
      <c r="F315" s="11">
        <v>0</v>
      </c>
      <c r="G315" s="11">
        <v>0</v>
      </c>
      <c r="H315" s="12">
        <v>1.6777600000000001</v>
      </c>
      <c r="I315" s="12">
        <v>0</v>
      </c>
      <c r="J315" s="11">
        <v>0</v>
      </c>
      <c r="K315" s="72"/>
    </row>
    <row r="316" spans="2:11" ht="27.75" customHeight="1">
      <c r="B316" s="10" t="s">
        <v>92</v>
      </c>
      <c r="C316" s="72">
        <v>129</v>
      </c>
      <c r="D316" s="73">
        <v>4</v>
      </c>
      <c r="E316" s="11">
        <v>1.0661480000000001</v>
      </c>
      <c r="F316" s="11">
        <v>5.2644000000000003E-2</v>
      </c>
      <c r="G316" s="11">
        <v>0</v>
      </c>
      <c r="H316" s="12">
        <v>1.6777600000000001</v>
      </c>
      <c r="I316" s="12">
        <v>0</v>
      </c>
      <c r="J316" s="11">
        <v>0</v>
      </c>
      <c r="K316" s="72"/>
    </row>
    <row r="317" spans="2:11" ht="27.75" customHeight="1">
      <c r="B317" s="10" t="s">
        <v>93</v>
      </c>
      <c r="C317" s="72" t="s">
        <v>174</v>
      </c>
      <c r="D317" s="73">
        <v>4</v>
      </c>
      <c r="E317" s="11">
        <v>0.11299200000000002</v>
      </c>
      <c r="F317" s="11">
        <v>0</v>
      </c>
      <c r="G317" s="11">
        <v>0</v>
      </c>
      <c r="H317" s="12">
        <v>0</v>
      </c>
      <c r="I317" s="12">
        <v>0</v>
      </c>
      <c r="J317" s="11">
        <v>0</v>
      </c>
      <c r="K317" s="72"/>
    </row>
    <row r="318" spans="2:11" ht="27.75" customHeight="1">
      <c r="B318" s="10" t="s">
        <v>94</v>
      </c>
      <c r="C318" s="72">
        <v>401</v>
      </c>
      <c r="D318" s="73" t="s">
        <v>55</v>
      </c>
      <c r="E318" s="11">
        <v>0.74686000000000008</v>
      </c>
      <c r="F318" s="11">
        <v>4.0232000000000004E-2</v>
      </c>
      <c r="G318" s="11">
        <v>0</v>
      </c>
      <c r="H318" s="12">
        <v>9.1806000000000001</v>
      </c>
      <c r="I318" s="12">
        <v>0</v>
      </c>
      <c r="J318" s="11">
        <v>0</v>
      </c>
      <c r="K318" s="72"/>
    </row>
    <row r="319" spans="2:11" ht="27.75" customHeight="1">
      <c r="B319" s="10" t="s">
        <v>95</v>
      </c>
      <c r="C319" s="72">
        <v>453</v>
      </c>
      <c r="D319" s="73">
        <v>0</v>
      </c>
      <c r="E319" s="11">
        <v>4.1126520000000006</v>
      </c>
      <c r="F319" s="11">
        <v>0.4665200000000001</v>
      </c>
      <c r="G319" s="11">
        <v>2.6536000000000004E-2</v>
      </c>
      <c r="H319" s="12">
        <v>3.4454000000000007</v>
      </c>
      <c r="I319" s="12">
        <v>1.0443200000000001</v>
      </c>
      <c r="J319" s="11">
        <v>0.13139600000000001</v>
      </c>
      <c r="K319" s="72"/>
    </row>
    <row r="320" spans="2:11" ht="27.75" customHeight="1">
      <c r="B320" s="10" t="s">
        <v>96</v>
      </c>
      <c r="C320" s="72">
        <v>455</v>
      </c>
      <c r="D320" s="73">
        <v>0</v>
      </c>
      <c r="E320" s="11">
        <v>5.3068900000000001</v>
      </c>
      <c r="F320" s="11">
        <v>0.39083000000000001</v>
      </c>
      <c r="G320" s="11">
        <v>1.7441999999999999E-2</v>
      </c>
      <c r="H320" s="12">
        <v>2.0478200000000002</v>
      </c>
      <c r="I320" s="12">
        <v>3.0297400000000003</v>
      </c>
      <c r="J320" s="11">
        <v>0.15504000000000001</v>
      </c>
      <c r="K320" s="72"/>
    </row>
    <row r="321" spans="2:11" ht="27.75" customHeight="1">
      <c r="B321" s="10" t="s">
        <v>97</v>
      </c>
      <c r="C321" s="72">
        <v>568</v>
      </c>
      <c r="D321" s="73">
        <v>0</v>
      </c>
      <c r="E321" s="11">
        <v>4.9273420000000003</v>
      </c>
      <c r="F321" s="11">
        <v>0.31268399999999996</v>
      </c>
      <c r="G321" s="11">
        <v>1.2478000000000001E-2</v>
      </c>
      <c r="H321" s="12">
        <v>56.716179999999994</v>
      </c>
      <c r="I321" s="12">
        <v>3.8534999999999999</v>
      </c>
      <c r="J321" s="11">
        <v>0.127716</v>
      </c>
      <c r="K321" s="72"/>
    </row>
    <row r="322" spans="2:11" ht="27.75" customHeight="1">
      <c r="B322" s="10" t="s">
        <v>98</v>
      </c>
      <c r="C322" s="72">
        <v>500</v>
      </c>
      <c r="D322" s="73" t="s">
        <v>63</v>
      </c>
      <c r="E322" s="11">
        <v>1.0558760000000003</v>
      </c>
      <c r="F322" s="11">
        <v>0</v>
      </c>
      <c r="G322" s="11">
        <v>0</v>
      </c>
      <c r="H322" s="12">
        <v>0</v>
      </c>
      <c r="I322" s="12">
        <v>0</v>
      </c>
      <c r="J322" s="11">
        <v>0</v>
      </c>
      <c r="K322" s="72"/>
    </row>
    <row r="323" spans="2:11" ht="27.75" customHeight="1">
      <c r="B323" s="10" t="s">
        <v>99</v>
      </c>
      <c r="C323" s="72">
        <v>520</v>
      </c>
      <c r="D323" s="73">
        <v>0</v>
      </c>
      <c r="E323" s="11">
        <v>9.1600560000000009</v>
      </c>
      <c r="F323" s="11">
        <v>1.4252400000000003</v>
      </c>
      <c r="G323" s="11">
        <v>0.22256000000000004</v>
      </c>
      <c r="H323" s="12">
        <v>0</v>
      </c>
      <c r="I323" s="12">
        <v>0</v>
      </c>
      <c r="J323" s="11">
        <v>0</v>
      </c>
      <c r="K323" s="72"/>
    </row>
    <row r="324" spans="2:11" ht="27.75" customHeight="1">
      <c r="B324" s="10" t="s">
        <v>100</v>
      </c>
      <c r="C324" s="72">
        <v>992</v>
      </c>
      <c r="D324" s="73">
        <v>8</v>
      </c>
      <c r="E324" s="11">
        <v>-0.69699999999999995</v>
      </c>
      <c r="F324" s="11">
        <v>0</v>
      </c>
      <c r="G324" s="11">
        <v>0</v>
      </c>
      <c r="H324" s="12">
        <v>0</v>
      </c>
      <c r="I324" s="12">
        <v>0</v>
      </c>
      <c r="J324" s="11">
        <v>0</v>
      </c>
      <c r="K324" s="72"/>
    </row>
    <row r="325" spans="2:11" ht="27.75" customHeight="1">
      <c r="B325" s="10" t="s">
        <v>101</v>
      </c>
      <c r="C325" s="72">
        <v>993</v>
      </c>
      <c r="D325" s="73">
        <v>8</v>
      </c>
      <c r="E325" s="11">
        <v>-0.60799999999999998</v>
      </c>
      <c r="F325" s="11">
        <v>0</v>
      </c>
      <c r="G325" s="11">
        <v>0</v>
      </c>
      <c r="H325" s="12">
        <v>0</v>
      </c>
      <c r="I325" s="12">
        <v>0</v>
      </c>
      <c r="J325" s="11">
        <v>0</v>
      </c>
      <c r="K325" s="72"/>
    </row>
    <row r="326" spans="2:11" ht="27.75" customHeight="1">
      <c r="B326" s="10" t="s">
        <v>102</v>
      </c>
      <c r="C326" s="72">
        <v>1</v>
      </c>
      <c r="D326" s="73">
        <v>0</v>
      </c>
      <c r="E326" s="11">
        <v>-0.69699999999999995</v>
      </c>
      <c r="F326" s="11">
        <v>0</v>
      </c>
      <c r="G326" s="11">
        <v>0</v>
      </c>
      <c r="H326" s="12">
        <v>0</v>
      </c>
      <c r="I326" s="12">
        <v>0</v>
      </c>
      <c r="J326" s="11">
        <v>0.192</v>
      </c>
      <c r="K326" s="72"/>
    </row>
    <row r="327" spans="2:11" ht="27.75" customHeight="1">
      <c r="B327" s="10" t="s">
        <v>103</v>
      </c>
      <c r="C327" s="72">
        <v>2</v>
      </c>
      <c r="D327" s="73">
        <v>0</v>
      </c>
      <c r="E327" s="11">
        <v>-5.0999999999999996</v>
      </c>
      <c r="F327" s="11">
        <v>-1.018</v>
      </c>
      <c r="G327" s="11">
        <v>-7.0999999999999994E-2</v>
      </c>
      <c r="H327" s="12">
        <v>0</v>
      </c>
      <c r="I327" s="12">
        <v>0</v>
      </c>
      <c r="J327" s="11">
        <v>0.192</v>
      </c>
      <c r="K327" s="72"/>
    </row>
    <row r="328" spans="2:11" ht="27.75" customHeight="1">
      <c r="B328" s="10" t="s">
        <v>104</v>
      </c>
      <c r="C328" s="72">
        <v>3</v>
      </c>
      <c r="D328" s="73">
        <v>0</v>
      </c>
      <c r="E328" s="11">
        <v>-0.60799999999999998</v>
      </c>
      <c r="F328" s="11">
        <v>0</v>
      </c>
      <c r="G328" s="11">
        <v>0</v>
      </c>
      <c r="H328" s="12">
        <v>0</v>
      </c>
      <c r="I328" s="12">
        <v>0</v>
      </c>
      <c r="J328" s="11">
        <v>0.17899999999999999</v>
      </c>
      <c r="K328" s="72"/>
    </row>
    <row r="329" spans="2:11" ht="27.75" customHeight="1">
      <c r="B329" s="10" t="s">
        <v>105</v>
      </c>
      <c r="C329" s="72">
        <v>4</v>
      </c>
      <c r="D329" s="73">
        <v>0</v>
      </c>
      <c r="E329" s="11">
        <v>-4.6660000000000004</v>
      </c>
      <c r="F329" s="11">
        <v>-0.83899999999999997</v>
      </c>
      <c r="G329" s="11">
        <v>-5.7000000000000002E-2</v>
      </c>
      <c r="H329" s="12">
        <v>0</v>
      </c>
      <c r="I329" s="12">
        <v>0</v>
      </c>
      <c r="J329" s="11">
        <v>0.17899999999999999</v>
      </c>
      <c r="K329" s="72"/>
    </row>
    <row r="330" spans="2:11" ht="27.75" customHeight="1">
      <c r="B330" s="10" t="s">
        <v>106</v>
      </c>
      <c r="C330" s="72">
        <v>5</v>
      </c>
      <c r="D330" s="73">
        <v>0</v>
      </c>
      <c r="E330" s="11">
        <v>-0.36499999999999999</v>
      </c>
      <c r="F330" s="11">
        <v>0</v>
      </c>
      <c r="G330" s="11">
        <v>0</v>
      </c>
      <c r="H330" s="12">
        <v>0</v>
      </c>
      <c r="I330" s="12">
        <v>0</v>
      </c>
      <c r="J330" s="11">
        <v>0.152</v>
      </c>
      <c r="K330" s="72"/>
    </row>
    <row r="331" spans="2:11" ht="27.75" customHeight="1">
      <c r="B331" s="10" t="s">
        <v>107</v>
      </c>
      <c r="C331" s="72">
        <v>6</v>
      </c>
      <c r="D331" s="73">
        <v>0</v>
      </c>
      <c r="E331" s="11">
        <v>-3.5139999999999998</v>
      </c>
      <c r="F331" s="11">
        <v>-0.34100000000000003</v>
      </c>
      <c r="G331" s="11">
        <v>-2.1000000000000001E-2</v>
      </c>
      <c r="H331" s="12">
        <v>0</v>
      </c>
      <c r="I331" s="12">
        <v>0</v>
      </c>
      <c r="J331" s="11">
        <v>0.152</v>
      </c>
      <c r="K331" s="72"/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G86"/>
  <sheetViews>
    <sheetView showGridLines="0" topLeftCell="A58" zoomScale="50" zoomScaleNormal="50" workbookViewId="0">
      <selection activeCell="I94" sqref="I94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6"/>
      <c r="C2" s="17" t="s">
        <v>139</v>
      </c>
      <c r="D2" s="17" t="s">
        <v>140</v>
      </c>
      <c r="E2" s="17" t="s">
        <v>141</v>
      </c>
      <c r="F2" s="17" t="s">
        <v>142</v>
      </c>
      <c r="G2" s="17" t="s">
        <v>143</v>
      </c>
    </row>
    <row r="3" spans="2:7" ht="93.75" customHeight="1">
      <c r="B3" s="18" t="s">
        <v>112</v>
      </c>
      <c r="C3" s="19" t="s">
        <v>4</v>
      </c>
      <c r="D3" s="19" t="s">
        <v>0</v>
      </c>
      <c r="E3" s="19" t="s">
        <v>1</v>
      </c>
      <c r="F3" s="19" t="s">
        <v>2</v>
      </c>
      <c r="G3" s="19" t="s">
        <v>3</v>
      </c>
    </row>
    <row r="4" spans="2:7" ht="30" customHeight="1">
      <c r="B4" s="20" t="s">
        <v>113</v>
      </c>
      <c r="C4" s="21"/>
      <c r="D4" s="21"/>
      <c r="E4" s="21"/>
      <c r="F4" s="21"/>
      <c r="G4" s="21"/>
    </row>
    <row r="5" spans="2:7" ht="30" customHeight="1">
      <c r="B5" s="22" t="s">
        <v>48</v>
      </c>
      <c r="C5" s="23">
        <v>102.71408978693229</v>
      </c>
      <c r="D5" s="23">
        <v>102.71408978693229</v>
      </c>
      <c r="E5" s="23">
        <v>102.71408978693229</v>
      </c>
      <c r="F5" s="23">
        <v>102.71408978693229</v>
      </c>
      <c r="G5" s="23">
        <v>102.5315897869323</v>
      </c>
    </row>
    <row r="6" spans="2:7" ht="30" customHeight="1">
      <c r="B6" s="22" t="s">
        <v>75</v>
      </c>
      <c r="C6" s="23">
        <v>50.30937340493773</v>
      </c>
      <c r="D6" s="23">
        <v>50.30937340493773</v>
      </c>
      <c r="E6" s="23">
        <v>50.30937340493773</v>
      </c>
      <c r="F6" s="23">
        <v>50.30937340493773</v>
      </c>
      <c r="G6" s="23">
        <v>50.187098404937736</v>
      </c>
    </row>
    <row r="7" spans="2:7" ht="30" customHeight="1">
      <c r="B7" s="22" t="s">
        <v>88</v>
      </c>
      <c r="C7" s="23">
        <v>33.977260864644762</v>
      </c>
      <c r="D7" s="23">
        <v>33.977260864644762</v>
      </c>
      <c r="E7" s="23">
        <v>33.977260864644762</v>
      </c>
      <c r="F7" s="23">
        <v>33.977260864644762</v>
      </c>
      <c r="G7" s="23">
        <v>33.89915086464476</v>
      </c>
    </row>
    <row r="8" spans="2:7" ht="30" customHeight="1">
      <c r="B8" s="20" t="s">
        <v>114</v>
      </c>
      <c r="C8" s="23"/>
      <c r="D8" s="23"/>
      <c r="E8" s="23"/>
      <c r="F8" s="23"/>
      <c r="G8" s="23"/>
    </row>
    <row r="9" spans="2:7" ht="30" customHeight="1">
      <c r="B9" s="22" t="s">
        <v>49</v>
      </c>
      <c r="C9" s="23">
        <v>94.322177443820934</v>
      </c>
      <c r="D9" s="23">
        <v>94.322177443820934</v>
      </c>
      <c r="E9" s="23">
        <v>94.322177443820934</v>
      </c>
      <c r="F9" s="23">
        <v>94.354756101343241</v>
      </c>
      <c r="G9" s="23">
        <v>94.03026949639461</v>
      </c>
    </row>
    <row r="10" spans="2:7" ht="30" customHeight="1">
      <c r="B10" s="22" t="s">
        <v>76</v>
      </c>
      <c r="C10" s="23">
        <v>55.161862072947201</v>
      </c>
      <c r="D10" s="23">
        <v>55.161862072947201</v>
      </c>
      <c r="E10" s="23">
        <v>55.161862072947201</v>
      </c>
      <c r="F10" s="23">
        <v>55.180768626763431</v>
      </c>
      <c r="G10" s="23">
        <v>54.962035482418855</v>
      </c>
    </row>
    <row r="11" spans="2:7" ht="30" customHeight="1">
      <c r="B11" s="22" t="s">
        <v>89</v>
      </c>
      <c r="C11" s="23">
        <v>35.760582660026621</v>
      </c>
      <c r="D11" s="23">
        <v>35.760582660026621</v>
      </c>
      <c r="E11" s="23">
        <v>35.760582660026621</v>
      </c>
      <c r="F11" s="23">
        <v>35.772574782338054</v>
      </c>
      <c r="G11" s="23">
        <v>35.658722351350981</v>
      </c>
    </row>
    <row r="12" spans="2:7" ht="30" customHeight="1">
      <c r="B12" s="20" t="s">
        <v>115</v>
      </c>
      <c r="C12" s="23"/>
      <c r="D12" s="23"/>
      <c r="E12" s="23"/>
      <c r="F12" s="23"/>
      <c r="G12" s="23"/>
    </row>
    <row r="13" spans="2:7" ht="30" customHeight="1">
      <c r="B13" s="22" t="s">
        <v>50</v>
      </c>
      <c r="C13" s="23">
        <v>13.139598645795129</v>
      </c>
      <c r="D13" s="23">
        <v>13.139598645795129</v>
      </c>
      <c r="E13" s="23">
        <v>13.139598645795129</v>
      </c>
      <c r="F13" s="23">
        <v>13.090015254678919</v>
      </c>
      <c r="G13" s="23">
        <v>13.337932210259961</v>
      </c>
    </row>
    <row r="14" spans="2:7" ht="30" customHeight="1">
      <c r="B14" s="22" t="s">
        <v>77</v>
      </c>
      <c r="C14" s="23" t="s">
        <v>116</v>
      </c>
      <c r="D14" s="23" t="s">
        <v>116</v>
      </c>
      <c r="E14" s="23" t="s">
        <v>116</v>
      </c>
      <c r="F14" s="23" t="s">
        <v>116</v>
      </c>
      <c r="G14" s="23" t="s">
        <v>116</v>
      </c>
    </row>
    <row r="15" spans="2:7" ht="30" customHeight="1">
      <c r="B15" s="22" t="s">
        <v>90</v>
      </c>
      <c r="C15" s="23" t="s">
        <v>116</v>
      </c>
      <c r="D15" s="23" t="s">
        <v>116</v>
      </c>
      <c r="E15" s="23" t="s">
        <v>116</v>
      </c>
      <c r="F15" s="23" t="s">
        <v>116</v>
      </c>
      <c r="G15" s="23" t="s">
        <v>116</v>
      </c>
    </row>
    <row r="16" spans="2:7" ht="30" customHeight="1">
      <c r="B16" s="20" t="s">
        <v>117</v>
      </c>
      <c r="C16" s="23"/>
      <c r="D16" s="23"/>
      <c r="E16" s="23"/>
      <c r="F16" s="23"/>
      <c r="G16" s="23"/>
    </row>
    <row r="17" spans="2:7" ht="30" customHeight="1">
      <c r="B17" s="22" t="s">
        <v>51</v>
      </c>
      <c r="C17" s="23">
        <v>285.90350669466113</v>
      </c>
      <c r="D17" s="23">
        <v>285.90350669466113</v>
      </c>
      <c r="E17" s="23">
        <v>285.90350669466113</v>
      </c>
      <c r="F17" s="23">
        <v>285.94000669466107</v>
      </c>
      <c r="G17" s="23">
        <v>285.53850669466112</v>
      </c>
    </row>
    <row r="18" spans="2:7" ht="30" customHeight="1">
      <c r="B18" s="22" t="s">
        <v>78</v>
      </c>
      <c r="C18" s="23">
        <v>112.23356716793751</v>
      </c>
      <c r="D18" s="23">
        <v>112.23356716793751</v>
      </c>
      <c r="E18" s="23">
        <v>112.23356716793751</v>
      </c>
      <c r="F18" s="23">
        <v>112.25802216793751</v>
      </c>
      <c r="G18" s="23">
        <v>111.9890171679375</v>
      </c>
    </row>
    <row r="19" spans="2:7" ht="30" customHeight="1">
      <c r="B19" s="22" t="s">
        <v>91</v>
      </c>
      <c r="C19" s="23">
        <v>83.753216122412255</v>
      </c>
      <c r="D19" s="23">
        <v>83.753216122412255</v>
      </c>
      <c r="E19" s="23">
        <v>83.753216122412255</v>
      </c>
      <c r="F19" s="23">
        <v>83.768838122412248</v>
      </c>
      <c r="G19" s="23">
        <v>83.59699612241225</v>
      </c>
    </row>
    <row r="20" spans="2:7" ht="30" customHeight="1">
      <c r="B20" s="20" t="s">
        <v>118</v>
      </c>
      <c r="C20" s="23"/>
      <c r="D20" s="23"/>
      <c r="E20" s="23"/>
      <c r="F20" s="23"/>
      <c r="G20" s="23"/>
    </row>
    <row r="21" spans="2:7" ht="30" customHeight="1">
      <c r="B21" s="22" t="s">
        <v>52</v>
      </c>
      <c r="C21" s="23">
        <v>392.68879025496</v>
      </c>
      <c r="D21" s="23">
        <v>392.68879025496</v>
      </c>
      <c r="E21" s="23">
        <v>392.68879025496</v>
      </c>
      <c r="F21" s="23">
        <v>392.72529025495999</v>
      </c>
      <c r="G21" s="23">
        <v>392.64937756980282</v>
      </c>
    </row>
    <row r="22" spans="2:7" ht="30" customHeight="1">
      <c r="B22" s="22" t="s">
        <v>79</v>
      </c>
      <c r="C22" s="23">
        <v>244.42456811167244</v>
      </c>
      <c r="D22" s="23">
        <v>244.42456811167244</v>
      </c>
      <c r="E22" s="23">
        <v>244.42456811167244</v>
      </c>
      <c r="F22" s="23">
        <v>244.44902311167246</v>
      </c>
      <c r="G22" s="23">
        <v>244.79283184564991</v>
      </c>
    </row>
    <row r="23" spans="2:7" ht="30" customHeight="1">
      <c r="B23" s="22" t="s">
        <v>92</v>
      </c>
      <c r="C23" s="23">
        <v>37.028453987974096</v>
      </c>
      <c r="D23" s="23">
        <v>37.028453987974096</v>
      </c>
      <c r="E23" s="23">
        <v>37.028453987974096</v>
      </c>
      <c r="F23" s="23">
        <v>37.044075987974097</v>
      </c>
      <c r="G23" s="23">
        <v>36.908612726930123</v>
      </c>
    </row>
    <row r="24" spans="2:7" ht="30" customHeight="1">
      <c r="B24" s="20" t="s">
        <v>119</v>
      </c>
      <c r="C24" s="23"/>
      <c r="D24" s="23"/>
      <c r="E24" s="23"/>
      <c r="F24" s="23"/>
      <c r="G24" s="23"/>
    </row>
    <row r="25" spans="2:7" ht="30" customHeight="1">
      <c r="B25" s="22" t="s">
        <v>53</v>
      </c>
      <c r="C25" s="23">
        <v>18.875345855390691</v>
      </c>
      <c r="D25" s="23">
        <v>18.875345855390691</v>
      </c>
      <c r="E25" s="23">
        <v>18.875345855390691</v>
      </c>
      <c r="F25" s="23">
        <v>18.875345855390691</v>
      </c>
      <c r="G25" s="23">
        <v>19.092303853728517</v>
      </c>
    </row>
    <row r="26" spans="2:7" ht="30" customHeight="1">
      <c r="B26" s="22" t="s">
        <v>80</v>
      </c>
      <c r="C26" s="23" t="s">
        <v>116</v>
      </c>
      <c r="D26" s="23" t="s">
        <v>116</v>
      </c>
      <c r="E26" s="23" t="s">
        <v>116</v>
      </c>
      <c r="F26" s="23" t="s">
        <v>116</v>
      </c>
      <c r="G26" s="23" t="s">
        <v>116</v>
      </c>
    </row>
    <row r="27" spans="2:7" ht="30" customHeight="1">
      <c r="B27" s="22" t="s">
        <v>93</v>
      </c>
      <c r="C27" s="23" t="s">
        <v>116</v>
      </c>
      <c r="D27" s="23" t="s">
        <v>116</v>
      </c>
      <c r="E27" s="23" t="s">
        <v>116</v>
      </c>
      <c r="F27" s="23" t="s">
        <v>116</v>
      </c>
      <c r="G27" s="23" t="s">
        <v>116</v>
      </c>
    </row>
    <row r="28" spans="2:7" ht="30" customHeight="1">
      <c r="B28" s="20" t="s">
        <v>120</v>
      </c>
      <c r="C28" s="23"/>
      <c r="D28" s="23"/>
      <c r="E28" s="23"/>
      <c r="F28" s="23"/>
      <c r="G28" s="23"/>
    </row>
    <row r="29" spans="2:7" ht="30" customHeight="1">
      <c r="B29" s="22" t="s">
        <v>54</v>
      </c>
      <c r="C29" s="23">
        <v>1843.6715910206262</v>
      </c>
      <c r="D29" s="23">
        <v>1843.6715910206262</v>
      </c>
      <c r="E29" s="23">
        <v>1843.6715910206262</v>
      </c>
      <c r="F29" s="23">
        <v>1843.6775633522914</v>
      </c>
      <c r="G29" s="23">
        <v>1844.3761180003771</v>
      </c>
    </row>
    <row r="30" spans="2:7" ht="30" customHeight="1">
      <c r="B30" s="22" t="s">
        <v>81</v>
      </c>
      <c r="C30" s="23" t="s">
        <v>116</v>
      </c>
      <c r="D30" s="23" t="s">
        <v>116</v>
      </c>
      <c r="E30" s="23" t="s">
        <v>116</v>
      </c>
      <c r="F30" s="23" t="s">
        <v>116</v>
      </c>
      <c r="G30" s="23" t="s">
        <v>116</v>
      </c>
    </row>
    <row r="31" spans="2:7" ht="30" customHeight="1">
      <c r="B31" s="22" t="s">
        <v>94</v>
      </c>
      <c r="C31" s="23" t="s">
        <v>116</v>
      </c>
      <c r="D31" s="23" t="s">
        <v>116</v>
      </c>
      <c r="E31" s="23" t="s">
        <v>116</v>
      </c>
      <c r="F31" s="23" t="s">
        <v>116</v>
      </c>
      <c r="G31" s="23" t="s">
        <v>116</v>
      </c>
    </row>
    <row r="32" spans="2:7" ht="30" customHeight="1">
      <c r="B32" s="20" t="s">
        <v>121</v>
      </c>
      <c r="C32" s="23"/>
      <c r="D32" s="23"/>
      <c r="E32" s="23"/>
      <c r="F32" s="23"/>
      <c r="G32" s="23"/>
    </row>
    <row r="33" spans="2:7" ht="30" customHeight="1">
      <c r="B33" s="22" t="s">
        <v>56</v>
      </c>
      <c r="C33" s="23" t="s">
        <v>116</v>
      </c>
      <c r="D33" s="23" t="s">
        <v>116</v>
      </c>
      <c r="E33" s="23" t="s">
        <v>116</v>
      </c>
      <c r="F33" s="23" t="s">
        <v>116</v>
      </c>
      <c r="G33" s="23" t="s">
        <v>116</v>
      </c>
    </row>
    <row r="34" spans="2:7" ht="30" customHeight="1">
      <c r="B34" s="20" t="s">
        <v>122</v>
      </c>
      <c r="C34" s="23"/>
      <c r="D34" s="23"/>
      <c r="E34" s="23"/>
      <c r="F34" s="23"/>
      <c r="G34" s="23"/>
    </row>
    <row r="35" spans="2:7" ht="30" customHeight="1">
      <c r="B35" s="22" t="s">
        <v>57</v>
      </c>
      <c r="C35" s="23">
        <v>2252.8356524585647</v>
      </c>
      <c r="D35" s="23">
        <v>2252.8356524585647</v>
      </c>
      <c r="E35" s="23">
        <v>2252.8356524585647</v>
      </c>
      <c r="F35" s="23">
        <v>2253.5758793095965</v>
      </c>
      <c r="G35" s="23">
        <v>2247.3678839482459</v>
      </c>
    </row>
    <row r="36" spans="2:7" ht="30" customHeight="1">
      <c r="B36" s="20" t="s">
        <v>123</v>
      </c>
      <c r="C36" s="23"/>
      <c r="D36" s="23"/>
      <c r="E36" s="23"/>
      <c r="F36" s="23"/>
      <c r="G36" s="23"/>
    </row>
    <row r="37" spans="2:7" ht="30" customHeight="1">
      <c r="B37" s="22" t="s">
        <v>58</v>
      </c>
      <c r="C37" s="23">
        <v>9081.5362139976078</v>
      </c>
      <c r="D37" s="23">
        <v>9081.5362139976078</v>
      </c>
      <c r="E37" s="23">
        <v>9081.5362139976078</v>
      </c>
      <c r="F37" s="23">
        <v>9073.491957985123</v>
      </c>
      <c r="G37" s="23">
        <v>9107.0311647095041</v>
      </c>
    </row>
    <row r="38" spans="2:7" ht="30" customHeight="1">
      <c r="B38" s="22" t="s">
        <v>82</v>
      </c>
      <c r="C38" s="23" t="s">
        <v>116</v>
      </c>
      <c r="D38" s="23" t="s">
        <v>116</v>
      </c>
      <c r="E38" s="23" t="s">
        <v>116</v>
      </c>
      <c r="F38" s="23" t="s">
        <v>116</v>
      </c>
      <c r="G38" s="23" t="s">
        <v>116</v>
      </c>
    </row>
    <row r="39" spans="2:7" ht="30" customHeight="1">
      <c r="B39" s="22" t="s">
        <v>95</v>
      </c>
      <c r="C39" s="23" t="s">
        <v>116</v>
      </c>
      <c r="D39" s="23" t="s">
        <v>116</v>
      </c>
      <c r="E39" s="23" t="s">
        <v>116</v>
      </c>
      <c r="F39" s="23" t="s">
        <v>116</v>
      </c>
      <c r="G39" s="23" t="s">
        <v>116</v>
      </c>
    </row>
    <row r="40" spans="2:7" ht="30" customHeight="1">
      <c r="B40" s="20" t="s">
        <v>124</v>
      </c>
      <c r="C40" s="23"/>
      <c r="D40" s="23"/>
      <c r="E40" s="23"/>
      <c r="F40" s="23"/>
      <c r="G40" s="23"/>
    </row>
    <row r="41" spans="2:7" ht="30" customHeight="1">
      <c r="B41" s="22" t="s">
        <v>59</v>
      </c>
      <c r="C41" s="23">
        <v>53991.302493084091</v>
      </c>
      <c r="D41" s="23">
        <v>53991.302493084091</v>
      </c>
      <c r="E41" s="23">
        <v>53991.302493084091</v>
      </c>
      <c r="F41" s="23">
        <v>53992.5612530324</v>
      </c>
      <c r="G41" s="23">
        <v>54075.00399100894</v>
      </c>
    </row>
    <row r="42" spans="2:7" ht="30" customHeight="1">
      <c r="B42" s="22" t="s">
        <v>96</v>
      </c>
      <c r="C42" s="23" t="s">
        <v>116</v>
      </c>
      <c r="D42" s="23" t="s">
        <v>116</v>
      </c>
      <c r="E42" s="23" t="s">
        <v>116</v>
      </c>
      <c r="F42" s="23" t="s">
        <v>116</v>
      </c>
      <c r="G42" s="23" t="s">
        <v>116</v>
      </c>
    </row>
    <row r="43" spans="2:7" ht="30" customHeight="1">
      <c r="B43" s="20" t="s">
        <v>125</v>
      </c>
      <c r="C43" s="23"/>
      <c r="D43" s="23"/>
      <c r="E43" s="23"/>
      <c r="F43" s="23"/>
      <c r="G43" s="23"/>
    </row>
    <row r="44" spans="2:7" ht="30" customHeight="1">
      <c r="B44" s="22" t="s">
        <v>60</v>
      </c>
      <c r="C44" s="23">
        <v>46783.394891295102</v>
      </c>
      <c r="D44" s="23">
        <v>46783.394891295102</v>
      </c>
      <c r="E44" s="23">
        <v>46783.394891295102</v>
      </c>
      <c r="F44" s="23">
        <v>46778.886919998811</v>
      </c>
      <c r="G44" s="23">
        <v>47019.028569801587</v>
      </c>
    </row>
    <row r="45" spans="2:7" ht="30" customHeight="1">
      <c r="B45" s="22" t="s">
        <v>97</v>
      </c>
      <c r="C45" s="23" t="s">
        <v>116</v>
      </c>
      <c r="D45" s="23" t="s">
        <v>116</v>
      </c>
      <c r="E45" s="23" t="s">
        <v>116</v>
      </c>
      <c r="F45" s="23" t="s">
        <v>116</v>
      </c>
      <c r="G45" s="23" t="s">
        <v>116</v>
      </c>
    </row>
    <row r="46" spans="2:7" ht="30" customHeight="1">
      <c r="B46" s="20" t="s">
        <v>126</v>
      </c>
      <c r="C46" s="23"/>
      <c r="D46" s="23"/>
      <c r="E46" s="23"/>
      <c r="F46" s="23"/>
      <c r="G46" s="23"/>
    </row>
    <row r="47" spans="2:7" ht="30" customHeight="1">
      <c r="B47" s="22" t="s">
        <v>61</v>
      </c>
      <c r="C47" s="23" t="s">
        <v>116</v>
      </c>
      <c r="D47" s="23" t="s">
        <v>116</v>
      </c>
      <c r="E47" s="23" t="s">
        <v>116</v>
      </c>
      <c r="F47" s="23" t="s">
        <v>116</v>
      </c>
      <c r="G47" s="23" t="s">
        <v>116</v>
      </c>
    </row>
    <row r="48" spans="2:7" ht="30" customHeight="1">
      <c r="B48" s="20" t="s">
        <v>127</v>
      </c>
      <c r="C48" s="23"/>
      <c r="D48" s="23"/>
      <c r="E48" s="23"/>
      <c r="F48" s="23"/>
      <c r="G48" s="23"/>
    </row>
    <row r="49" spans="2:7" ht="30" customHeight="1">
      <c r="B49" s="22" t="s">
        <v>62</v>
      </c>
      <c r="C49" s="23">
        <v>506.05959325465255</v>
      </c>
      <c r="D49" s="23">
        <v>506.05959325465255</v>
      </c>
      <c r="E49" s="23">
        <v>506.05959325465255</v>
      </c>
      <c r="F49" s="23">
        <v>506.26381423659546</v>
      </c>
      <c r="G49" s="23">
        <v>503.81316245327997</v>
      </c>
    </row>
    <row r="50" spans="2:7" ht="30" customHeight="1">
      <c r="B50" s="22" t="s">
        <v>83</v>
      </c>
      <c r="C50" s="23" t="s">
        <v>116</v>
      </c>
      <c r="D50" s="23" t="s">
        <v>116</v>
      </c>
      <c r="E50" s="23" t="s">
        <v>116</v>
      </c>
      <c r="F50" s="23" t="s">
        <v>116</v>
      </c>
      <c r="G50" s="23" t="s">
        <v>116</v>
      </c>
    </row>
    <row r="51" spans="2:7" ht="30" customHeight="1">
      <c r="B51" s="22" t="s">
        <v>98</v>
      </c>
      <c r="C51" s="23" t="s">
        <v>116</v>
      </c>
      <c r="D51" s="23" t="s">
        <v>116</v>
      </c>
      <c r="E51" s="23" t="s">
        <v>116</v>
      </c>
      <c r="F51" s="23" t="s">
        <v>116</v>
      </c>
      <c r="G51" s="23" t="s">
        <v>116</v>
      </c>
    </row>
    <row r="52" spans="2:7" ht="30" customHeight="1">
      <c r="B52" s="20" t="s">
        <v>128</v>
      </c>
      <c r="C52" s="23"/>
      <c r="D52" s="23"/>
      <c r="E52" s="23"/>
      <c r="F52" s="23"/>
      <c r="G52" s="23"/>
    </row>
    <row r="53" spans="2:7" ht="30" customHeight="1">
      <c r="B53" s="22" t="s">
        <v>64</v>
      </c>
      <c r="C53" s="23">
        <v>166231.06366831853</v>
      </c>
      <c r="D53" s="23">
        <v>166231.06366831853</v>
      </c>
      <c r="E53" s="23">
        <v>166231.06366831853</v>
      </c>
      <c r="F53" s="23">
        <v>166370.84638982781</v>
      </c>
      <c r="G53" s="23">
        <v>164955.78300876491</v>
      </c>
    </row>
    <row r="54" spans="2:7" ht="30" customHeight="1">
      <c r="B54" s="22" t="s">
        <v>84</v>
      </c>
      <c r="C54" s="23" t="s">
        <v>116</v>
      </c>
      <c r="D54" s="23" t="s">
        <v>116</v>
      </c>
      <c r="E54" s="23" t="s">
        <v>116</v>
      </c>
      <c r="F54" s="23" t="s">
        <v>116</v>
      </c>
      <c r="G54" s="23" t="s">
        <v>116</v>
      </c>
    </row>
    <row r="55" spans="2:7" ht="30" customHeight="1">
      <c r="B55" s="22" t="s">
        <v>99</v>
      </c>
      <c r="C55" s="23" t="s">
        <v>116</v>
      </c>
      <c r="D55" s="23" t="s">
        <v>116</v>
      </c>
      <c r="E55" s="23" t="s">
        <v>116</v>
      </c>
      <c r="F55" s="23" t="s">
        <v>116</v>
      </c>
      <c r="G55" s="23" t="s">
        <v>116</v>
      </c>
    </row>
    <row r="56" spans="2:7" ht="30" customHeight="1">
      <c r="B56" s="20" t="s">
        <v>129</v>
      </c>
      <c r="C56" s="23"/>
      <c r="D56" s="23"/>
      <c r="E56" s="23"/>
      <c r="F56" s="23"/>
      <c r="G56" s="23"/>
    </row>
    <row r="57" spans="2:7" ht="30" customHeight="1">
      <c r="B57" s="22" t="s">
        <v>65</v>
      </c>
      <c r="C57" s="23">
        <v>-20.64779412425591</v>
      </c>
      <c r="D57" s="23">
        <v>-20.64779412425591</v>
      </c>
      <c r="E57" s="23">
        <v>-20.64779412425591</v>
      </c>
      <c r="F57" s="23">
        <v>-20.586705975959294</v>
      </c>
      <c r="G57" s="23">
        <v>-21.289219681370369</v>
      </c>
    </row>
    <row r="58" spans="2:7" ht="30" customHeight="1">
      <c r="B58" s="22" t="s">
        <v>85</v>
      </c>
      <c r="C58" s="23" t="s">
        <v>116</v>
      </c>
      <c r="D58" s="23" t="s">
        <v>116</v>
      </c>
      <c r="E58" s="23" t="s">
        <v>116</v>
      </c>
      <c r="F58" s="23" t="s">
        <v>116</v>
      </c>
      <c r="G58" s="23" t="s">
        <v>116</v>
      </c>
    </row>
    <row r="59" spans="2:7" ht="30" customHeight="1">
      <c r="B59" s="22" t="s">
        <v>100</v>
      </c>
      <c r="C59" s="23" t="s">
        <v>116</v>
      </c>
      <c r="D59" s="23" t="s">
        <v>116</v>
      </c>
      <c r="E59" s="23" t="s">
        <v>116</v>
      </c>
      <c r="F59" s="23" t="s">
        <v>116</v>
      </c>
      <c r="G59" s="23" t="s">
        <v>116</v>
      </c>
    </row>
    <row r="60" spans="2:7" ht="30" customHeight="1">
      <c r="B60" s="20" t="s">
        <v>130</v>
      </c>
      <c r="C60" s="23"/>
      <c r="D60" s="23"/>
      <c r="E60" s="23"/>
      <c r="F60" s="23"/>
      <c r="G60" s="23"/>
    </row>
    <row r="61" spans="2:7" ht="30" customHeight="1">
      <c r="B61" s="22" t="s">
        <v>66</v>
      </c>
      <c r="C61" s="23">
        <v>-20.829109792472444</v>
      </c>
      <c r="D61" s="23">
        <v>-20.829109792472444</v>
      </c>
      <c r="E61" s="23">
        <v>-20.829109792472444</v>
      </c>
      <c r="F61" s="23">
        <v>-20.758502640633552</v>
      </c>
      <c r="G61" s="23">
        <v>-21.464574159022451</v>
      </c>
    </row>
    <row r="62" spans="2:7" ht="30" customHeight="1">
      <c r="B62" s="22" t="s">
        <v>101</v>
      </c>
      <c r="C62" s="23" t="s">
        <v>116</v>
      </c>
      <c r="D62" s="23" t="s">
        <v>116</v>
      </c>
      <c r="E62" s="23" t="s">
        <v>116</v>
      </c>
      <c r="F62" s="23" t="s">
        <v>116</v>
      </c>
      <c r="G62" s="23" t="s">
        <v>116</v>
      </c>
    </row>
    <row r="63" spans="2:7" ht="30" customHeight="1">
      <c r="B63" s="20" t="s">
        <v>131</v>
      </c>
      <c r="C63" s="23"/>
      <c r="D63" s="23"/>
      <c r="E63" s="23"/>
      <c r="F63" s="23"/>
      <c r="G63" s="23"/>
    </row>
    <row r="64" spans="2:7" ht="30" customHeight="1">
      <c r="B64" s="22" t="s">
        <v>67</v>
      </c>
      <c r="C64" s="23">
        <v>-329.03235896470596</v>
      </c>
      <c r="D64" s="23">
        <v>-329.03235896470596</v>
      </c>
      <c r="E64" s="23">
        <v>-329.03235896470596</v>
      </c>
      <c r="F64" s="23">
        <v>-328.05889044705884</v>
      </c>
      <c r="G64" s="23">
        <v>-339.25377839999999</v>
      </c>
    </row>
    <row r="65" spans="2:7" ht="30" customHeight="1">
      <c r="B65" s="22" t="s">
        <v>86</v>
      </c>
      <c r="C65" s="23" t="s">
        <v>116</v>
      </c>
      <c r="D65" s="23" t="s">
        <v>116</v>
      </c>
      <c r="E65" s="23" t="s">
        <v>116</v>
      </c>
      <c r="F65" s="23" t="s">
        <v>116</v>
      </c>
      <c r="G65" s="23" t="s">
        <v>116</v>
      </c>
    </row>
    <row r="66" spans="2:7" ht="30" customHeight="1">
      <c r="B66" s="22" t="s">
        <v>102</v>
      </c>
      <c r="C66" s="23" t="s">
        <v>116</v>
      </c>
      <c r="D66" s="23" t="s">
        <v>116</v>
      </c>
      <c r="E66" s="23" t="s">
        <v>116</v>
      </c>
      <c r="F66" s="23" t="s">
        <v>116</v>
      </c>
      <c r="G66" s="23" t="s">
        <v>116</v>
      </c>
    </row>
    <row r="67" spans="2:7" ht="30" customHeight="1">
      <c r="B67" s="20" t="s">
        <v>132</v>
      </c>
      <c r="C67" s="23"/>
      <c r="D67" s="23"/>
      <c r="E67" s="23"/>
      <c r="F67" s="23"/>
      <c r="G67" s="23"/>
    </row>
    <row r="68" spans="2:7" ht="30" customHeight="1">
      <c r="B68" s="22" t="s">
        <v>68</v>
      </c>
      <c r="C68" s="23">
        <v>-3530.9601478723407</v>
      </c>
      <c r="D68" s="23">
        <v>-3530.9601478723407</v>
      </c>
      <c r="E68" s="23">
        <v>-3530.9601478723407</v>
      </c>
      <c r="F68" s="23">
        <v>-3521.3214960000014</v>
      </c>
      <c r="G68" s="23">
        <v>-3644.0874141702134</v>
      </c>
    </row>
    <row r="69" spans="2:7" ht="30" customHeight="1">
      <c r="B69" s="22" t="s">
        <v>87</v>
      </c>
      <c r="C69" s="23" t="s">
        <v>116</v>
      </c>
      <c r="D69" s="23" t="s">
        <v>116</v>
      </c>
      <c r="E69" s="23" t="s">
        <v>116</v>
      </c>
      <c r="F69" s="23" t="s">
        <v>116</v>
      </c>
      <c r="G69" s="23" t="s">
        <v>116</v>
      </c>
    </row>
    <row r="70" spans="2:7" ht="30" customHeight="1">
      <c r="B70" s="22" t="s">
        <v>103</v>
      </c>
      <c r="C70" s="23" t="s">
        <v>116</v>
      </c>
      <c r="D70" s="23" t="s">
        <v>116</v>
      </c>
      <c r="E70" s="23" t="s">
        <v>116</v>
      </c>
      <c r="F70" s="23" t="s">
        <v>116</v>
      </c>
      <c r="G70" s="23" t="s">
        <v>116</v>
      </c>
    </row>
    <row r="71" spans="2:7" ht="30" customHeight="1">
      <c r="B71" s="20" t="s">
        <v>133</v>
      </c>
      <c r="C71" s="23"/>
      <c r="D71" s="23"/>
      <c r="E71" s="23"/>
      <c r="F71" s="23"/>
      <c r="G71" s="23"/>
    </row>
    <row r="72" spans="2:7" ht="30" customHeight="1">
      <c r="B72" s="22" t="s">
        <v>69</v>
      </c>
      <c r="C72" s="23" t="s">
        <v>116</v>
      </c>
      <c r="D72" s="23" t="s">
        <v>116</v>
      </c>
      <c r="E72" s="23" t="s">
        <v>116</v>
      </c>
      <c r="F72" s="23" t="s">
        <v>116</v>
      </c>
      <c r="G72" s="23" t="s">
        <v>116</v>
      </c>
    </row>
    <row r="73" spans="2:7" ht="30" customHeight="1">
      <c r="B73" s="22" t="s">
        <v>104</v>
      </c>
      <c r="C73" s="23" t="s">
        <v>116</v>
      </c>
      <c r="D73" s="23" t="s">
        <v>116</v>
      </c>
      <c r="E73" s="23" t="s">
        <v>116</v>
      </c>
      <c r="F73" s="23" t="s">
        <v>116</v>
      </c>
      <c r="G73" s="23" t="s">
        <v>116</v>
      </c>
    </row>
    <row r="74" spans="2:7" ht="30" customHeight="1">
      <c r="B74" s="20" t="s">
        <v>134</v>
      </c>
      <c r="C74" s="23"/>
      <c r="D74" s="23"/>
      <c r="E74" s="23"/>
      <c r="F74" s="23"/>
      <c r="G74" s="23"/>
    </row>
    <row r="75" spans="2:7" ht="30" customHeight="1">
      <c r="B75" s="22" t="s">
        <v>70</v>
      </c>
      <c r="C75" s="23" t="s">
        <v>116</v>
      </c>
      <c r="D75" s="23" t="s">
        <v>116</v>
      </c>
      <c r="E75" s="23" t="s">
        <v>116</v>
      </c>
      <c r="F75" s="23" t="s">
        <v>116</v>
      </c>
      <c r="G75" s="23" t="s">
        <v>116</v>
      </c>
    </row>
    <row r="76" spans="2:7" ht="30" customHeight="1">
      <c r="B76" s="22" t="s">
        <v>105</v>
      </c>
      <c r="C76" s="23" t="s">
        <v>116</v>
      </c>
      <c r="D76" s="23" t="s">
        <v>116</v>
      </c>
      <c r="E76" s="23" t="s">
        <v>116</v>
      </c>
      <c r="F76" s="23" t="s">
        <v>116</v>
      </c>
      <c r="G76" s="23" t="s">
        <v>116</v>
      </c>
    </row>
    <row r="77" spans="2:7" ht="30" customHeight="1">
      <c r="B77" s="20" t="s">
        <v>135</v>
      </c>
      <c r="C77" s="23"/>
      <c r="D77" s="23"/>
      <c r="E77" s="23"/>
      <c r="F77" s="23"/>
      <c r="G77" s="23"/>
    </row>
    <row r="78" spans="2:7" ht="30" customHeight="1">
      <c r="B78" s="22" t="s">
        <v>71</v>
      </c>
      <c r="C78" s="23">
        <v>-29410.914013475336</v>
      </c>
      <c r="D78" s="23">
        <v>-29410.914013475336</v>
      </c>
      <c r="E78" s="23">
        <v>-29410.914013475336</v>
      </c>
      <c r="F78" s="23">
        <v>-29325.642232363825</v>
      </c>
      <c r="G78" s="23">
        <v>-30348.57510570197</v>
      </c>
    </row>
    <row r="79" spans="2:7" ht="30" customHeight="1">
      <c r="B79" s="22" t="s">
        <v>106</v>
      </c>
      <c r="C79" s="23" t="s">
        <v>116</v>
      </c>
      <c r="D79" s="23" t="s">
        <v>116</v>
      </c>
      <c r="E79" s="23" t="s">
        <v>116</v>
      </c>
      <c r="F79" s="23" t="s">
        <v>116</v>
      </c>
      <c r="G79" s="23" t="s">
        <v>116</v>
      </c>
    </row>
    <row r="80" spans="2:7" ht="30" customHeight="1">
      <c r="B80" s="20" t="s">
        <v>136</v>
      </c>
      <c r="C80" s="23"/>
      <c r="D80" s="23"/>
      <c r="E80" s="23"/>
      <c r="F80" s="23"/>
      <c r="G80" s="23"/>
    </row>
    <row r="81" spans="2:7" ht="30" customHeight="1">
      <c r="B81" s="22" t="s">
        <v>72</v>
      </c>
      <c r="C81" s="23">
        <v>-17983.202482760727</v>
      </c>
      <c r="D81" s="23">
        <v>-17983.202482760727</v>
      </c>
      <c r="E81" s="23">
        <v>-17983.202482760727</v>
      </c>
      <c r="F81" s="23">
        <v>-17933.39012652286</v>
      </c>
      <c r="G81" s="23">
        <v>-18587.459357658321</v>
      </c>
    </row>
    <row r="82" spans="2:7" ht="30" customHeight="1">
      <c r="B82" s="22" t="s">
        <v>107</v>
      </c>
      <c r="C82" s="23" t="s">
        <v>116</v>
      </c>
      <c r="D82" s="23" t="s">
        <v>116</v>
      </c>
      <c r="E82" s="23" t="s">
        <v>116</v>
      </c>
      <c r="F82" s="23" t="s">
        <v>116</v>
      </c>
      <c r="G82" s="23" t="s">
        <v>116</v>
      </c>
    </row>
    <row r="83" spans="2:7" ht="30" customHeight="1">
      <c r="B83" s="20" t="s">
        <v>137</v>
      </c>
      <c r="C83" s="23"/>
      <c r="D83" s="23"/>
      <c r="E83" s="23"/>
      <c r="F83" s="23"/>
      <c r="G83" s="23"/>
    </row>
    <row r="84" spans="2:7" ht="30" customHeight="1">
      <c r="B84" s="22" t="s">
        <v>73</v>
      </c>
      <c r="C84" s="23" t="s">
        <v>116</v>
      </c>
      <c r="D84" s="23" t="s">
        <v>116</v>
      </c>
      <c r="E84" s="23" t="s">
        <v>116</v>
      </c>
      <c r="F84" s="23" t="s">
        <v>116</v>
      </c>
      <c r="G84" s="23" t="s">
        <v>116</v>
      </c>
    </row>
    <row r="85" spans="2:7" ht="30" customHeight="1">
      <c r="B85" s="20" t="s">
        <v>138</v>
      </c>
      <c r="C85" s="23"/>
      <c r="D85" s="23"/>
      <c r="E85" s="23"/>
      <c r="F85" s="23"/>
      <c r="G85" s="23"/>
    </row>
    <row r="86" spans="2:7" ht="30" customHeight="1">
      <c r="B86" s="22" t="s">
        <v>74</v>
      </c>
      <c r="C86" s="23">
        <v>361.8245</v>
      </c>
      <c r="D86" s="23">
        <v>361.8245</v>
      </c>
      <c r="E86" s="23">
        <v>361.8245</v>
      </c>
      <c r="F86" s="23">
        <v>362.99250000000001</v>
      </c>
      <c r="G86" s="23">
        <v>349.30500000000001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Q159"/>
  <sheetViews>
    <sheetView showGridLines="0" topLeftCell="A139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6" t="s">
        <v>158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4" spans="2:17">
      <c r="J4" s="34"/>
    </row>
    <row r="5" spans="2:17" ht="26.25">
      <c r="B5" s="31" t="s">
        <v>152</v>
      </c>
      <c r="C5" s="31"/>
      <c r="D5" s="31"/>
      <c r="E5" s="31"/>
      <c r="F5" s="7"/>
      <c r="G5" s="7"/>
      <c r="H5" s="7"/>
      <c r="J5" s="34"/>
      <c r="K5" s="31" t="s">
        <v>156</v>
      </c>
    </row>
    <row r="6" spans="2:17">
      <c r="B6" s="8"/>
      <c r="C6" s="7"/>
      <c r="D6" s="7"/>
      <c r="E6" s="7"/>
      <c r="F6" s="7"/>
      <c r="G6" s="7"/>
      <c r="H6" s="7"/>
      <c r="J6" s="34"/>
    </row>
    <row r="7" spans="2:17">
      <c r="B7" s="8"/>
      <c r="C7" s="7"/>
      <c r="D7" s="7"/>
      <c r="E7" s="7"/>
      <c r="F7" s="7"/>
      <c r="G7" s="7"/>
      <c r="H7" s="7"/>
      <c r="J7" s="34"/>
    </row>
    <row r="8" spans="2:17" ht="51">
      <c r="B8" s="1"/>
      <c r="C8" s="9" t="s">
        <v>41</v>
      </c>
      <c r="D8" s="9" t="s">
        <v>42</v>
      </c>
      <c r="E8" s="9" t="s">
        <v>43</v>
      </c>
      <c r="F8" s="9" t="s">
        <v>44</v>
      </c>
      <c r="G8" s="9" t="s">
        <v>45</v>
      </c>
      <c r="H8" s="9" t="s">
        <v>46</v>
      </c>
      <c r="J8" s="34"/>
      <c r="K8" s="1"/>
      <c r="L8" s="9" t="s">
        <v>41</v>
      </c>
      <c r="M8" s="9" t="s">
        <v>42</v>
      </c>
      <c r="N8" s="9" t="s">
        <v>43</v>
      </c>
      <c r="O8" s="9" t="s">
        <v>44</v>
      </c>
      <c r="P8" s="9" t="s">
        <v>45</v>
      </c>
      <c r="Q8" s="9" t="s">
        <v>46</v>
      </c>
    </row>
    <row r="9" spans="2:17" ht="27.75" customHeight="1">
      <c r="B9" s="10" t="s">
        <v>48</v>
      </c>
      <c r="C9" s="32">
        <f>('LV SM - tariffs'!E73-'LV SM - tariffs'!E6)/'LV SM - tariffs'!E6</f>
        <v>0</v>
      </c>
      <c r="D9" s="32"/>
      <c r="E9" s="32"/>
      <c r="F9" s="33">
        <f>('LV SM - tariffs'!H73-'LV SM - tariffs'!H6)/'LV SM - tariffs'!H6</f>
        <v>0</v>
      </c>
      <c r="G9" s="33"/>
      <c r="H9" s="32"/>
      <c r="J9" s="34"/>
      <c r="K9" s="10" t="s">
        <v>48</v>
      </c>
      <c r="L9" s="32">
        <f>('LV SM - tariffs'!E207-'LV SM - tariffs'!E6)/'LV SM - tariffs'!E6</f>
        <v>0</v>
      </c>
      <c r="M9" s="32"/>
      <c r="N9" s="32"/>
      <c r="O9" s="33">
        <f>('LV SM - tariffs'!H207-'LV SM - tariffs'!H6)/'LV SM - tariffs'!H6</f>
        <v>-3.9215686274508971E-3</v>
      </c>
      <c r="P9" s="33"/>
      <c r="Q9" s="32"/>
    </row>
    <row r="10" spans="2:17" ht="27.75" customHeight="1">
      <c r="B10" s="10" t="s">
        <v>49</v>
      </c>
      <c r="C10" s="32">
        <f>('LV SM - tariffs'!E74-'LV SM - tariffs'!E7)/'LV SM - tariffs'!E7</f>
        <v>0</v>
      </c>
      <c r="D10" s="32">
        <f>('LV SM - tariffs'!F74-'LV SM - tariffs'!F7)/'LV SM - tariffs'!F7</f>
        <v>0</v>
      </c>
      <c r="E10" s="32"/>
      <c r="F10" s="33">
        <f>('LV SM - tariffs'!H74-'LV SM - tariffs'!H7)/'LV SM - tariffs'!H7</f>
        <v>0</v>
      </c>
      <c r="G10" s="33"/>
      <c r="H10" s="32"/>
      <c r="J10" s="34"/>
      <c r="K10" s="10" t="s">
        <v>49</v>
      </c>
      <c r="L10" s="32">
        <f>('LV SM - tariffs'!E208-'LV SM - tariffs'!E7)/'LV SM - tariffs'!E7</f>
        <v>0</v>
      </c>
      <c r="M10" s="32">
        <f>('LV SM - tariffs'!F208-'LV SM - tariffs'!F7)/'LV SM - tariffs'!F7</f>
        <v>0</v>
      </c>
      <c r="N10" s="32"/>
      <c r="O10" s="33">
        <f>('LV SM - tariffs'!H208-'LV SM - tariffs'!H7)/'LV SM - tariffs'!H7</f>
        <v>-3.9215686274508971E-3</v>
      </c>
      <c r="P10" s="33"/>
      <c r="Q10" s="32"/>
    </row>
    <row r="11" spans="2:17" ht="27.75" customHeight="1">
      <c r="B11" s="10" t="s">
        <v>50</v>
      </c>
      <c r="C11" s="32">
        <f>('LV SM - tariffs'!E75-'LV SM - tariffs'!E8)/'LV SM - tariffs'!E8</f>
        <v>0</v>
      </c>
      <c r="D11" s="32"/>
      <c r="E11" s="32"/>
      <c r="F11" s="33"/>
      <c r="G11" s="33"/>
      <c r="H11" s="32"/>
      <c r="J11" s="34"/>
      <c r="K11" s="10" t="s">
        <v>50</v>
      </c>
      <c r="L11" s="32">
        <f>('LV SM - tariffs'!E209-'LV SM - tariffs'!E8)/'LV SM - tariffs'!E8</f>
        <v>0</v>
      </c>
      <c r="M11" s="32"/>
      <c r="N11" s="32"/>
      <c r="O11" s="33"/>
      <c r="P11" s="33"/>
      <c r="Q11" s="32"/>
    </row>
    <row r="12" spans="2:17" ht="27.75" customHeight="1">
      <c r="B12" s="10" t="s">
        <v>51</v>
      </c>
      <c r="C12" s="32">
        <f>('LV SM - tariffs'!E76-'LV SM - tariffs'!E9)/'LV SM - tariffs'!E9</f>
        <v>0</v>
      </c>
      <c r="D12" s="32"/>
      <c r="E12" s="32"/>
      <c r="F12" s="33">
        <f>('LV SM - tariffs'!H76-'LV SM - tariffs'!H9)/'LV SM - tariffs'!H9</f>
        <v>0</v>
      </c>
      <c r="G12" s="33"/>
      <c r="H12" s="32"/>
      <c r="J12" s="34"/>
      <c r="K12" s="10" t="s">
        <v>51</v>
      </c>
      <c r="L12" s="32">
        <f>('LV SM - tariffs'!E210-'LV SM - tariffs'!E9)/'LV SM - tariffs'!E9</f>
        <v>0</v>
      </c>
      <c r="M12" s="32"/>
      <c r="N12" s="32"/>
      <c r="O12" s="33">
        <f>('LV SM - tariffs'!H210-'LV SM - tariffs'!H9)/'LV SM - tariffs'!H9</f>
        <v>-2.4875621890546734E-3</v>
      </c>
      <c r="P12" s="33"/>
      <c r="Q12" s="32"/>
    </row>
    <row r="13" spans="2:17" ht="27.75" customHeight="1">
      <c r="B13" s="10" t="s">
        <v>52</v>
      </c>
      <c r="C13" s="32">
        <f>('LV SM - tariffs'!E77-'LV SM - tariffs'!E10)/'LV SM - tariffs'!E10</f>
        <v>0</v>
      </c>
      <c r="D13" s="32">
        <f>('LV SM - tariffs'!F77-'LV SM - tariffs'!F10)/'LV SM - tariffs'!F10</f>
        <v>0</v>
      </c>
      <c r="E13" s="32"/>
      <c r="F13" s="33">
        <f>('LV SM - tariffs'!H77-'LV SM - tariffs'!H10)/'LV SM - tariffs'!H10</f>
        <v>0</v>
      </c>
      <c r="G13" s="33"/>
      <c r="H13" s="32"/>
      <c r="J13" s="34"/>
      <c r="K13" s="10" t="s">
        <v>52</v>
      </c>
      <c r="L13" s="32">
        <f>('LV SM - tariffs'!E211-'LV SM - tariffs'!E10)/'LV SM - tariffs'!E10</f>
        <v>0</v>
      </c>
      <c r="M13" s="32">
        <f>('LV SM - tariffs'!F211-'LV SM - tariffs'!F10)/'LV SM - tariffs'!F10</f>
        <v>0</v>
      </c>
      <c r="N13" s="32"/>
      <c r="O13" s="33">
        <f>('LV SM - tariffs'!H211-'LV SM - tariffs'!H10)/'LV SM - tariffs'!H10</f>
        <v>-2.4875621890546734E-3</v>
      </c>
      <c r="P13" s="33"/>
      <c r="Q13" s="32"/>
    </row>
    <row r="14" spans="2:17" ht="27.75" customHeight="1">
      <c r="B14" s="10" t="s">
        <v>53</v>
      </c>
      <c r="C14" s="32">
        <f>('LV SM - tariffs'!E78-'LV SM - tariffs'!E11)/'LV SM - tariffs'!E11</f>
        <v>0</v>
      </c>
      <c r="D14" s="32"/>
      <c r="E14" s="32"/>
      <c r="F14" s="33"/>
      <c r="G14" s="33"/>
      <c r="H14" s="32"/>
      <c r="J14" s="34"/>
      <c r="K14" s="10" t="s">
        <v>53</v>
      </c>
      <c r="L14" s="32">
        <f>('LV SM - tariffs'!E212-'LV SM - tariffs'!E11)/'LV SM - tariffs'!E11</f>
        <v>0</v>
      </c>
      <c r="M14" s="32"/>
      <c r="N14" s="32"/>
      <c r="O14" s="33"/>
      <c r="P14" s="33"/>
      <c r="Q14" s="32"/>
    </row>
    <row r="15" spans="2:17" ht="27.75" customHeight="1">
      <c r="B15" s="10" t="s">
        <v>54</v>
      </c>
      <c r="C15" s="32">
        <f>('LV SM - tariffs'!E79-'LV SM - tariffs'!E12)/'LV SM - tariffs'!E12</f>
        <v>0</v>
      </c>
      <c r="D15" s="32">
        <f>('LV SM - tariffs'!F79-'LV SM - tariffs'!F12)/'LV SM - tariffs'!F12</f>
        <v>0</v>
      </c>
      <c r="E15" s="32"/>
      <c r="F15" s="33">
        <f>('LV SM - tariffs'!H79-'LV SM - tariffs'!H12)/'LV SM - tariffs'!H12</f>
        <v>0</v>
      </c>
      <c r="G15" s="33"/>
      <c r="H15" s="32"/>
      <c r="J15" s="34"/>
      <c r="K15" s="10" t="s">
        <v>54</v>
      </c>
      <c r="L15" s="32">
        <f>('LV SM - tariffs'!E213-'LV SM - tariffs'!E12)/'LV SM - tariffs'!E12</f>
        <v>0</v>
      </c>
      <c r="M15" s="32">
        <f>('LV SM - tariffs'!F213-'LV SM - tariffs'!F12)/'LV SM - tariffs'!F12</f>
        <v>0</v>
      </c>
      <c r="N15" s="32"/>
      <c r="O15" s="33">
        <f>('LV SM - tariffs'!H213-'LV SM - tariffs'!H12)/'LV SM - tariffs'!H12</f>
        <v>-4.636068613816209E-4</v>
      </c>
      <c r="P15" s="33"/>
      <c r="Q15" s="32"/>
    </row>
    <row r="16" spans="2:17" ht="27.75" customHeight="1">
      <c r="B16" s="10" t="s">
        <v>56</v>
      </c>
      <c r="C16" s="32">
        <f>('LV SM - tariffs'!E80-'LV SM - tariffs'!E13)/'LV SM - tariffs'!E13</f>
        <v>0</v>
      </c>
      <c r="D16" s="32">
        <f>('LV SM - tariffs'!F80-'LV SM - tariffs'!F13)/'LV SM - tariffs'!F13</f>
        <v>0</v>
      </c>
      <c r="E16" s="32"/>
      <c r="F16" s="33">
        <f>('LV SM - tariffs'!H80-'LV SM - tariffs'!H13)/'LV SM - tariffs'!H13</f>
        <v>0</v>
      </c>
      <c r="G16" s="33"/>
      <c r="H16" s="32"/>
      <c r="J16" s="34"/>
      <c r="K16" s="10" t="s">
        <v>56</v>
      </c>
      <c r="L16" s="32">
        <f>('LV SM - tariffs'!E214-'LV SM - tariffs'!E13)/'LV SM - tariffs'!E13</f>
        <v>0</v>
      </c>
      <c r="M16" s="32">
        <f>('LV SM - tariffs'!F214-'LV SM - tariffs'!F13)/'LV SM - tariffs'!F13</f>
        <v>0</v>
      </c>
      <c r="N16" s="32"/>
      <c r="O16" s="33">
        <f>('LV SM - tariffs'!H214-'LV SM - tariffs'!H13)/'LV SM - tariffs'!H13</f>
        <v>-3.0395136778116204E-3</v>
      </c>
      <c r="P16" s="33"/>
      <c r="Q16" s="32"/>
    </row>
    <row r="17" spans="2:17" ht="27.75" customHeight="1">
      <c r="B17" s="10" t="s">
        <v>57</v>
      </c>
      <c r="C17" s="32">
        <f>('LV SM - tariffs'!E81-'LV SM - tariffs'!E14)/'LV SM - tariffs'!E14</f>
        <v>0</v>
      </c>
      <c r="D17" s="32">
        <f>('LV SM - tariffs'!F81-'LV SM - tariffs'!F14)/'LV SM - tariffs'!F14</f>
        <v>0</v>
      </c>
      <c r="E17" s="32"/>
      <c r="F17" s="33">
        <f>('LV SM - tariffs'!H81-'LV SM - tariffs'!H14)/'LV SM - tariffs'!H14</f>
        <v>0</v>
      </c>
      <c r="G17" s="33"/>
      <c r="H17" s="32"/>
      <c r="J17" s="34"/>
      <c r="K17" s="10" t="s">
        <v>57</v>
      </c>
      <c r="L17" s="32">
        <f>('LV SM - tariffs'!E215-'LV SM - tariffs'!E14)/'LV SM - tariffs'!E14</f>
        <v>0</v>
      </c>
      <c r="M17" s="32">
        <f>('LV SM - tariffs'!F215-'LV SM - tariffs'!F14)/'LV SM - tariffs'!F14</f>
        <v>0</v>
      </c>
      <c r="N17" s="32"/>
      <c r="O17" s="33">
        <f>('LV SM - tariffs'!H215-'LV SM - tariffs'!H14)/'LV SM - tariffs'!H14</f>
        <v>3.2052309368879096E-4</v>
      </c>
      <c r="P17" s="33"/>
      <c r="Q17" s="32"/>
    </row>
    <row r="18" spans="2:17" ht="27.75" customHeight="1">
      <c r="B18" s="10" t="s">
        <v>58</v>
      </c>
      <c r="C18" s="32">
        <f>('LV SM - tariffs'!E82-'LV SM - tariffs'!E15)/'LV SM - tariffs'!E15</f>
        <v>0</v>
      </c>
      <c r="D18" s="32">
        <f>('LV SM - tariffs'!F82-'LV SM - tariffs'!F15)/'LV SM - tariffs'!F15</f>
        <v>0</v>
      </c>
      <c r="E18" s="32">
        <f>('LV SM - tariffs'!G82-'LV SM - tariffs'!G15)/'LV SM - tariffs'!G15</f>
        <v>0</v>
      </c>
      <c r="F18" s="33">
        <f>('LV SM - tariffs'!H82-'LV SM - tariffs'!H15)/'LV SM - tariffs'!H15</f>
        <v>0</v>
      </c>
      <c r="G18" s="33">
        <f>('LV SM - tariffs'!I82-'LV SM - tariffs'!I15)/'LV SM - tariffs'!I15</f>
        <v>0</v>
      </c>
      <c r="H18" s="32">
        <f>('LV SM - tariffs'!J82-'LV SM - tariffs'!J15)/'LV SM - tariffs'!J15</f>
        <v>0</v>
      </c>
      <c r="J18" s="34"/>
      <c r="K18" s="10" t="s">
        <v>58</v>
      </c>
      <c r="L18" s="32">
        <f>('LV SM - tariffs'!E216-'LV SM - tariffs'!E15)/'LV SM - tariffs'!E15</f>
        <v>1.027854866894051E-4</v>
      </c>
      <c r="M18" s="32">
        <f>('LV SM - tariffs'!F216-'LV SM - tariffs'!F15)/'LV SM - tariffs'!F15</f>
        <v>0</v>
      </c>
      <c r="N18" s="32">
        <f>('LV SM - tariffs'!G216-'LV SM - tariffs'!G15)/'LV SM - tariffs'!G15</f>
        <v>0</v>
      </c>
      <c r="O18" s="33">
        <f>('LV SM - tariffs'!H216-'LV SM - tariffs'!H15)/'LV SM - tariffs'!H15</f>
        <v>-3.5971223021581968E-3</v>
      </c>
      <c r="P18" s="33">
        <f>('LV SM - tariffs'!I216-'LV SM - tariffs'!I15)/'LV SM - tariffs'!I15</f>
        <v>0</v>
      </c>
      <c r="Q18" s="32">
        <f>('LV SM - tariffs'!J216-'LV SM - tariffs'!J15)/'LV SM - tariffs'!J15</f>
        <v>0</v>
      </c>
    </row>
    <row r="19" spans="2:17" ht="27.75" customHeight="1">
      <c r="B19" s="10" t="s">
        <v>59</v>
      </c>
      <c r="C19" s="32">
        <f>('LV SM - tariffs'!E83-'LV SM - tariffs'!E16)/'LV SM - tariffs'!E16</f>
        <v>0</v>
      </c>
      <c r="D19" s="32">
        <f>('LV SM - tariffs'!F83-'LV SM - tariffs'!F16)/'LV SM - tariffs'!F16</f>
        <v>0</v>
      </c>
      <c r="E19" s="32">
        <f>('LV SM - tariffs'!G83-'LV SM - tariffs'!G16)/'LV SM - tariffs'!G16</f>
        <v>0</v>
      </c>
      <c r="F19" s="33">
        <f>('LV SM - tariffs'!H83-'LV SM - tariffs'!H16)/'LV SM - tariffs'!H16</f>
        <v>0</v>
      </c>
      <c r="G19" s="33">
        <f>('LV SM - tariffs'!I83-'LV SM - tariffs'!I16)/'LV SM - tariffs'!I16</f>
        <v>0</v>
      </c>
      <c r="H19" s="32">
        <f>('LV SM - tariffs'!J83-'LV SM - tariffs'!J16)/'LV SM - tariffs'!J16</f>
        <v>0</v>
      </c>
      <c r="J19" s="34"/>
      <c r="K19" s="10" t="s">
        <v>59</v>
      </c>
      <c r="L19" s="32">
        <f>('LV SM - tariffs'!E217-'LV SM - tariffs'!E16)/'LV SM - tariffs'!E16</f>
        <v>1.1966016513117413E-4</v>
      </c>
      <c r="M19" s="32">
        <f>('LV SM - tariffs'!F217-'LV SM - tariffs'!F16)/'LV SM - tariffs'!F16</f>
        <v>0</v>
      </c>
      <c r="N19" s="32">
        <f>('LV SM - tariffs'!G217-'LV SM - tariffs'!G16)/'LV SM - tariffs'!G16</f>
        <v>0</v>
      </c>
      <c r="O19" s="33">
        <f>('LV SM - tariffs'!H217-'LV SM - tariffs'!H16)/'LV SM - tariffs'!H16</f>
        <v>-3.0395136778116204E-3</v>
      </c>
      <c r="P19" s="33">
        <f>('LV SM - tariffs'!I217-'LV SM - tariffs'!I16)/'LV SM - tariffs'!I16</f>
        <v>0</v>
      </c>
      <c r="Q19" s="32">
        <f>('LV SM - tariffs'!J217-'LV SM - tariffs'!J16)/'LV SM - tariffs'!J16</f>
        <v>0</v>
      </c>
    </row>
    <row r="20" spans="2:17" ht="27.75" customHeight="1">
      <c r="B20" s="10" t="s">
        <v>60</v>
      </c>
      <c r="C20" s="32">
        <f>('LV SM - tariffs'!E84-'LV SM - tariffs'!E17)/'LV SM - tariffs'!E17</f>
        <v>0</v>
      </c>
      <c r="D20" s="32">
        <f>('LV SM - tariffs'!F84-'LV SM - tariffs'!F17)/'LV SM - tariffs'!F17</f>
        <v>0</v>
      </c>
      <c r="E20" s="32">
        <f>('LV SM - tariffs'!G84-'LV SM - tariffs'!G17)/'LV SM - tariffs'!G17</f>
        <v>0</v>
      </c>
      <c r="F20" s="33">
        <f>('LV SM - tariffs'!H84-'LV SM - tariffs'!H17)/'LV SM - tariffs'!H17</f>
        <v>0</v>
      </c>
      <c r="G20" s="33">
        <f>('LV SM - tariffs'!I84-'LV SM - tariffs'!I17)/'LV SM - tariffs'!I17</f>
        <v>0</v>
      </c>
      <c r="H20" s="32">
        <f>('LV SM - tariffs'!J84-'LV SM - tariffs'!J17)/'LV SM - tariffs'!J17</f>
        <v>0</v>
      </c>
      <c r="J20" s="34"/>
      <c r="K20" s="10" t="s">
        <v>60</v>
      </c>
      <c r="L20" s="32">
        <f>('LV SM - tariffs'!E218-'LV SM - tariffs'!E17)/'LV SM - tariffs'!E17</f>
        <v>0</v>
      </c>
      <c r="M20" s="32">
        <f>('LV SM - tariffs'!F218-'LV SM - tariffs'!F17)/'LV SM - tariffs'!F17</f>
        <v>0</v>
      </c>
      <c r="N20" s="32">
        <f>('LV SM - tariffs'!G218-'LV SM - tariffs'!G17)/'LV SM - tariffs'!G17</f>
        <v>0</v>
      </c>
      <c r="O20" s="33">
        <f>('LV SM - tariffs'!H218-'LV SM - tariffs'!H17)/'LV SM - tariffs'!H17</f>
        <v>6.2468765617187851E-4</v>
      </c>
      <c r="P20" s="33">
        <f>('LV SM - tariffs'!I218-'LV SM - tariffs'!I17)/'LV SM - tariffs'!I17</f>
        <v>0</v>
      </c>
      <c r="Q20" s="32">
        <f>('LV SM - tariffs'!J218-'LV SM - tariffs'!J17)/'LV SM - tariffs'!J17</f>
        <v>0</v>
      </c>
    </row>
    <row r="21" spans="2:17" ht="27.75" customHeight="1">
      <c r="B21" s="10" t="s">
        <v>61</v>
      </c>
      <c r="C21" s="32">
        <f>('LV SM - tariffs'!E85-'LV SM - tariffs'!E18)/'LV SM - tariffs'!E18</f>
        <v>0</v>
      </c>
      <c r="D21" s="32">
        <f>('LV SM - tariffs'!F85-'LV SM - tariffs'!F18)/'LV SM - tariffs'!F18</f>
        <v>0</v>
      </c>
      <c r="E21" s="32">
        <f>('LV SM - tariffs'!G85-'LV SM - tariffs'!G18)/'LV SM - tariffs'!G18</f>
        <v>0</v>
      </c>
      <c r="F21" s="33">
        <f>('LV SM - tariffs'!H85-'LV SM - tariffs'!H18)/'LV SM - tariffs'!H18</f>
        <v>0</v>
      </c>
      <c r="G21" s="33">
        <f>('LV SM - tariffs'!I85-'LV SM - tariffs'!I18)/'LV SM - tariffs'!I18</f>
        <v>0</v>
      </c>
      <c r="H21" s="32">
        <f>('LV SM - tariffs'!J85-'LV SM - tariffs'!J18)/'LV SM - tariffs'!J18</f>
        <v>0</v>
      </c>
      <c r="J21" s="34"/>
      <c r="K21" s="10" t="s">
        <v>61</v>
      </c>
      <c r="L21" s="32">
        <f>('LV SM - tariffs'!E219-'LV SM - tariffs'!E18)/'LV SM - tariffs'!E18</f>
        <v>0</v>
      </c>
      <c r="M21" s="32">
        <f>('LV SM - tariffs'!F219-'LV SM - tariffs'!F18)/'LV SM - tariffs'!F18</f>
        <v>0</v>
      </c>
      <c r="N21" s="32">
        <f>('LV SM - tariffs'!G219-'LV SM - tariffs'!G18)/'LV SM - tariffs'!G18</f>
        <v>0</v>
      </c>
      <c r="O21" s="33">
        <f>('LV SM - tariffs'!H219-'LV SM - tariffs'!H18)/'LV SM - tariffs'!H18</f>
        <v>6.6879690867209193E-4</v>
      </c>
      <c r="P21" s="33">
        <f>('LV SM - tariffs'!I219-'LV SM - tariffs'!I18)/'LV SM - tariffs'!I18</f>
        <v>0</v>
      </c>
      <c r="Q21" s="32">
        <f>('LV SM - tariffs'!J219-'LV SM - tariffs'!J18)/'LV SM - tariffs'!J18</f>
        <v>0</v>
      </c>
    </row>
    <row r="22" spans="2:17" ht="27.75" customHeight="1">
      <c r="B22" s="10" t="s">
        <v>62</v>
      </c>
      <c r="C22" s="32">
        <f>('LV SM - tariffs'!E86-'LV SM - tariffs'!E19)/'LV SM - tariffs'!E19</f>
        <v>0</v>
      </c>
      <c r="D22" s="32"/>
      <c r="E22" s="32"/>
      <c r="F22" s="33"/>
      <c r="G22" s="33"/>
      <c r="H22" s="32"/>
      <c r="J22" s="34"/>
      <c r="K22" s="10" t="s">
        <v>62</v>
      </c>
      <c r="L22" s="32">
        <f>('LV SM - tariffs'!E220-'LV SM - tariffs'!E19)/'LV SM - tariffs'!E19</f>
        <v>-4.0355125100901288E-4</v>
      </c>
      <c r="M22" s="32"/>
      <c r="N22" s="32"/>
      <c r="O22" s="33"/>
      <c r="P22" s="33"/>
      <c r="Q22" s="32"/>
    </row>
    <row r="23" spans="2:17" ht="27.75" customHeight="1">
      <c r="B23" s="10" t="s">
        <v>64</v>
      </c>
      <c r="C23" s="32">
        <f>('LV SM - tariffs'!E87-'LV SM - tariffs'!E20)/'LV SM - tariffs'!E20</f>
        <v>0</v>
      </c>
      <c r="D23" s="32">
        <f>('LV SM - tariffs'!F87-'LV SM - tariffs'!F20)/'LV SM - tariffs'!F20</f>
        <v>0</v>
      </c>
      <c r="E23" s="32">
        <f>('LV SM - tariffs'!G87-'LV SM - tariffs'!G20)/'LV SM - tariffs'!G20</f>
        <v>0</v>
      </c>
      <c r="F23" s="33"/>
      <c r="G23" s="33"/>
      <c r="H23" s="32"/>
      <c r="J23" s="34"/>
      <c r="K23" s="10" t="s">
        <v>64</v>
      </c>
      <c r="L23" s="32">
        <f>('LV SM - tariffs'!E221-'LV SM - tariffs'!E20)/'LV SM - tariffs'!E20</f>
        <v>4.6268449544312316E-5</v>
      </c>
      <c r="M23" s="32">
        <f>('LV SM - tariffs'!F221-'LV SM - tariffs'!F20)/'LV SM - tariffs'!F20</f>
        <v>0</v>
      </c>
      <c r="N23" s="32">
        <f>('LV SM - tariffs'!G221-'LV SM - tariffs'!G20)/'LV SM - tariffs'!G20</f>
        <v>-1.8975332068311211E-3</v>
      </c>
      <c r="O23" s="33"/>
      <c r="P23" s="33"/>
      <c r="Q23" s="32"/>
    </row>
    <row r="24" spans="2:17">
      <c r="J24" s="34"/>
    </row>
    <row r="25" spans="2:17" ht="26.25">
      <c r="B25" s="31" t="s">
        <v>153</v>
      </c>
      <c r="J25" s="34"/>
      <c r="K25" s="31" t="s">
        <v>157</v>
      </c>
    </row>
    <row r="26" spans="2:17">
      <c r="J26" s="34"/>
    </row>
    <row r="27" spans="2:17" ht="51">
      <c r="B27" s="1"/>
      <c r="C27" s="9" t="s">
        <v>41</v>
      </c>
      <c r="D27" s="9" t="s">
        <v>42</v>
      </c>
      <c r="E27" s="9" t="s">
        <v>43</v>
      </c>
      <c r="F27" s="9" t="s">
        <v>44</v>
      </c>
      <c r="G27" s="9" t="s">
        <v>45</v>
      </c>
      <c r="H27" s="9" t="s">
        <v>46</v>
      </c>
      <c r="J27" s="34"/>
      <c r="K27" s="1"/>
      <c r="L27" s="9" t="s">
        <v>41</v>
      </c>
      <c r="M27" s="9" t="s">
        <v>42</v>
      </c>
      <c r="N27" s="9" t="s">
        <v>43</v>
      </c>
      <c r="O27" s="9" t="s">
        <v>44</v>
      </c>
      <c r="P27" s="9" t="s">
        <v>45</v>
      </c>
      <c r="Q27" s="9" t="s">
        <v>46</v>
      </c>
    </row>
    <row r="28" spans="2:17" ht="27" customHeight="1">
      <c r="B28" s="10" t="s">
        <v>48</v>
      </c>
      <c r="C28" s="32">
        <f>('LV SM - tariffs'!E140-'LV SM - tariffs'!E6)/'LV SM - tariffs'!E6</f>
        <v>0</v>
      </c>
      <c r="D28" s="32"/>
      <c r="E28" s="32"/>
      <c r="F28" s="33">
        <f>('LV SM - tariffs'!H140-'LV SM - tariffs'!H6)/'LV SM - tariffs'!H6</f>
        <v>0</v>
      </c>
      <c r="G28" s="33"/>
      <c r="H28" s="32"/>
      <c r="J28" s="34"/>
      <c r="K28" s="10" t="s">
        <v>48</v>
      </c>
      <c r="L28" s="32">
        <f>('LV SM - tariffs'!E274-'LV SM - tariffs'!E6)/'LV SM - tariffs'!E6</f>
        <v>-1.293661060802119E-3</v>
      </c>
      <c r="M28" s="32"/>
      <c r="N28" s="32"/>
      <c r="O28" s="33">
        <f>('LV SM - tariffs'!H274-'LV SM - tariffs'!H6)/'LV SM - tariffs'!H6</f>
        <v>1.9607843137255009E-2</v>
      </c>
      <c r="P28" s="33"/>
      <c r="Q28" s="32"/>
    </row>
    <row r="29" spans="2:17" ht="27" customHeight="1">
      <c r="B29" s="10" t="s">
        <v>49</v>
      </c>
      <c r="C29" s="32">
        <f>('LV SM - tariffs'!E141-'LV SM - tariffs'!E7)/'LV SM - tariffs'!E7</f>
        <v>0</v>
      </c>
      <c r="D29" s="32">
        <f>('LV SM - tariffs'!F141-'LV SM - tariffs'!F7)/'LV SM - tariffs'!F7</f>
        <v>0</v>
      </c>
      <c r="E29" s="32"/>
      <c r="F29" s="33">
        <f>('LV SM - tariffs'!H141-'LV SM - tariffs'!H7)/'LV SM - tariffs'!H7</f>
        <v>0</v>
      </c>
      <c r="G29" s="33"/>
      <c r="H29" s="32"/>
      <c r="J29" s="34"/>
      <c r="K29" s="10" t="s">
        <v>49</v>
      </c>
      <c r="L29" s="32">
        <f>('LV SM - tariffs'!E275-'LV SM - tariffs'!E7)/'LV SM - tariffs'!E7</f>
        <v>-1.1985617259289308E-3</v>
      </c>
      <c r="M29" s="32">
        <f>('LV SM - tariffs'!F275-'LV SM - tariffs'!F7)/'LV SM - tariffs'!F7</f>
        <v>0</v>
      </c>
      <c r="N29" s="32"/>
      <c r="O29" s="33">
        <f>('LV SM - tariffs'!H275-'LV SM - tariffs'!H7)/'LV SM - tariffs'!H7</f>
        <v>1.9607843137255009E-2</v>
      </c>
      <c r="P29" s="33"/>
      <c r="Q29" s="32"/>
    </row>
    <row r="30" spans="2:17" ht="27" customHeight="1">
      <c r="B30" s="10" t="s">
        <v>50</v>
      </c>
      <c r="C30" s="32">
        <f>('LV SM - tariffs'!E142-'LV SM - tariffs'!E8)/'LV SM - tariffs'!E8</f>
        <v>0</v>
      </c>
      <c r="D30" s="32"/>
      <c r="E30" s="32"/>
      <c r="F30" s="33"/>
      <c r="G30" s="33"/>
      <c r="H30" s="32"/>
      <c r="J30" s="34"/>
      <c r="K30" s="10" t="s">
        <v>50</v>
      </c>
      <c r="L30" s="32">
        <f>('LV SM - tariffs'!E276-'LV SM - tariffs'!E8)/'LV SM - tariffs'!E8</f>
        <v>-3.7735849056603804E-3</v>
      </c>
      <c r="M30" s="32"/>
      <c r="N30" s="32"/>
      <c r="O30" s="33"/>
      <c r="P30" s="33"/>
      <c r="Q30" s="32"/>
    </row>
    <row r="31" spans="2:17" ht="27" customHeight="1">
      <c r="B31" s="10" t="s">
        <v>51</v>
      </c>
      <c r="C31" s="32">
        <f>('LV SM - tariffs'!E143-'LV SM - tariffs'!E9)/'LV SM - tariffs'!E9</f>
        <v>0</v>
      </c>
      <c r="D31" s="32"/>
      <c r="E31" s="32"/>
      <c r="F31" s="33">
        <f>('LV SM - tariffs'!H143-'LV SM - tariffs'!H9)/'LV SM - tariffs'!H9</f>
        <v>0</v>
      </c>
      <c r="G31" s="33"/>
      <c r="H31" s="32"/>
      <c r="J31" s="34"/>
      <c r="K31" s="10" t="s">
        <v>51</v>
      </c>
      <c r="L31" s="32">
        <f>('LV SM - tariffs'!E277-'LV SM - tariffs'!E9)/'LV SM - tariffs'!E9</f>
        <v>-1.100715465052285E-3</v>
      </c>
      <c r="M31" s="32"/>
      <c r="N31" s="32"/>
      <c r="O31" s="33">
        <f>('LV SM - tariffs'!H277-'LV SM - tariffs'!H9)/'LV SM - tariffs'!H9</f>
        <v>2.48756218905474E-2</v>
      </c>
      <c r="P31" s="33"/>
      <c r="Q31" s="32"/>
    </row>
    <row r="32" spans="2:17" ht="27" customHeight="1">
      <c r="B32" s="10" t="s">
        <v>52</v>
      </c>
      <c r="C32" s="32">
        <f>('LV SM - tariffs'!E144-'LV SM - tariffs'!E10)/'LV SM - tariffs'!E10</f>
        <v>0</v>
      </c>
      <c r="D32" s="32">
        <f>('LV SM - tariffs'!F144-'LV SM - tariffs'!F10)/'LV SM - tariffs'!F10</f>
        <v>0</v>
      </c>
      <c r="E32" s="32"/>
      <c r="F32" s="33">
        <f>('LV SM - tariffs'!H144-'LV SM - tariffs'!H10)/'LV SM - tariffs'!H10</f>
        <v>0</v>
      </c>
      <c r="G32" s="33"/>
      <c r="H32" s="32"/>
      <c r="J32" s="34"/>
      <c r="K32" s="10" t="s">
        <v>52</v>
      </c>
      <c r="L32" s="32">
        <f>('LV SM - tariffs'!E278-'LV SM - tariffs'!E10)/'LV SM - tariffs'!E10</f>
        <v>-1.2043356081895278E-3</v>
      </c>
      <c r="M32" s="32">
        <f>('LV SM - tariffs'!F278-'LV SM - tariffs'!F10)/'LV SM - tariffs'!F10</f>
        <v>0</v>
      </c>
      <c r="N32" s="32"/>
      <c r="O32" s="33">
        <f>('LV SM - tariffs'!H278-'LV SM - tariffs'!H10)/'LV SM - tariffs'!H10</f>
        <v>2.48756218905474E-2</v>
      </c>
      <c r="P32" s="33"/>
      <c r="Q32" s="32"/>
    </row>
    <row r="33" spans="2:17" ht="27" customHeight="1">
      <c r="B33" s="10" t="s">
        <v>53</v>
      </c>
      <c r="C33" s="32">
        <f>('LV SM - tariffs'!E145-'LV SM - tariffs'!E11)/'LV SM - tariffs'!E11</f>
        <v>0</v>
      </c>
      <c r="D33" s="32"/>
      <c r="E33" s="32"/>
      <c r="F33" s="33"/>
      <c r="G33" s="33"/>
      <c r="H33" s="32"/>
      <c r="J33" s="34"/>
      <c r="K33" s="10" t="s">
        <v>53</v>
      </c>
      <c r="L33" s="32">
        <f>('LV SM - tariffs'!E279-'LV SM - tariffs'!E11)/'LV SM - tariffs'!E11</f>
        <v>0</v>
      </c>
      <c r="M33" s="32"/>
      <c r="N33" s="32"/>
      <c r="O33" s="33"/>
      <c r="P33" s="33"/>
      <c r="Q33" s="32"/>
    </row>
    <row r="34" spans="2:17" ht="27" customHeight="1">
      <c r="B34" s="10" t="s">
        <v>54</v>
      </c>
      <c r="C34" s="32">
        <f>('LV SM - tariffs'!E146-'LV SM - tariffs'!E12)/'LV SM - tariffs'!E12</f>
        <v>0</v>
      </c>
      <c r="D34" s="32">
        <f>('LV SM - tariffs'!F146-'LV SM - tariffs'!F12)/'LV SM - tariffs'!F12</f>
        <v>0</v>
      </c>
      <c r="E34" s="32"/>
      <c r="F34" s="33">
        <f>('LV SM - tariffs'!H146-'LV SM - tariffs'!H12)/'LV SM - tariffs'!H12</f>
        <v>0</v>
      </c>
      <c r="G34" s="33"/>
      <c r="H34" s="32"/>
      <c r="J34" s="34"/>
      <c r="K34" s="10" t="s">
        <v>54</v>
      </c>
      <c r="L34" s="32">
        <f>('LV SM - tariffs'!E280-'LV SM - tariffs'!E12)/'LV SM - tariffs'!E12</f>
        <v>-1.146788990825689E-3</v>
      </c>
      <c r="M34" s="32">
        <f>('LV SM - tariffs'!F280-'LV SM - tariffs'!F12)/'LV SM - tariffs'!F12</f>
        <v>-1.0869565217391314E-2</v>
      </c>
      <c r="N34" s="32"/>
      <c r="O34" s="33">
        <f>('LV SM - tariffs'!H280-'LV SM - tariffs'!H12)/'LV SM - tariffs'!H12</f>
        <v>9.735744089012557E-3</v>
      </c>
      <c r="P34" s="33"/>
      <c r="Q34" s="32"/>
    </row>
    <row r="35" spans="2:17" ht="27" customHeight="1">
      <c r="B35" s="10" t="s">
        <v>56</v>
      </c>
      <c r="C35" s="32">
        <f>('LV SM - tariffs'!E147-'LV SM - tariffs'!E13)/'LV SM - tariffs'!E13</f>
        <v>0</v>
      </c>
      <c r="D35" s="32">
        <f>('LV SM - tariffs'!F147-'LV SM - tariffs'!F13)/'LV SM - tariffs'!F13</f>
        <v>0</v>
      </c>
      <c r="E35" s="32"/>
      <c r="F35" s="33">
        <f>('LV SM - tariffs'!H147-'LV SM - tariffs'!H13)/'LV SM - tariffs'!H13</f>
        <v>0</v>
      </c>
      <c r="G35" s="33"/>
      <c r="H35" s="32"/>
      <c r="J35" s="34"/>
      <c r="K35" s="10" t="s">
        <v>56</v>
      </c>
      <c r="L35" s="32">
        <f>('LV SM - tariffs'!E281-'LV SM - tariffs'!E13)/'LV SM - tariffs'!E13</f>
        <v>-8.032128514057123E-4</v>
      </c>
      <c r="M35" s="32">
        <f>('LV SM - tariffs'!F281-'LV SM - tariffs'!F13)/'LV SM - tariffs'!F13</f>
        <v>0</v>
      </c>
      <c r="N35" s="32"/>
      <c r="O35" s="33">
        <f>('LV SM - tariffs'!H281-'LV SM - tariffs'!H13)/'LV SM - tariffs'!H13</f>
        <v>3.3434650455927015E-2</v>
      </c>
      <c r="P35" s="33"/>
      <c r="Q35" s="32"/>
    </row>
    <row r="36" spans="2:17" ht="27" customHeight="1">
      <c r="B36" s="10" t="s">
        <v>57</v>
      </c>
      <c r="C36" s="32">
        <f>('LV SM - tariffs'!E148-'LV SM - tariffs'!E14)/'LV SM - tariffs'!E14</f>
        <v>0</v>
      </c>
      <c r="D36" s="32">
        <f>('LV SM - tariffs'!F148-'LV SM - tariffs'!F14)/'LV SM - tariffs'!F14</f>
        <v>0</v>
      </c>
      <c r="E36" s="32"/>
      <c r="F36" s="33">
        <f>('LV SM - tariffs'!H148-'LV SM - tariffs'!H14)/'LV SM - tariffs'!H14</f>
        <v>0</v>
      </c>
      <c r="G36" s="33"/>
      <c r="H36" s="32"/>
      <c r="J36" s="34"/>
      <c r="K36" s="10" t="s">
        <v>57</v>
      </c>
      <c r="L36" s="32">
        <f>('LV SM - tariffs'!E282-'LV SM - tariffs'!E14)/'LV SM - tariffs'!E14</f>
        <v>0</v>
      </c>
      <c r="M36" s="32">
        <f>('LV SM - tariffs'!F282-'LV SM - tariffs'!F14)/'LV SM - tariffs'!F14</f>
        <v>0</v>
      </c>
      <c r="N36" s="32"/>
      <c r="O36" s="33">
        <f>('LV SM - tariffs'!H282-'LV SM - tariffs'!H14)/'LV SM - tariffs'!H14</f>
        <v>-3.2693355556267247E-3</v>
      </c>
      <c r="P36" s="33"/>
      <c r="Q36" s="32"/>
    </row>
    <row r="37" spans="2:17" ht="27" customHeight="1">
      <c r="B37" s="10" t="s">
        <v>58</v>
      </c>
      <c r="C37" s="32">
        <f>('LV SM - tariffs'!E149-'LV SM - tariffs'!E15)/'LV SM - tariffs'!E15</f>
        <v>0</v>
      </c>
      <c r="D37" s="32">
        <f>('LV SM - tariffs'!F149-'LV SM - tariffs'!F15)/'LV SM - tariffs'!F15</f>
        <v>0</v>
      </c>
      <c r="E37" s="32">
        <f>('LV SM - tariffs'!G149-'LV SM - tariffs'!G15)/'LV SM - tariffs'!G15</f>
        <v>0</v>
      </c>
      <c r="F37" s="33">
        <f>('LV SM - tariffs'!H149-'LV SM - tariffs'!H15)/'LV SM - tariffs'!H15</f>
        <v>0</v>
      </c>
      <c r="G37" s="33">
        <f>('LV SM - tariffs'!I149-'LV SM - tariffs'!I15)/'LV SM - tariffs'!I15</f>
        <v>0</v>
      </c>
      <c r="H37" s="32">
        <f>('LV SM - tariffs'!J149-'LV SM - tariffs'!J15)/'LV SM - tariffs'!J15</f>
        <v>0</v>
      </c>
      <c r="J37" s="34"/>
      <c r="K37" s="10" t="s">
        <v>58</v>
      </c>
      <c r="L37" s="32">
        <f>('LV SM - tariffs'!E283-'LV SM - tariffs'!E15)/'LV SM - tariffs'!E15</f>
        <v>-8.2228389351414531E-4</v>
      </c>
      <c r="M37" s="32">
        <f>('LV SM - tariffs'!F283-'LV SM - tariffs'!F15)/'LV SM - tariffs'!F15</f>
        <v>-1.8552875695732854E-3</v>
      </c>
      <c r="N37" s="32">
        <f>('LV SM - tariffs'!G283-'LV SM - tariffs'!G15)/'LV SM - tariffs'!G15</f>
        <v>0</v>
      </c>
      <c r="O37" s="33">
        <f>('LV SM - tariffs'!H283-'LV SM - tariffs'!H15)/'LV SM - tariffs'!H15</f>
        <v>3.5971223021582822E-2</v>
      </c>
      <c r="P37" s="33">
        <f>('LV SM - tariffs'!I283-'LV SM - tariffs'!I15)/'LV SM - tariffs'!I15</f>
        <v>-4.201680672268818E-3</v>
      </c>
      <c r="Q37" s="32">
        <f>('LV SM - tariffs'!J283-'LV SM - tariffs'!J15)/'LV SM - tariffs'!J15</f>
        <v>-3.2362459546925594E-3</v>
      </c>
    </row>
    <row r="38" spans="2:17" ht="27" customHeight="1">
      <c r="B38" s="10" t="s">
        <v>59</v>
      </c>
      <c r="C38" s="32">
        <f>('LV SM - tariffs'!E150-'LV SM - tariffs'!E16)/'LV SM - tariffs'!E16</f>
        <v>0</v>
      </c>
      <c r="D38" s="32">
        <f>('LV SM - tariffs'!F150-'LV SM - tariffs'!F16)/'LV SM - tariffs'!F16</f>
        <v>0</v>
      </c>
      <c r="E38" s="32">
        <f>('LV SM - tariffs'!G150-'LV SM - tariffs'!G16)/'LV SM - tariffs'!G16</f>
        <v>0</v>
      </c>
      <c r="F38" s="33">
        <f>('LV SM - tariffs'!H150-'LV SM - tariffs'!H16)/'LV SM - tariffs'!H16</f>
        <v>0</v>
      </c>
      <c r="G38" s="33">
        <f>('LV SM - tariffs'!I150-'LV SM - tariffs'!I16)/'LV SM - tariffs'!I16</f>
        <v>0</v>
      </c>
      <c r="H38" s="32">
        <f>('LV SM - tariffs'!J150-'LV SM - tariffs'!J16)/'LV SM - tariffs'!J16</f>
        <v>0</v>
      </c>
      <c r="J38" s="34"/>
      <c r="K38" s="10" t="s">
        <v>59</v>
      </c>
      <c r="L38" s="32">
        <f>('LV SM - tariffs'!E284-'LV SM - tariffs'!E16)/'LV SM - tariffs'!E16</f>
        <v>-7.1796099078598203E-4</v>
      </c>
      <c r="M38" s="32">
        <f>('LV SM - tariffs'!F284-'LV SM - tariffs'!F16)/'LV SM - tariffs'!F16</f>
        <v>0</v>
      </c>
      <c r="N38" s="32">
        <f>('LV SM - tariffs'!G284-'LV SM - tariffs'!G16)/'LV SM - tariffs'!G16</f>
        <v>0</v>
      </c>
      <c r="O38" s="33">
        <f>('LV SM - tariffs'!H284-'LV SM - tariffs'!H16)/'LV SM - tariffs'!H16</f>
        <v>3.3434650455927015E-2</v>
      </c>
      <c r="P38" s="33">
        <f>('LV SM - tariffs'!I284-'LV SM - tariffs'!I16)/'LV SM - tariffs'!I16</f>
        <v>-2.197802197802151E-3</v>
      </c>
      <c r="Q38" s="32">
        <f>('LV SM - tariffs'!J284-'LV SM - tariffs'!J16)/'LV SM - tariffs'!J16</f>
        <v>0</v>
      </c>
    </row>
    <row r="39" spans="2:17" ht="27" customHeight="1">
      <c r="B39" s="10" t="s">
        <v>60</v>
      </c>
      <c r="C39" s="32">
        <f>('LV SM - tariffs'!E151-'LV SM - tariffs'!E17)/'LV SM - tariffs'!E17</f>
        <v>0</v>
      </c>
      <c r="D39" s="32">
        <f>('LV SM - tariffs'!F151-'LV SM - tariffs'!F17)/'LV SM - tariffs'!F17</f>
        <v>0</v>
      </c>
      <c r="E39" s="32">
        <f>('LV SM - tariffs'!G151-'LV SM - tariffs'!G17)/'LV SM - tariffs'!G17</f>
        <v>0</v>
      </c>
      <c r="F39" s="33">
        <f>('LV SM - tariffs'!H151-'LV SM - tariffs'!H17)/'LV SM - tariffs'!H17</f>
        <v>0</v>
      </c>
      <c r="G39" s="33">
        <f>('LV SM - tariffs'!I151-'LV SM - tariffs'!I17)/'LV SM - tariffs'!I17</f>
        <v>0</v>
      </c>
      <c r="H39" s="32">
        <f>('LV SM - tariffs'!J151-'LV SM - tariffs'!J17)/'LV SM - tariffs'!J17</f>
        <v>0</v>
      </c>
      <c r="J39" s="34"/>
      <c r="K39" s="10" t="s">
        <v>60</v>
      </c>
      <c r="L39" s="32">
        <f>('LV SM - tariffs'!E285-'LV SM - tariffs'!E17)/'LV SM - tariffs'!E17</f>
        <v>-5.8215689128226567E-4</v>
      </c>
      <c r="M39" s="32">
        <f>('LV SM - tariffs'!F285-'LV SM - tariffs'!F17)/'LV SM - tariffs'!F17</f>
        <v>0</v>
      </c>
      <c r="N39" s="32">
        <f>('LV SM - tariffs'!G285-'LV SM - tariffs'!G17)/'LV SM - tariffs'!G17</f>
        <v>0</v>
      </c>
      <c r="O39" s="33">
        <f>('LV SM - tariffs'!H285-'LV SM - tariffs'!H17)/'LV SM - tariffs'!H17</f>
        <v>-6.8715642178911957E-3</v>
      </c>
      <c r="P39" s="33">
        <f>('LV SM - tariffs'!I285-'LV SM - tariffs'!I17)/'LV SM - tariffs'!I17</f>
        <v>-1.9646365422396439E-3</v>
      </c>
      <c r="Q39" s="32">
        <f>('LV SM - tariffs'!J285-'LV SM - tariffs'!J17)/'LV SM - tariffs'!J17</f>
        <v>0</v>
      </c>
    </row>
    <row r="40" spans="2:17" ht="27" customHeight="1">
      <c r="B40" s="10" t="s">
        <v>61</v>
      </c>
      <c r="C40" s="32">
        <f>('LV SM - tariffs'!E152-'LV SM - tariffs'!E18)/'LV SM - tariffs'!E18</f>
        <v>0</v>
      </c>
      <c r="D40" s="32">
        <f>('LV SM - tariffs'!F152-'LV SM - tariffs'!F18)/'LV SM - tariffs'!F18</f>
        <v>0</v>
      </c>
      <c r="E40" s="32">
        <f>('LV SM - tariffs'!G152-'LV SM - tariffs'!G18)/'LV SM - tariffs'!G18</f>
        <v>0</v>
      </c>
      <c r="F40" s="33">
        <f>('LV SM - tariffs'!H152-'LV SM - tariffs'!H18)/'LV SM - tariffs'!H18</f>
        <v>0</v>
      </c>
      <c r="G40" s="33">
        <f>('LV SM - tariffs'!I152-'LV SM - tariffs'!I18)/'LV SM - tariffs'!I18</f>
        <v>0</v>
      </c>
      <c r="H40" s="32">
        <f>('LV SM - tariffs'!J152-'LV SM - tariffs'!J18)/'LV SM - tariffs'!J18</f>
        <v>0</v>
      </c>
      <c r="J40" s="34"/>
      <c r="K40" s="10" t="s">
        <v>61</v>
      </c>
      <c r="L40" s="32">
        <f>('LV SM - tariffs'!E286-'LV SM - tariffs'!E18)/'LV SM - tariffs'!E18</f>
        <v>-5.0428643469492584E-4</v>
      </c>
      <c r="M40" s="32">
        <f>('LV SM - tariffs'!F286-'LV SM - tariffs'!F18)/'LV SM - tariffs'!F18</f>
        <v>0</v>
      </c>
      <c r="N40" s="32">
        <f>('LV SM - tariffs'!G286-'LV SM - tariffs'!G18)/'LV SM - tariffs'!G18</f>
        <v>0</v>
      </c>
      <c r="O40" s="33">
        <f>('LV SM - tariffs'!H286-'LV SM - tariffs'!H18)/'LV SM - tariffs'!H18</f>
        <v>-6.7622798543508708E-3</v>
      </c>
      <c r="P40" s="33">
        <f>('LV SM - tariffs'!I286-'LV SM - tariffs'!I18)/'LV SM - tariffs'!I18</f>
        <v>-3.1055900621118726E-3</v>
      </c>
      <c r="Q40" s="32">
        <f>('LV SM - tariffs'!J286-'LV SM - tariffs'!J18)/'LV SM - tariffs'!J18</f>
        <v>-6.4102564102564161E-3</v>
      </c>
    </row>
    <row r="41" spans="2:17" ht="27" customHeight="1">
      <c r="B41" s="10" t="s">
        <v>62</v>
      </c>
      <c r="C41" s="32">
        <f>('LV SM - tariffs'!E153-'LV SM - tariffs'!E19)/'LV SM - tariffs'!E19</f>
        <v>0</v>
      </c>
      <c r="D41" s="32"/>
      <c r="E41" s="32"/>
      <c r="F41" s="33"/>
      <c r="G41" s="33"/>
      <c r="H41" s="32"/>
      <c r="J41" s="34"/>
      <c r="K41" s="10" t="s">
        <v>62</v>
      </c>
      <c r="L41" s="32">
        <f>('LV SM - tariffs'!E287-'LV SM - tariffs'!E19)/'LV SM - tariffs'!E19</f>
        <v>4.035512510088695E-3</v>
      </c>
      <c r="M41" s="32"/>
      <c r="N41" s="32"/>
      <c r="O41" s="33"/>
      <c r="P41" s="33"/>
      <c r="Q41" s="32"/>
    </row>
    <row r="42" spans="2:17" ht="27" customHeight="1">
      <c r="B42" s="10" t="s">
        <v>64</v>
      </c>
      <c r="C42" s="32">
        <f>('LV SM - tariffs'!E154-'LV SM - tariffs'!E20)/'LV SM - tariffs'!E20</f>
        <v>0</v>
      </c>
      <c r="D42" s="32">
        <f>('LV SM - tariffs'!F154-'LV SM - tariffs'!F20)/'LV SM - tariffs'!F20</f>
        <v>0</v>
      </c>
      <c r="E42" s="32">
        <f>('LV SM - tariffs'!G154-'LV SM - tariffs'!G20)/'LV SM - tariffs'!G20</f>
        <v>0</v>
      </c>
      <c r="F42" s="33"/>
      <c r="G42" s="33"/>
      <c r="H42" s="32"/>
      <c r="J42" s="34"/>
      <c r="K42" s="10" t="s">
        <v>64</v>
      </c>
      <c r="L42" s="32">
        <f>('LV SM - tariffs'!E288-'LV SM - tariffs'!E20)/'LV SM - tariffs'!E20</f>
        <v>-4.1641604589831772E-4</v>
      </c>
      <c r="M42" s="32">
        <f>('LV SM - tariffs'!F288-'LV SM - tariffs'!F20)/'LV SM - tariffs'!F20</f>
        <v>2.1237864077670258E-3</v>
      </c>
      <c r="N42" s="32">
        <f>('LV SM - tariffs'!G288-'LV SM - tariffs'!G20)/'LV SM - tariffs'!G20</f>
        <v>2.2770398481973455E-2</v>
      </c>
      <c r="O42" s="33"/>
      <c r="P42" s="33"/>
      <c r="Q42" s="32"/>
    </row>
    <row r="43" spans="2:17">
      <c r="J43" s="34"/>
    </row>
    <row r="44" spans="2:17" ht="26.25">
      <c r="B44" s="31" t="s">
        <v>155</v>
      </c>
      <c r="J44" s="34"/>
      <c r="K44" s="31" t="s">
        <v>154</v>
      </c>
    </row>
    <row r="45" spans="2:17">
      <c r="J45" s="34"/>
    </row>
    <row r="46" spans="2:17" ht="51">
      <c r="B46" s="1"/>
      <c r="C46" s="9" t="s">
        <v>41</v>
      </c>
      <c r="D46" s="9" t="s">
        <v>42</v>
      </c>
      <c r="E46" s="9" t="s">
        <v>43</v>
      </c>
      <c r="F46" s="9" t="s">
        <v>44</v>
      </c>
      <c r="G46" s="9" t="s">
        <v>45</v>
      </c>
      <c r="H46" s="9" t="s">
        <v>46</v>
      </c>
      <c r="J46" s="34"/>
      <c r="K46" s="1"/>
      <c r="L46" s="9" t="s">
        <v>41</v>
      </c>
      <c r="M46" s="9" t="s">
        <v>42</v>
      </c>
      <c r="N46" s="9" t="s">
        <v>43</v>
      </c>
      <c r="O46" s="9" t="s">
        <v>44</v>
      </c>
      <c r="P46" s="9" t="s">
        <v>45</v>
      </c>
      <c r="Q46" s="9" t="s">
        <v>46</v>
      </c>
    </row>
    <row r="47" spans="2:17" ht="27" customHeight="1">
      <c r="B47" s="10" t="s">
        <v>48</v>
      </c>
      <c r="C47" s="32">
        <f>('LV SM - tariffs'!E140-'LV SM - tariffs'!E73)/'LV SM - tariffs'!E73</f>
        <v>0</v>
      </c>
      <c r="D47" s="32"/>
      <c r="E47" s="32"/>
      <c r="F47" s="33">
        <f>('LV SM - tariffs'!H140-'LV SM - tariffs'!H73)/'LV SM - tariffs'!H73</f>
        <v>0</v>
      </c>
      <c r="G47" s="33"/>
      <c r="H47" s="32"/>
      <c r="J47" s="34"/>
      <c r="K47" s="10" t="s">
        <v>48</v>
      </c>
      <c r="L47" s="32">
        <f>('LV SM - tariffs'!E274-'LV SM - tariffs'!E207)/'LV SM - tariffs'!E207</f>
        <v>-1.293661060802119E-3</v>
      </c>
      <c r="M47" s="32"/>
      <c r="N47" s="32"/>
      <c r="O47" s="33">
        <f>('LV SM - tariffs'!H274-'LV SM - tariffs'!H207)/'LV SM - tariffs'!H207</f>
        <v>2.3622047244094509E-2</v>
      </c>
      <c r="P47" s="33"/>
      <c r="Q47" s="32"/>
    </row>
    <row r="48" spans="2:17" ht="27" customHeight="1">
      <c r="B48" s="10" t="s">
        <v>49</v>
      </c>
      <c r="C48" s="32">
        <f>('LV SM - tariffs'!E141-'LV SM - tariffs'!E74)/'LV SM - tariffs'!E74</f>
        <v>0</v>
      </c>
      <c r="D48" s="32">
        <f>('LV SM - tariffs'!F141-'LV SM - tariffs'!F74)/'LV SM - tariffs'!F74</f>
        <v>0</v>
      </c>
      <c r="E48" s="32"/>
      <c r="F48" s="33">
        <f>('LV SM - tariffs'!H141-'LV SM - tariffs'!H74)/'LV SM - tariffs'!H74</f>
        <v>0</v>
      </c>
      <c r="G48" s="33"/>
      <c r="H48" s="32"/>
      <c r="J48" s="34"/>
      <c r="K48" s="10" t="s">
        <v>49</v>
      </c>
      <c r="L48" s="32">
        <f>('LV SM - tariffs'!E275-'LV SM - tariffs'!E208)/'LV SM - tariffs'!E208</f>
        <v>-1.1985617259289308E-3</v>
      </c>
      <c r="M48" s="32">
        <f>('LV SM - tariffs'!F275-'LV SM - tariffs'!F208)/'LV SM - tariffs'!F208</f>
        <v>0</v>
      </c>
      <c r="N48" s="32"/>
      <c r="O48" s="33">
        <f>('LV SM - tariffs'!H275-'LV SM - tariffs'!H208)/'LV SM - tariffs'!H208</f>
        <v>2.3622047244094509E-2</v>
      </c>
      <c r="P48" s="33"/>
      <c r="Q48" s="32"/>
    </row>
    <row r="49" spans="2:17" ht="27" customHeight="1">
      <c r="B49" s="10" t="s">
        <v>50</v>
      </c>
      <c r="C49" s="32">
        <f>('LV SM - tariffs'!E142-'LV SM - tariffs'!E75)/'LV SM - tariffs'!E75</f>
        <v>0</v>
      </c>
      <c r="D49" s="32"/>
      <c r="E49" s="32"/>
      <c r="F49" s="33"/>
      <c r="G49" s="33"/>
      <c r="H49" s="32"/>
      <c r="J49" s="34"/>
      <c r="K49" s="10" t="s">
        <v>50</v>
      </c>
      <c r="L49" s="32">
        <f>('LV SM - tariffs'!E276-'LV SM - tariffs'!E209)/'LV SM - tariffs'!E209</f>
        <v>-3.7735849056603804E-3</v>
      </c>
      <c r="M49" s="32"/>
      <c r="N49" s="32"/>
      <c r="O49" s="33"/>
      <c r="P49" s="33"/>
      <c r="Q49" s="32"/>
    </row>
    <row r="50" spans="2:17" ht="27" customHeight="1">
      <c r="B50" s="10" t="s">
        <v>51</v>
      </c>
      <c r="C50" s="32">
        <f>('LV SM - tariffs'!E143-'LV SM - tariffs'!E76)/'LV SM - tariffs'!E76</f>
        <v>0</v>
      </c>
      <c r="D50" s="32"/>
      <c r="E50" s="32"/>
      <c r="F50" s="33">
        <f>('LV SM - tariffs'!H143-'LV SM - tariffs'!H76)/'LV SM - tariffs'!H76</f>
        <v>0</v>
      </c>
      <c r="G50" s="33"/>
      <c r="H50" s="32"/>
      <c r="J50" s="34"/>
      <c r="K50" s="10" t="s">
        <v>51</v>
      </c>
      <c r="L50" s="32">
        <f>('LV SM - tariffs'!E277-'LV SM - tariffs'!E210)/'LV SM - tariffs'!E210</f>
        <v>-1.100715465052285E-3</v>
      </c>
      <c r="M50" s="32"/>
      <c r="N50" s="32"/>
      <c r="O50" s="33">
        <f>('LV SM - tariffs'!H277-'LV SM - tariffs'!H210)/'LV SM - tariffs'!H210</f>
        <v>2.7431421446384122E-2</v>
      </c>
      <c r="P50" s="33"/>
      <c r="Q50" s="32"/>
    </row>
    <row r="51" spans="2:17" ht="27" customHeight="1">
      <c r="B51" s="10" t="s">
        <v>52</v>
      </c>
      <c r="C51" s="32">
        <f>('LV SM - tariffs'!E144-'LV SM - tariffs'!E77)/'LV SM - tariffs'!E77</f>
        <v>0</v>
      </c>
      <c r="D51" s="32">
        <f>('LV SM - tariffs'!F144-'LV SM - tariffs'!F77)/'LV SM - tariffs'!F77</f>
        <v>0</v>
      </c>
      <c r="E51" s="32"/>
      <c r="F51" s="33">
        <f>('LV SM - tariffs'!H144-'LV SM - tariffs'!H77)/'LV SM - tariffs'!H77</f>
        <v>0</v>
      </c>
      <c r="G51" s="33"/>
      <c r="H51" s="32"/>
      <c r="J51" s="34"/>
      <c r="K51" s="10" t="s">
        <v>52</v>
      </c>
      <c r="L51" s="32">
        <f>('LV SM - tariffs'!E278-'LV SM - tariffs'!E211)/'LV SM - tariffs'!E211</f>
        <v>-1.2043356081895278E-3</v>
      </c>
      <c r="M51" s="32">
        <f>('LV SM - tariffs'!F278-'LV SM - tariffs'!F211)/'LV SM - tariffs'!F211</f>
        <v>0</v>
      </c>
      <c r="N51" s="32"/>
      <c r="O51" s="33">
        <f>('LV SM - tariffs'!H278-'LV SM - tariffs'!H211)/'LV SM - tariffs'!H211</f>
        <v>2.7431421446384122E-2</v>
      </c>
      <c r="P51" s="33"/>
      <c r="Q51" s="32"/>
    </row>
    <row r="52" spans="2:17" ht="27" customHeight="1">
      <c r="B52" s="10" t="s">
        <v>53</v>
      </c>
      <c r="C52" s="32">
        <f>('LV SM - tariffs'!E145-'LV SM - tariffs'!E78)/'LV SM - tariffs'!E78</f>
        <v>0</v>
      </c>
      <c r="D52" s="32"/>
      <c r="E52" s="32"/>
      <c r="F52" s="33"/>
      <c r="G52" s="33"/>
      <c r="H52" s="32"/>
      <c r="J52" s="34"/>
      <c r="K52" s="10" t="s">
        <v>53</v>
      </c>
      <c r="L52" s="32">
        <f>('LV SM - tariffs'!E279-'LV SM - tariffs'!E212)/'LV SM - tariffs'!E212</f>
        <v>0</v>
      </c>
      <c r="M52" s="32"/>
      <c r="N52" s="32"/>
      <c r="O52" s="33"/>
      <c r="P52" s="33"/>
      <c r="Q52" s="32"/>
    </row>
    <row r="53" spans="2:17" ht="27" customHeight="1">
      <c r="B53" s="10" t="s">
        <v>54</v>
      </c>
      <c r="C53" s="32">
        <f>('LV SM - tariffs'!E146-'LV SM - tariffs'!E79)/'LV SM - tariffs'!E79</f>
        <v>0</v>
      </c>
      <c r="D53" s="32">
        <f>('LV SM - tariffs'!F146-'LV SM - tariffs'!F79)/'LV SM - tariffs'!F79</f>
        <v>0</v>
      </c>
      <c r="E53" s="32"/>
      <c r="F53" s="33">
        <f>('LV SM - tariffs'!H146-'LV SM - tariffs'!H79)/'LV SM - tariffs'!H79</f>
        <v>0</v>
      </c>
      <c r="G53" s="33"/>
      <c r="H53" s="32"/>
      <c r="J53" s="34"/>
      <c r="K53" s="10" t="s">
        <v>54</v>
      </c>
      <c r="L53" s="32">
        <f>('LV SM - tariffs'!E280-'LV SM - tariffs'!E213)/'LV SM - tariffs'!E213</f>
        <v>-1.146788990825689E-3</v>
      </c>
      <c r="M53" s="32">
        <f>('LV SM - tariffs'!F280-'LV SM - tariffs'!F213)/'LV SM - tariffs'!F213</f>
        <v>-1.0869565217391314E-2</v>
      </c>
      <c r="N53" s="32"/>
      <c r="O53" s="33">
        <f>('LV SM - tariffs'!H280-'LV SM - tariffs'!H213)/'LV SM - tariffs'!H213</f>
        <v>1.0204081632653173E-2</v>
      </c>
      <c r="P53" s="33"/>
      <c r="Q53" s="32"/>
    </row>
    <row r="54" spans="2:17" ht="27" customHeight="1">
      <c r="B54" s="10" t="s">
        <v>56</v>
      </c>
      <c r="C54" s="32">
        <f>('LV SM - tariffs'!E147-'LV SM - tariffs'!E80)/'LV SM - tariffs'!E80</f>
        <v>0</v>
      </c>
      <c r="D54" s="32">
        <f>('LV SM - tariffs'!F147-'LV SM - tariffs'!F80)/'LV SM - tariffs'!F80</f>
        <v>0</v>
      </c>
      <c r="E54" s="32"/>
      <c r="F54" s="33">
        <f>('LV SM - tariffs'!H147-'LV SM - tariffs'!H80)/'LV SM - tariffs'!H80</f>
        <v>0</v>
      </c>
      <c r="G54" s="33"/>
      <c r="H54" s="32"/>
      <c r="J54" s="34"/>
      <c r="K54" s="10" t="s">
        <v>56</v>
      </c>
      <c r="L54" s="32">
        <f>('LV SM - tariffs'!E281-'LV SM - tariffs'!E214)/'LV SM - tariffs'!E214</f>
        <v>-8.032128514057123E-4</v>
      </c>
      <c r="M54" s="32">
        <f>('LV SM - tariffs'!F281-'LV SM - tariffs'!F214)/'LV SM - tariffs'!F214</f>
        <v>0</v>
      </c>
      <c r="N54" s="32"/>
      <c r="O54" s="33">
        <f>('LV SM - tariffs'!H281-'LV SM - tariffs'!H214)/'LV SM - tariffs'!H214</f>
        <v>3.6585365853658569E-2</v>
      </c>
      <c r="P54" s="33"/>
      <c r="Q54" s="32"/>
    </row>
    <row r="55" spans="2:17" ht="27" customHeight="1">
      <c r="B55" s="10" t="s">
        <v>57</v>
      </c>
      <c r="C55" s="32">
        <f>('LV SM - tariffs'!E148-'LV SM - tariffs'!E81)/'LV SM - tariffs'!E81</f>
        <v>0</v>
      </c>
      <c r="D55" s="32">
        <f>('LV SM - tariffs'!F148-'LV SM - tariffs'!F81)/'LV SM - tariffs'!F81</f>
        <v>0</v>
      </c>
      <c r="E55" s="32"/>
      <c r="F55" s="33">
        <f>('LV SM - tariffs'!H148-'LV SM - tariffs'!H81)/'LV SM - tariffs'!H81</f>
        <v>0</v>
      </c>
      <c r="G55" s="33"/>
      <c r="H55" s="32"/>
      <c r="J55" s="34"/>
      <c r="K55" s="10" t="s">
        <v>57</v>
      </c>
      <c r="L55" s="32">
        <f>('LV SM - tariffs'!E282-'LV SM - tariffs'!E215)/'LV SM - tariffs'!E215</f>
        <v>0</v>
      </c>
      <c r="M55" s="32">
        <f>('LV SM - tariffs'!F282-'LV SM - tariffs'!F215)/'LV SM - tariffs'!F215</f>
        <v>0</v>
      </c>
      <c r="N55" s="32"/>
      <c r="O55" s="33">
        <f>('LV SM - tariffs'!H282-'LV SM - tariffs'!H215)/'LV SM - tariffs'!H215</f>
        <v>-3.5887083854014797E-3</v>
      </c>
      <c r="P55" s="33"/>
      <c r="Q55" s="32"/>
    </row>
    <row r="56" spans="2:17" ht="27" customHeight="1">
      <c r="B56" s="10" t="s">
        <v>58</v>
      </c>
      <c r="C56" s="32">
        <f>('LV SM - tariffs'!E149-'LV SM - tariffs'!E82)/'LV SM - tariffs'!E82</f>
        <v>0</v>
      </c>
      <c r="D56" s="32">
        <f>('LV SM - tariffs'!F149-'LV SM - tariffs'!F82)/'LV SM - tariffs'!F82</f>
        <v>0</v>
      </c>
      <c r="E56" s="32">
        <f>('LV SM - tariffs'!G149-'LV SM - tariffs'!G82)/'LV SM - tariffs'!G82</f>
        <v>0</v>
      </c>
      <c r="F56" s="33">
        <f>('LV SM - tariffs'!H149-'LV SM - tariffs'!H82)/'LV SM - tariffs'!H82</f>
        <v>0</v>
      </c>
      <c r="G56" s="33">
        <f>('LV SM - tariffs'!I149-'LV SM - tariffs'!I82)/'LV SM - tariffs'!I82</f>
        <v>0</v>
      </c>
      <c r="H56" s="32">
        <f>('LV SM - tariffs'!J149-'LV SM - tariffs'!J82)/'LV SM - tariffs'!J82</f>
        <v>0</v>
      </c>
      <c r="J56" s="34"/>
      <c r="K56" s="10" t="s">
        <v>58</v>
      </c>
      <c r="L56" s="32">
        <f>('LV SM - tariffs'!E283-'LV SM - tariffs'!E216)/'LV SM - tariffs'!E216</f>
        <v>-9.2497430626930534E-4</v>
      </c>
      <c r="M56" s="32">
        <f>('LV SM - tariffs'!F283-'LV SM - tariffs'!F216)/'LV SM - tariffs'!F216</f>
        <v>-1.8552875695732854E-3</v>
      </c>
      <c r="N56" s="32">
        <f>('LV SM - tariffs'!G283-'LV SM - tariffs'!G216)/'LV SM - tariffs'!G216</f>
        <v>0</v>
      </c>
      <c r="O56" s="33">
        <f>('LV SM - tariffs'!H283-'LV SM - tariffs'!H216)/'LV SM - tariffs'!H216</f>
        <v>3.9711191335740081E-2</v>
      </c>
      <c r="P56" s="33">
        <f>('LV SM - tariffs'!I283-'LV SM - tariffs'!I216)/'LV SM - tariffs'!I216</f>
        <v>-4.201680672268818E-3</v>
      </c>
      <c r="Q56" s="32">
        <f>('LV SM - tariffs'!J283-'LV SM - tariffs'!J216)/'LV SM - tariffs'!J216</f>
        <v>-3.2362459546925594E-3</v>
      </c>
    </row>
    <row r="57" spans="2:17" ht="27" customHeight="1">
      <c r="B57" s="10" t="s">
        <v>59</v>
      </c>
      <c r="C57" s="32">
        <f>('LV SM - tariffs'!E150-'LV SM - tariffs'!E83)/'LV SM - tariffs'!E83</f>
        <v>0</v>
      </c>
      <c r="D57" s="32">
        <f>('LV SM - tariffs'!F150-'LV SM - tariffs'!F83)/'LV SM - tariffs'!F83</f>
        <v>0</v>
      </c>
      <c r="E57" s="32">
        <f>('LV SM - tariffs'!G150-'LV SM - tariffs'!G83)/'LV SM - tariffs'!G83</f>
        <v>0</v>
      </c>
      <c r="F57" s="33">
        <f>('LV SM - tariffs'!H150-'LV SM - tariffs'!H83)/'LV SM - tariffs'!H83</f>
        <v>0</v>
      </c>
      <c r="G57" s="33">
        <f>('LV SM - tariffs'!I150-'LV SM - tariffs'!I83)/'LV SM - tariffs'!I83</f>
        <v>0</v>
      </c>
      <c r="H57" s="32">
        <f>('LV SM - tariffs'!J150-'LV SM - tariffs'!J83)/'LV SM - tariffs'!J83</f>
        <v>0</v>
      </c>
      <c r="J57" s="34"/>
      <c r="K57" s="10" t="s">
        <v>59</v>
      </c>
      <c r="L57" s="32">
        <f>('LV SM - tariffs'!E284-'LV SM - tariffs'!E217)/'LV SM - tariffs'!E217</f>
        <v>-8.3752093802341146E-4</v>
      </c>
      <c r="M57" s="32">
        <f>('LV SM - tariffs'!F284-'LV SM - tariffs'!F217)/'LV SM - tariffs'!F217</f>
        <v>0</v>
      </c>
      <c r="N57" s="32">
        <f>('LV SM - tariffs'!G284-'LV SM - tariffs'!G217)/'LV SM - tariffs'!G217</f>
        <v>0</v>
      </c>
      <c r="O57" s="33">
        <f>('LV SM - tariffs'!H284-'LV SM - tariffs'!H217)/'LV SM - tariffs'!H217</f>
        <v>3.6585365853658569E-2</v>
      </c>
      <c r="P57" s="33">
        <f>('LV SM - tariffs'!I284-'LV SM - tariffs'!I217)/'LV SM - tariffs'!I217</f>
        <v>-2.197802197802151E-3</v>
      </c>
      <c r="Q57" s="32">
        <f>('LV SM - tariffs'!J284-'LV SM - tariffs'!J217)/'LV SM - tariffs'!J217</f>
        <v>0</v>
      </c>
    </row>
    <row r="58" spans="2:17" ht="27" customHeight="1">
      <c r="B58" s="10" t="s">
        <v>60</v>
      </c>
      <c r="C58" s="32">
        <f>('LV SM - tariffs'!E151-'LV SM - tariffs'!E84)/'LV SM - tariffs'!E84</f>
        <v>0</v>
      </c>
      <c r="D58" s="32">
        <f>('LV SM - tariffs'!F151-'LV SM - tariffs'!F84)/'LV SM - tariffs'!F84</f>
        <v>0</v>
      </c>
      <c r="E58" s="32">
        <f>('LV SM - tariffs'!G151-'LV SM - tariffs'!G84)/'LV SM - tariffs'!G84</f>
        <v>0</v>
      </c>
      <c r="F58" s="33">
        <f>('LV SM - tariffs'!H151-'LV SM - tariffs'!H84)/'LV SM - tariffs'!H84</f>
        <v>0</v>
      </c>
      <c r="G58" s="33">
        <f>('LV SM - tariffs'!I151-'LV SM - tariffs'!I84)/'LV SM - tariffs'!I84</f>
        <v>0</v>
      </c>
      <c r="H58" s="32">
        <f>('LV SM - tariffs'!J151-'LV SM - tariffs'!J84)/'LV SM - tariffs'!J84</f>
        <v>0</v>
      </c>
      <c r="J58" s="34"/>
      <c r="K58" s="10" t="s">
        <v>60</v>
      </c>
      <c r="L58" s="32">
        <f>('LV SM - tariffs'!E285-'LV SM - tariffs'!E218)/'LV SM - tariffs'!E218</f>
        <v>-5.8215689128226567E-4</v>
      </c>
      <c r="M58" s="32">
        <f>('LV SM - tariffs'!F285-'LV SM - tariffs'!F218)/'LV SM - tariffs'!F218</f>
        <v>0</v>
      </c>
      <c r="N58" s="32">
        <f>('LV SM - tariffs'!G285-'LV SM - tariffs'!G218)/'LV SM - tariffs'!G218</f>
        <v>0</v>
      </c>
      <c r="O58" s="33">
        <f>('LV SM - tariffs'!H285-'LV SM - tariffs'!H218)/'LV SM - tariffs'!H218</f>
        <v>-7.4915719815208956E-3</v>
      </c>
      <c r="P58" s="33">
        <f>('LV SM - tariffs'!I285-'LV SM - tariffs'!I218)/'LV SM - tariffs'!I218</f>
        <v>-1.9646365422396439E-3</v>
      </c>
      <c r="Q58" s="32">
        <f>('LV SM - tariffs'!J285-'LV SM - tariffs'!J218)/'LV SM - tariffs'!J218</f>
        <v>0</v>
      </c>
    </row>
    <row r="59" spans="2:17" ht="27" customHeight="1">
      <c r="B59" s="10" t="s">
        <v>61</v>
      </c>
      <c r="C59" s="32">
        <f>('LV SM - tariffs'!E152-'LV SM - tariffs'!E85)/'LV SM - tariffs'!E85</f>
        <v>0</v>
      </c>
      <c r="D59" s="32">
        <f>('LV SM - tariffs'!F152-'LV SM - tariffs'!F85)/'LV SM - tariffs'!F85</f>
        <v>0</v>
      </c>
      <c r="E59" s="32">
        <f>('LV SM - tariffs'!G152-'LV SM - tariffs'!G85)/'LV SM - tariffs'!G85</f>
        <v>0</v>
      </c>
      <c r="F59" s="33">
        <f>('LV SM - tariffs'!H152-'LV SM - tariffs'!H85)/'LV SM - tariffs'!H85</f>
        <v>0</v>
      </c>
      <c r="G59" s="33">
        <f>('LV SM - tariffs'!I152-'LV SM - tariffs'!I85)/'LV SM - tariffs'!I85</f>
        <v>0</v>
      </c>
      <c r="H59" s="32">
        <f>('LV SM - tariffs'!J152-'LV SM - tariffs'!J85)/'LV SM - tariffs'!J85</f>
        <v>0</v>
      </c>
      <c r="J59" s="34"/>
      <c r="K59" s="10" t="s">
        <v>61</v>
      </c>
      <c r="L59" s="32">
        <f>('LV SM - tariffs'!E286-'LV SM - tariffs'!E219)/'LV SM - tariffs'!E219</f>
        <v>-5.0428643469492584E-4</v>
      </c>
      <c r="M59" s="32">
        <f>('LV SM - tariffs'!F286-'LV SM - tariffs'!F219)/'LV SM - tariffs'!F219</f>
        <v>0</v>
      </c>
      <c r="N59" s="32">
        <f>('LV SM - tariffs'!G286-'LV SM - tariffs'!G219)/'LV SM - tariffs'!G219</f>
        <v>0</v>
      </c>
      <c r="O59" s="33">
        <f>('LV SM - tariffs'!H286-'LV SM - tariffs'!H219)/'LV SM - tariffs'!H219</f>
        <v>-7.4261102034754202E-3</v>
      </c>
      <c r="P59" s="33">
        <f>('LV SM - tariffs'!I286-'LV SM - tariffs'!I219)/'LV SM - tariffs'!I219</f>
        <v>-3.1055900621118726E-3</v>
      </c>
      <c r="Q59" s="32">
        <f>('LV SM - tariffs'!J286-'LV SM - tariffs'!J219)/'LV SM - tariffs'!J219</f>
        <v>-6.4102564102564161E-3</v>
      </c>
    </row>
    <row r="60" spans="2:17" ht="27" customHeight="1">
      <c r="B60" s="10" t="s">
        <v>62</v>
      </c>
      <c r="C60" s="32">
        <f>('LV SM - tariffs'!E153-'LV SM - tariffs'!E86)/'LV SM - tariffs'!E86</f>
        <v>0</v>
      </c>
      <c r="D60" s="32"/>
      <c r="E60" s="32"/>
      <c r="F60" s="33"/>
      <c r="G60" s="33"/>
      <c r="H60" s="32"/>
      <c r="J60" s="34"/>
      <c r="K60" s="10" t="s">
        <v>62</v>
      </c>
      <c r="L60" s="32">
        <f>('LV SM - tariffs'!E287-'LV SM - tariffs'!E220)/'LV SM - tariffs'!E220</f>
        <v>4.4408558740412279E-3</v>
      </c>
      <c r="M60" s="32"/>
      <c r="N60" s="32"/>
      <c r="O60" s="33"/>
      <c r="P60" s="33"/>
      <c r="Q60" s="32"/>
    </row>
    <row r="61" spans="2:17" ht="27" customHeight="1">
      <c r="B61" s="10" t="s">
        <v>64</v>
      </c>
      <c r="C61" s="32">
        <f>('LV SM - tariffs'!E154-'LV SM - tariffs'!E87)/'LV SM - tariffs'!E87</f>
        <v>0</v>
      </c>
      <c r="D61" s="32">
        <f>('LV SM - tariffs'!F154-'LV SM - tariffs'!F87)/'LV SM - tariffs'!F87</f>
        <v>0</v>
      </c>
      <c r="E61" s="32">
        <f>('LV SM - tariffs'!G154-'LV SM - tariffs'!G87)/'LV SM - tariffs'!G87</f>
        <v>0</v>
      </c>
      <c r="F61" s="33"/>
      <c r="G61" s="33"/>
      <c r="H61" s="32"/>
      <c r="J61" s="34"/>
      <c r="K61" s="10" t="s">
        <v>64</v>
      </c>
      <c r="L61" s="32">
        <f>('LV SM - tariffs'!E288-'LV SM - tariffs'!E221)/'LV SM - tariffs'!E221</f>
        <v>-4.6266308873885273E-4</v>
      </c>
      <c r="M61" s="32">
        <f>('LV SM - tariffs'!F288-'LV SM - tariffs'!F221)/'LV SM - tariffs'!F221</f>
        <v>2.1237864077670258E-3</v>
      </c>
      <c r="N61" s="32">
        <f>('LV SM - tariffs'!G288-'LV SM - tariffs'!G221)/'LV SM - tariffs'!G221</f>
        <v>2.4714828897338424E-2</v>
      </c>
      <c r="O61" s="33"/>
      <c r="P61" s="33"/>
      <c r="Q61" s="32"/>
    </row>
    <row r="63" spans="2:17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5" spans="2:17" ht="33.75">
      <c r="B65" s="66" t="s">
        <v>159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8" spans="2:17" ht="15.75" thickBot="1">
      <c r="B68" s="8"/>
      <c r="C68" s="7"/>
      <c r="D68" s="7"/>
      <c r="E68" s="7"/>
      <c r="F68" s="7"/>
      <c r="G68" s="7"/>
      <c r="H68" s="7"/>
    </row>
    <row r="69" spans="2:17">
      <c r="B69" s="8"/>
      <c r="C69" s="67" t="s">
        <v>165</v>
      </c>
      <c r="D69" s="68"/>
      <c r="E69" s="69"/>
      <c r="F69" s="67" t="s">
        <v>166</v>
      </c>
      <c r="G69" s="68"/>
      <c r="H69" s="69"/>
      <c r="J69" s="34"/>
      <c r="L69" s="67" t="s">
        <v>165</v>
      </c>
      <c r="M69" s="68"/>
      <c r="N69" s="69"/>
      <c r="O69" s="67" t="s">
        <v>166</v>
      </c>
      <c r="P69" s="68"/>
      <c r="Q69" s="69"/>
    </row>
    <row r="70" spans="2:17" ht="25.5">
      <c r="B70" s="52" t="s">
        <v>112</v>
      </c>
      <c r="C70" s="45" t="s">
        <v>152</v>
      </c>
      <c r="D70" s="38" t="s">
        <v>153</v>
      </c>
      <c r="E70" s="46" t="s">
        <v>155</v>
      </c>
      <c r="F70" s="45" t="s">
        <v>152</v>
      </c>
      <c r="G70" s="38" t="s">
        <v>153</v>
      </c>
      <c r="H70" s="46" t="s">
        <v>155</v>
      </c>
      <c r="I70" s="39"/>
      <c r="J70" s="40"/>
      <c r="K70" s="52" t="s">
        <v>112</v>
      </c>
      <c r="L70" s="45" t="s">
        <v>156</v>
      </c>
      <c r="M70" s="38" t="s">
        <v>157</v>
      </c>
      <c r="N70" s="46" t="s">
        <v>154</v>
      </c>
      <c r="O70" s="45" t="s">
        <v>156</v>
      </c>
      <c r="P70" s="38" t="s">
        <v>157</v>
      </c>
      <c r="Q70" s="46" t="s">
        <v>154</v>
      </c>
    </row>
    <row r="71" spans="2:17" ht="27.75" customHeight="1">
      <c r="B71" s="53" t="s">
        <v>113</v>
      </c>
      <c r="C71" s="55" t="str">
        <f>IF('LV SM - typical bill'!C4,(('LV SM - typical bill'!D4-'LV SM - typical bill'!C4)/'LV SM - typical bill'!C4),"")</f>
        <v/>
      </c>
      <c r="D71" s="41" t="str">
        <f>IF('LV SM - typical bill'!C4,(('LV SM - typical bill'!E4-'LV SM - typical bill'!C4)/'LV SM - typical bill'!C4),"")</f>
        <v/>
      </c>
      <c r="E71" s="56" t="str">
        <f>IF('LV SM - typical bill'!C4,(('LV SM - typical bill'!E4-'LV SM - typical bill'!D4)/'LV SM - typical bill'!D4),"")</f>
        <v/>
      </c>
      <c r="F71" s="47" t="str">
        <f>IF('LV SM - typical bill'!C4,('LV SM - typical bill'!D4-'LV SM - typical bill'!C4),"")</f>
        <v/>
      </c>
      <c r="G71" s="44" t="str">
        <f>IF('LV SM - typical bill'!C4,(('LV SM - typical bill'!E4-'LV SM - typical bill'!C4)),"")</f>
        <v/>
      </c>
      <c r="H71" s="48" t="str">
        <f>IF('LV SM - typical bill'!C4,(('LV SM - typical bill'!E4-'LV SM - typical bill'!D4)),"")</f>
        <v/>
      </c>
      <c r="I71" s="36"/>
      <c r="J71" s="37"/>
      <c r="K71" s="53" t="s">
        <v>113</v>
      </c>
      <c r="L71" s="55" t="str">
        <f>IF('LV SM - typical bill'!C4,(('LV SM - typical bill'!F4-'LV SM - typical bill'!C4)/'LV SM - typical bill'!C4),"")</f>
        <v/>
      </c>
      <c r="M71" s="41" t="str">
        <f>IF('LV SM - typical bill'!C4,(('LV SM - typical bill'!G4-'LV SM - typical bill'!C4)/'LV SM - typical bill'!C4),"")</f>
        <v/>
      </c>
      <c r="N71" s="56" t="str">
        <f>IF('LV SM - typical bill'!C4,(('LV SM - typical bill'!G4-'LV SM - typical bill'!F4)/'LV SM - typical bill'!F4),"")</f>
        <v/>
      </c>
      <c r="O71" s="47" t="str">
        <f>IF('LV SM - typical bill'!C4,(('LV SM - typical bill'!F4-'LV SM - typical bill'!C4)),"")</f>
        <v/>
      </c>
      <c r="P71" s="44" t="str">
        <f>IF('LV SM - typical bill'!C4,(('LV SM - typical bill'!G4-'LV SM - typical bill'!C4)),"")</f>
        <v/>
      </c>
      <c r="Q71" s="48" t="str">
        <f>IF('LV SM - typical bill'!C4,(('LV SM - typical bill'!G4-'LV SM - typical bill'!F4)),"")</f>
        <v/>
      </c>
    </row>
    <row r="72" spans="2:17" ht="27.75" customHeight="1">
      <c r="B72" s="54" t="s">
        <v>48</v>
      </c>
      <c r="C72" s="55">
        <f>IF('LV SM - typical bill'!C5,(('LV SM - typical bill'!D5-'LV SM - typical bill'!C5)/'LV SM - typical bill'!C5),"")</f>
        <v>0</v>
      </c>
      <c r="D72" s="41">
        <f>IF('LV SM - typical bill'!C5,(('LV SM - typical bill'!E5-'LV SM - typical bill'!C5)/'LV SM - typical bill'!C5),"")</f>
        <v>0</v>
      </c>
      <c r="E72" s="56">
        <f>IF('LV SM - typical bill'!C5,(('LV SM - typical bill'!E5-'LV SM - typical bill'!D5)/'LV SM - typical bill'!D5),"")</f>
        <v>0</v>
      </c>
      <c r="F72" s="47">
        <f>IF('LV SM - typical bill'!C5,('LV SM - typical bill'!D5-'LV SM - typical bill'!C5),"")</f>
        <v>0</v>
      </c>
      <c r="G72" s="44">
        <f>IF('LV SM - typical bill'!C5,(('LV SM - typical bill'!E5-'LV SM - typical bill'!C5)),"")</f>
        <v>0</v>
      </c>
      <c r="H72" s="48">
        <f>IF('LV SM - typical bill'!C5,(('LV SM - typical bill'!E5-'LV SM - typical bill'!D5)),"")</f>
        <v>0</v>
      </c>
      <c r="I72" s="36"/>
      <c r="J72" s="37"/>
      <c r="K72" s="54" t="s">
        <v>48</v>
      </c>
      <c r="L72" s="55">
        <f>IF('LV SM - typical bill'!C5,(('LV SM - typical bill'!F5-'LV SM - typical bill'!C5)/'LV SM - typical bill'!C5),"")</f>
        <v>-3.5535533708879179E-4</v>
      </c>
      <c r="M72" s="41">
        <f>IF('LV SM - typical bill'!C5,(('LV SM - typical bill'!G5-'LV SM - typical bill'!C5)/'LV SM - typical bill'!C5),"")</f>
        <v>6.0034151203816448E-4</v>
      </c>
      <c r="N72" s="56">
        <f>IF('LV SM - typical bill'!C5,(('LV SM - typical bill'!G5-'LV SM - typical bill'!F5)/'LV SM - typical bill'!F5),"")</f>
        <v>9.5603658182876123E-4</v>
      </c>
      <c r="O72" s="47">
        <f>IF('LV SM - typical bill'!C5,(('LV SM - typical bill'!F5-'LV SM - typical bill'!C5)),"")</f>
        <v>-3.6500000000003752E-2</v>
      </c>
      <c r="P72" s="44">
        <f>IF('LV SM - typical bill'!C5,(('LV SM - typical bill'!G5-'LV SM - typical bill'!C5)),"")</f>
        <v>6.1663531970310714E-2</v>
      </c>
      <c r="Q72" s="48">
        <f>IF('LV SM - typical bill'!C5,(('LV SM - typical bill'!G5-'LV SM - typical bill'!F5)),"")</f>
        <v>9.8163531970314466E-2</v>
      </c>
    </row>
    <row r="73" spans="2:17" ht="27.75" customHeight="1">
      <c r="B73" s="54" t="s">
        <v>75</v>
      </c>
      <c r="C73" s="55">
        <f>IF('LV SM - typical bill'!C6,(('LV SM - typical bill'!D6-'LV SM - typical bill'!C6)/'LV SM - typical bill'!C6),"")</f>
        <v>0</v>
      </c>
      <c r="D73" s="41">
        <f>IF('LV SM - typical bill'!C6,(('LV SM - typical bill'!E6-'LV SM - typical bill'!C6)/'LV SM - typical bill'!C6),"")</f>
        <v>0</v>
      </c>
      <c r="E73" s="56">
        <f>IF('LV SM - typical bill'!C6,(('LV SM - typical bill'!E6-'LV SM - typical bill'!D6)/'LV SM - typical bill'!D6),"")</f>
        <v>0</v>
      </c>
      <c r="F73" s="47">
        <f>IF('LV SM - typical bill'!C6,('LV SM - typical bill'!D6-'LV SM - typical bill'!C6),"")</f>
        <v>0</v>
      </c>
      <c r="G73" s="44">
        <f>IF('LV SM - typical bill'!C6,(('LV SM - typical bill'!E6-'LV SM - typical bill'!C6)),"")</f>
        <v>0</v>
      </c>
      <c r="H73" s="48">
        <f>IF('LV SM - typical bill'!C6,(('LV SM - typical bill'!E6-'LV SM - typical bill'!D6)),"")</f>
        <v>0</v>
      </c>
      <c r="I73" s="36"/>
      <c r="J73" s="37"/>
      <c r="K73" s="54" t="s">
        <v>75</v>
      </c>
      <c r="L73" s="55">
        <f>IF('LV SM - typical bill'!C6,(('LV SM - typical bill'!F6-'LV SM - typical bill'!C6)/'LV SM - typical bill'!C6),"")</f>
        <v>-4.8609231928131957E-4</v>
      </c>
      <c r="M73" s="41">
        <f>IF('LV SM - typical bill'!C6,(('LV SM - typical bill'!G6-'LV SM - typical bill'!C6)/'LV SM - typical bill'!C6),"")</f>
        <v>1.2971544054844459E-3</v>
      </c>
      <c r="N73" s="56">
        <f>IF('LV SM - typical bill'!C6,(('LV SM - typical bill'!G6-'LV SM - typical bill'!F6)/'LV SM - typical bill'!F6),"")</f>
        <v>1.7841139688627521E-3</v>
      </c>
      <c r="O73" s="47">
        <f>IF('LV SM - typical bill'!C6,(('LV SM - typical bill'!F6-'LV SM - typical bill'!C6)),"")</f>
        <v>-2.4454999999996119E-2</v>
      </c>
      <c r="P73" s="44">
        <f>IF('LV SM - typical bill'!C6,(('LV SM - typical bill'!G6-'LV SM - typical bill'!C6)),"")</f>
        <v>6.5259025349376998E-2</v>
      </c>
      <c r="Q73" s="48">
        <f>IF('LV SM - typical bill'!C6,(('LV SM - typical bill'!G6-'LV SM - typical bill'!F6)),"")</f>
        <v>8.9714025349373117E-2</v>
      </c>
    </row>
    <row r="74" spans="2:17" ht="27.75" customHeight="1">
      <c r="B74" s="54" t="s">
        <v>88</v>
      </c>
      <c r="C74" s="55">
        <f>IF('LV SM - typical bill'!C7,(('LV SM - typical bill'!D7-'LV SM - typical bill'!C7)/'LV SM - typical bill'!C7),"")</f>
        <v>0</v>
      </c>
      <c r="D74" s="41">
        <f>IF('LV SM - typical bill'!C7,(('LV SM - typical bill'!E7-'LV SM - typical bill'!C7)/'LV SM - typical bill'!C7),"")</f>
        <v>0</v>
      </c>
      <c r="E74" s="56">
        <f>IF('LV SM - typical bill'!C7,(('LV SM - typical bill'!E7-'LV SM - typical bill'!D7)/'LV SM - typical bill'!D7),"")</f>
        <v>0</v>
      </c>
      <c r="F74" s="47">
        <f>IF('LV SM - typical bill'!C7,('LV SM - typical bill'!D7-'LV SM - typical bill'!C7),"")</f>
        <v>0</v>
      </c>
      <c r="G74" s="44">
        <f>IF('LV SM - typical bill'!C7,(('LV SM - typical bill'!E7-'LV SM - typical bill'!C7)),"")</f>
        <v>0</v>
      </c>
      <c r="H74" s="48">
        <f>IF('LV SM - typical bill'!C7,(('LV SM - typical bill'!E7-'LV SM - typical bill'!D7)),"")</f>
        <v>0</v>
      </c>
      <c r="I74" s="36"/>
      <c r="J74" s="37"/>
      <c r="K74" s="54" t="s">
        <v>88</v>
      </c>
      <c r="L74" s="55">
        <f>IF('LV SM - typical bill'!C7,(('LV SM - typical bill'!F7-'LV SM - typical bill'!C7)/'LV SM - typical bill'!C7),"")</f>
        <v>-4.5977808694567347E-4</v>
      </c>
      <c r="M74" s="41">
        <f>IF('LV SM - typical bill'!C7,(('LV SM - typical bill'!G7-'LV SM - typical bill'!C7)/'LV SM - typical bill'!C7),"")</f>
        <v>1.1569026108875196E-3</v>
      </c>
      <c r="N74" s="56">
        <f>IF('LV SM - typical bill'!C7,(('LV SM - typical bill'!G7-'LV SM - typical bill'!F7)/'LV SM - typical bill'!F7),"")</f>
        <v>1.6174243541085044E-3</v>
      </c>
      <c r="O74" s="47">
        <f>IF('LV SM - typical bill'!C7,(('LV SM - typical bill'!F7-'LV SM - typical bill'!C7)),"")</f>
        <v>-1.5622000000000469E-2</v>
      </c>
      <c r="P74" s="44">
        <f>IF('LV SM - typical bill'!C7,(('LV SM - typical bill'!G7-'LV SM - typical bill'!C7)),"")</f>
        <v>3.9308381805113868E-2</v>
      </c>
      <c r="Q74" s="48">
        <f>IF('LV SM - typical bill'!C7,(('LV SM - typical bill'!G7-'LV SM - typical bill'!F7)),"")</f>
        <v>5.4930381805114337E-2</v>
      </c>
    </row>
    <row r="75" spans="2:17" ht="27.75" customHeight="1">
      <c r="B75" s="53" t="s">
        <v>114</v>
      </c>
      <c r="C75" s="55" t="str">
        <f>IF('LV SM - typical bill'!C8,(('LV SM - typical bill'!D8-'LV SM - typical bill'!C8)/'LV SM - typical bill'!C8),"")</f>
        <v/>
      </c>
      <c r="D75" s="41" t="str">
        <f>IF('LV SM - typical bill'!C8,(('LV SM - typical bill'!E8-'LV SM - typical bill'!C8)/'LV SM - typical bill'!C8),"")</f>
        <v/>
      </c>
      <c r="E75" s="56" t="str">
        <f>IF('LV SM - typical bill'!C8,(('LV SM - typical bill'!E8-'LV SM - typical bill'!D8)/'LV SM - typical bill'!D8),"")</f>
        <v/>
      </c>
      <c r="F75" s="47" t="str">
        <f>IF('LV SM - typical bill'!C8,('LV SM - typical bill'!D8-'LV SM - typical bill'!C8),"")</f>
        <v/>
      </c>
      <c r="G75" s="44" t="str">
        <f>IF('LV SM - typical bill'!C8,(('LV SM - typical bill'!E8-'LV SM - typical bill'!C8)),"")</f>
        <v/>
      </c>
      <c r="H75" s="48" t="str">
        <f>IF('LV SM - typical bill'!C8,(('LV SM - typical bill'!E8-'LV SM - typical bill'!D8)),"")</f>
        <v/>
      </c>
      <c r="I75" s="36"/>
      <c r="J75" s="37"/>
      <c r="K75" s="53" t="s">
        <v>114</v>
      </c>
      <c r="L75" s="55" t="str">
        <f>IF('LV SM - typical bill'!C8,(('LV SM - typical bill'!F8-'LV SM - typical bill'!C8)/'LV SM - typical bill'!C8),"")</f>
        <v/>
      </c>
      <c r="M75" s="41" t="str">
        <f>IF('LV SM - typical bill'!C8,(('LV SM - typical bill'!G8-'LV SM - typical bill'!C8)/'LV SM - typical bill'!C8),"")</f>
        <v/>
      </c>
      <c r="N75" s="56" t="str">
        <f>IF('LV SM - typical bill'!C8,(('LV SM - typical bill'!G8-'LV SM - typical bill'!F8)/'LV SM - typical bill'!F8),"")</f>
        <v/>
      </c>
      <c r="O75" s="47" t="str">
        <f>IF('LV SM - typical bill'!C8,(('LV SM - typical bill'!F8-'LV SM - typical bill'!C8)),"")</f>
        <v/>
      </c>
      <c r="P75" s="44" t="str">
        <f>IF('LV SM - typical bill'!C8,(('LV SM - typical bill'!G8-'LV SM - typical bill'!C8)),"")</f>
        <v/>
      </c>
      <c r="Q75" s="48" t="str">
        <f>IF('LV SM - typical bill'!C8,(('LV SM - typical bill'!G8-'LV SM - typical bill'!F8)),"")</f>
        <v/>
      </c>
    </row>
    <row r="76" spans="2:17" ht="27.75" customHeight="1">
      <c r="B76" s="54" t="s">
        <v>49</v>
      </c>
      <c r="C76" s="55">
        <f>IF('LV SM - typical bill'!C9,(('LV SM - typical bill'!D9-'LV SM - typical bill'!C9)/'LV SM - typical bill'!C9),"")</f>
        <v>0</v>
      </c>
      <c r="D76" s="41">
        <f>IF('LV SM - typical bill'!C9,(('LV SM - typical bill'!E9-'LV SM - typical bill'!C9)/'LV SM - typical bill'!C9),"")</f>
        <v>0</v>
      </c>
      <c r="E76" s="56">
        <f>IF('LV SM - typical bill'!C9,(('LV SM - typical bill'!E9-'LV SM - typical bill'!D9)/'LV SM - typical bill'!D9),"")</f>
        <v>0</v>
      </c>
      <c r="F76" s="47">
        <f>IF('LV SM - typical bill'!C9,('LV SM - typical bill'!D9-'LV SM - typical bill'!C9),"")</f>
        <v>0</v>
      </c>
      <c r="G76" s="44">
        <f>IF('LV SM - typical bill'!C9,(('LV SM - typical bill'!E9-'LV SM - typical bill'!C9)),"")</f>
        <v>0</v>
      </c>
      <c r="H76" s="48">
        <f>IF('LV SM - typical bill'!C9,(('LV SM - typical bill'!E9-'LV SM - typical bill'!D9)),"")</f>
        <v>0</v>
      </c>
      <c r="I76" s="36"/>
      <c r="J76" s="37"/>
      <c r="K76" s="54" t="s">
        <v>49</v>
      </c>
      <c r="L76" s="55">
        <f>IF('LV SM - typical bill'!C9,(('LV SM - typical bill'!F9-'LV SM - typical bill'!C9)/'LV SM - typical bill'!C9),"")</f>
        <v>-3.8697155843060824E-4</v>
      </c>
      <c r="M76" s="41">
        <f>IF('LV SM - typical bill'!C9,(('LV SM - typical bill'!G9-'LV SM - typical bill'!C9)/'LV SM - typical bill'!C9),"")</f>
        <v>8.986648710854789E-4</v>
      </c>
      <c r="N76" s="56">
        <f>IF('LV SM - typical bill'!C9,(('LV SM - typical bill'!G9-'LV SM - typical bill'!F9)/'LV SM - typical bill'!F9),"")</f>
        <v>1.2861341268435025E-3</v>
      </c>
      <c r="O76" s="47">
        <f>IF('LV SM - typical bill'!C9,(('LV SM - typical bill'!F9-'LV SM - typical bill'!C9)),"")</f>
        <v>-3.6500000000003752E-2</v>
      </c>
      <c r="P76" s="44">
        <f>IF('LV SM - typical bill'!C9,(('LV SM - typical bill'!G9-'LV SM - typical bill'!C9)),"")</f>
        <v>8.4764027433053002E-2</v>
      </c>
      <c r="Q76" s="48">
        <f>IF('LV SM - typical bill'!C9,(('LV SM - typical bill'!G9-'LV SM - typical bill'!F9)),"")</f>
        <v>0.12126402743305675</v>
      </c>
    </row>
    <row r="77" spans="2:17" ht="27.75" customHeight="1">
      <c r="B77" s="54" t="s">
        <v>76</v>
      </c>
      <c r="C77" s="55">
        <f>IF('LV SM - typical bill'!C10,(('LV SM - typical bill'!D10-'LV SM - typical bill'!C10)/'LV SM - typical bill'!C10),"")</f>
        <v>0</v>
      </c>
      <c r="D77" s="41">
        <f>IF('LV SM - typical bill'!C10,(('LV SM - typical bill'!E10-'LV SM - typical bill'!C10)/'LV SM - typical bill'!C10),"")</f>
        <v>0</v>
      </c>
      <c r="E77" s="56">
        <f>IF('LV SM - typical bill'!C10,(('LV SM - typical bill'!E10-'LV SM - typical bill'!D10)/'LV SM - typical bill'!D10),"")</f>
        <v>0</v>
      </c>
      <c r="F77" s="47">
        <f>IF('LV SM - typical bill'!C10,('LV SM - typical bill'!D10-'LV SM - typical bill'!C10),"")</f>
        <v>0</v>
      </c>
      <c r="G77" s="44">
        <f>IF('LV SM - typical bill'!C10,(('LV SM - typical bill'!E10-'LV SM - typical bill'!C10)),"")</f>
        <v>0</v>
      </c>
      <c r="H77" s="48">
        <f>IF('LV SM - typical bill'!C10,(('LV SM - typical bill'!E10-'LV SM - typical bill'!D10)),"")</f>
        <v>0</v>
      </c>
      <c r="I77" s="36"/>
      <c r="J77" s="37"/>
      <c r="K77" s="54" t="s">
        <v>76</v>
      </c>
      <c r="L77" s="55">
        <f>IF('LV SM - typical bill'!C10,(('LV SM - typical bill'!F10-'LV SM - typical bill'!C10)/'LV SM - typical bill'!C10),"")</f>
        <v>-4.4333166214844994E-4</v>
      </c>
      <c r="M77" s="41">
        <f>IF('LV SM - typical bill'!C10,(('LV SM - typical bill'!G10-'LV SM - typical bill'!C10)/'LV SM - typical bill'!C10),"")</f>
        <v>1.1884177960601503E-3</v>
      </c>
      <c r="N77" s="56">
        <f>IF('LV SM - typical bill'!C10,(('LV SM - typical bill'!G10-'LV SM - typical bill'!F10)/'LV SM - typical bill'!F10),"")</f>
        <v>1.6324731852592341E-3</v>
      </c>
      <c r="O77" s="47">
        <f>IF('LV SM - typical bill'!C10,(('LV SM - typical bill'!F10-'LV SM - typical bill'!C10)),"")</f>
        <v>-2.4455000000003224E-2</v>
      </c>
      <c r="P77" s="44">
        <f>IF('LV SM - typical bill'!C10,(('LV SM - typical bill'!G10-'LV SM - typical bill'!C10)),"")</f>
        <v>6.5555338551305908E-2</v>
      </c>
      <c r="Q77" s="48">
        <f>IF('LV SM - typical bill'!C10,(('LV SM - typical bill'!G10-'LV SM - typical bill'!F10)),"")</f>
        <v>9.0010338551309133E-2</v>
      </c>
    </row>
    <row r="78" spans="2:17" ht="27.75" customHeight="1">
      <c r="B78" s="54" t="s">
        <v>89</v>
      </c>
      <c r="C78" s="55">
        <f>IF('LV SM - typical bill'!C11,(('LV SM - typical bill'!D11-'LV SM - typical bill'!C11)/'LV SM - typical bill'!C11),"")</f>
        <v>0</v>
      </c>
      <c r="D78" s="41">
        <f>IF('LV SM - typical bill'!C11,(('LV SM - typical bill'!E11-'LV SM - typical bill'!C11)/'LV SM - typical bill'!C11),"")</f>
        <v>0</v>
      </c>
      <c r="E78" s="56">
        <f>IF('LV SM - typical bill'!C11,(('LV SM - typical bill'!E11-'LV SM - typical bill'!D11)/'LV SM - typical bill'!D11),"")</f>
        <v>0</v>
      </c>
      <c r="F78" s="47">
        <f>IF('LV SM - typical bill'!C11,('LV SM - typical bill'!D11-'LV SM - typical bill'!C11),"")</f>
        <v>0</v>
      </c>
      <c r="G78" s="44">
        <f>IF('LV SM - typical bill'!C11,(('LV SM - typical bill'!E11-'LV SM - typical bill'!C11)),"")</f>
        <v>0</v>
      </c>
      <c r="H78" s="48">
        <f>IF('LV SM - typical bill'!C11,(('LV SM - typical bill'!E11-'LV SM - typical bill'!D11)),"")</f>
        <v>0</v>
      </c>
      <c r="I78" s="36"/>
      <c r="J78" s="37"/>
      <c r="K78" s="54" t="s">
        <v>89</v>
      </c>
      <c r="L78" s="55">
        <f>IF('LV SM - typical bill'!C11,(('LV SM - typical bill'!F11-'LV SM - typical bill'!C11)/'LV SM - typical bill'!C11),"")</f>
        <v>-4.3684970540099245E-4</v>
      </c>
      <c r="M78" s="41">
        <f>IF('LV SM - typical bill'!C11,(('LV SM - typical bill'!G11-'LV SM - typical bill'!C11)/'LV SM - typical bill'!C11),"")</f>
        <v>1.1782143894645939E-3</v>
      </c>
      <c r="N78" s="56">
        <f>IF('LV SM - typical bill'!C11,(('LV SM - typical bill'!G11-'LV SM - typical bill'!F11)/'LV SM - typical bill'!F11),"")</f>
        <v>1.6157699434893955E-3</v>
      </c>
      <c r="O78" s="47">
        <f>IF('LV SM - typical bill'!C11,(('LV SM - typical bill'!F11-'LV SM - typical bill'!C11)),"")</f>
        <v>-1.5622000000000469E-2</v>
      </c>
      <c r="P78" s="44">
        <f>IF('LV SM - typical bill'!C11,(('LV SM - typical bill'!G11-'LV SM - typical bill'!C11)),"")</f>
        <v>4.2133633065681408E-2</v>
      </c>
      <c r="Q78" s="48">
        <f>IF('LV SM - typical bill'!C11,(('LV SM - typical bill'!G11-'LV SM - typical bill'!F11)),"")</f>
        <v>5.7755633065681877E-2</v>
      </c>
    </row>
    <row r="79" spans="2:17" ht="27.75" customHeight="1">
      <c r="B79" s="53" t="s">
        <v>115</v>
      </c>
      <c r="C79" s="55" t="str">
        <f>IF('LV SM - typical bill'!C12,(('LV SM - typical bill'!D12-'LV SM - typical bill'!C12)/'LV SM - typical bill'!C12),"")</f>
        <v/>
      </c>
      <c r="D79" s="41" t="str">
        <f>IF('LV SM - typical bill'!C12,(('LV SM - typical bill'!E12-'LV SM - typical bill'!C12)/'LV SM - typical bill'!C12),"")</f>
        <v/>
      </c>
      <c r="E79" s="56" t="str">
        <f>IF('LV SM - typical bill'!C12,(('LV SM - typical bill'!E12-'LV SM - typical bill'!D12)/'LV SM - typical bill'!D12),"")</f>
        <v/>
      </c>
      <c r="F79" s="47" t="str">
        <f>IF('LV SM - typical bill'!C12,('LV SM - typical bill'!D12-'LV SM - typical bill'!C12),"")</f>
        <v/>
      </c>
      <c r="G79" s="44" t="str">
        <f>IF('LV SM - typical bill'!C12,(('LV SM - typical bill'!E12-'LV SM - typical bill'!C12)),"")</f>
        <v/>
      </c>
      <c r="H79" s="48" t="str">
        <f>IF('LV SM - typical bill'!C12,(('LV SM - typical bill'!E12-'LV SM - typical bill'!D12)),"")</f>
        <v/>
      </c>
      <c r="I79" s="36"/>
      <c r="J79" s="37"/>
      <c r="K79" s="53" t="s">
        <v>115</v>
      </c>
      <c r="L79" s="55" t="str">
        <f>IF('LV SM - typical bill'!C12,(('LV SM - typical bill'!F12-'LV SM - typical bill'!C12)/'LV SM - typical bill'!C12),"")</f>
        <v/>
      </c>
      <c r="M79" s="41" t="str">
        <f>IF('LV SM - typical bill'!C12,(('LV SM - typical bill'!G12-'LV SM - typical bill'!C12)/'LV SM - typical bill'!C12),"")</f>
        <v/>
      </c>
      <c r="N79" s="56" t="str">
        <f>IF('LV SM - typical bill'!C12,(('LV SM - typical bill'!G12-'LV SM - typical bill'!F12)/'LV SM - typical bill'!F12),"")</f>
        <v/>
      </c>
      <c r="O79" s="47" t="str">
        <f>IF('LV SM - typical bill'!C12,(('LV SM - typical bill'!F12-'LV SM - typical bill'!C12)),"")</f>
        <v/>
      </c>
      <c r="P79" s="44" t="str">
        <f>IF('LV SM - typical bill'!C12,(('LV SM - typical bill'!G12-'LV SM - typical bill'!C12)),"")</f>
        <v/>
      </c>
      <c r="Q79" s="48" t="str">
        <f>IF('LV SM - typical bill'!C12,(('LV SM - typical bill'!G12-'LV SM - typical bill'!F12)),"")</f>
        <v/>
      </c>
    </row>
    <row r="80" spans="2:17" ht="27.75" customHeight="1">
      <c r="B80" s="54" t="s">
        <v>50</v>
      </c>
      <c r="C80" s="55">
        <f>IF('LV SM - typical bill'!C13,(('LV SM - typical bill'!D13-'LV SM - typical bill'!C13)/'LV SM - typical bill'!C13),"")</f>
        <v>0</v>
      </c>
      <c r="D80" s="41">
        <f>IF('LV SM - typical bill'!C13,(('LV SM - typical bill'!E13-'LV SM - typical bill'!C13)/'LV SM - typical bill'!C13),"")</f>
        <v>0</v>
      </c>
      <c r="E80" s="56">
        <f>IF('LV SM - typical bill'!C13,(('LV SM - typical bill'!E13-'LV SM - typical bill'!D13)/'LV SM - typical bill'!D13),"")</f>
        <v>0</v>
      </c>
      <c r="F80" s="47">
        <f>IF('LV SM - typical bill'!C13,('LV SM - typical bill'!D13-'LV SM - typical bill'!C13),"")</f>
        <v>0</v>
      </c>
      <c r="G80" s="44">
        <f>IF('LV SM - typical bill'!C13,(('LV SM - typical bill'!E13-'LV SM - typical bill'!C13)),"")</f>
        <v>0</v>
      </c>
      <c r="H80" s="48">
        <f>IF('LV SM - typical bill'!C13,(('LV SM - typical bill'!E13-'LV SM - typical bill'!D13)),"")</f>
        <v>0</v>
      </c>
      <c r="I80" s="36"/>
      <c r="J80" s="37"/>
      <c r="K80" s="54" t="s">
        <v>50</v>
      </c>
      <c r="L80" s="55">
        <f>IF('LV SM - typical bill'!C13,(('LV SM - typical bill'!F13-'LV SM - typical bill'!C13)/'LV SM - typical bill'!C13),"")</f>
        <v>0</v>
      </c>
      <c r="M80" s="41">
        <f>IF('LV SM - typical bill'!C13,(('LV SM - typical bill'!G13-'LV SM - typical bill'!C13)/'LV SM - typical bill'!C13),"")</f>
        <v>-3.7735849056605114E-3</v>
      </c>
      <c r="N80" s="56">
        <f>IF('LV SM - typical bill'!C13,(('LV SM - typical bill'!G13-'LV SM - typical bill'!F13)/'LV SM - typical bill'!F13),"")</f>
        <v>-3.7735849056605114E-3</v>
      </c>
      <c r="O80" s="47">
        <f>IF('LV SM - typical bill'!C13,(('LV SM - typical bill'!F13-'LV SM - typical bill'!C13)),"")</f>
        <v>0</v>
      </c>
      <c r="P80" s="44">
        <f>IF('LV SM - typical bill'!C13,(('LV SM - typical bill'!G13-'LV SM - typical bill'!C13)),"")</f>
        <v>-4.9583391116209796E-2</v>
      </c>
      <c r="Q80" s="48">
        <f>IF('LV SM - typical bill'!C13,(('LV SM - typical bill'!G13-'LV SM - typical bill'!F13)),"")</f>
        <v>-4.9583391116209796E-2</v>
      </c>
    </row>
    <row r="81" spans="2:17" ht="27.75" customHeight="1">
      <c r="B81" s="54" t="s">
        <v>77</v>
      </c>
      <c r="C81" s="55" t="e">
        <f>IF('LV SM - typical bill'!C14,(('LV SM - typical bill'!D14-'LV SM - typical bill'!C14)/'LV SM - typical bill'!C14),"")</f>
        <v>#VALUE!</v>
      </c>
      <c r="D81" s="41" t="e">
        <f>IF('LV SM - typical bill'!C14,(('LV SM - typical bill'!E14-'LV SM - typical bill'!C14)/'LV SM - typical bill'!C14),"")</f>
        <v>#VALUE!</v>
      </c>
      <c r="E81" s="56" t="e">
        <f>IF('LV SM - typical bill'!C14,(('LV SM - typical bill'!E14-'LV SM - typical bill'!D14)/'LV SM - typical bill'!D14),"")</f>
        <v>#VALUE!</v>
      </c>
      <c r="F81" s="47" t="e">
        <f>IF('LV SM - typical bill'!C14,('LV SM - typical bill'!D14-'LV SM - typical bill'!C14),"")</f>
        <v>#VALUE!</v>
      </c>
      <c r="G81" s="44" t="e">
        <f>IF('LV SM - typical bill'!C14,(('LV SM - typical bill'!E14-'LV SM - typical bill'!C14)),"")</f>
        <v>#VALUE!</v>
      </c>
      <c r="H81" s="48" t="e">
        <f>IF('LV SM - typical bill'!C14,(('LV SM - typical bill'!E14-'LV SM - typical bill'!D14)),"")</f>
        <v>#VALUE!</v>
      </c>
      <c r="I81" s="36"/>
      <c r="J81" s="37"/>
      <c r="K81" s="54" t="s">
        <v>77</v>
      </c>
      <c r="L81" s="55" t="e">
        <f>IF('LV SM - typical bill'!C14,(('LV SM - typical bill'!F14-'LV SM - typical bill'!C14)/'LV SM - typical bill'!C14),"")</f>
        <v>#VALUE!</v>
      </c>
      <c r="M81" s="41" t="e">
        <f>IF('LV SM - typical bill'!C14,(('LV SM - typical bill'!G14-'LV SM - typical bill'!C14)/'LV SM - typical bill'!C14),"")</f>
        <v>#VALUE!</v>
      </c>
      <c r="N81" s="56" t="e">
        <f>IF('LV SM - typical bill'!C14,(('LV SM - typical bill'!G14-'LV SM - typical bill'!F14)/'LV SM - typical bill'!F14),"")</f>
        <v>#VALUE!</v>
      </c>
      <c r="O81" s="47" t="e">
        <f>IF('LV SM - typical bill'!C14,(('LV SM - typical bill'!F14-'LV SM - typical bill'!C14)),"")</f>
        <v>#VALUE!</v>
      </c>
      <c r="P81" s="44" t="e">
        <f>IF('LV SM - typical bill'!C14,(('LV SM - typical bill'!G14-'LV SM - typical bill'!C14)),"")</f>
        <v>#VALUE!</v>
      </c>
      <c r="Q81" s="48" t="e">
        <f>IF('LV SM - typical bill'!C14,(('LV SM - typical bill'!G14-'LV SM - typical bill'!F14)),"")</f>
        <v>#VALUE!</v>
      </c>
    </row>
    <row r="82" spans="2:17" ht="27.75" customHeight="1">
      <c r="B82" s="54" t="s">
        <v>90</v>
      </c>
      <c r="C82" s="55" t="e">
        <f>IF('LV SM - typical bill'!C15,(('LV SM - typical bill'!D15-'LV SM - typical bill'!C15)/'LV SM - typical bill'!C15),"")</f>
        <v>#VALUE!</v>
      </c>
      <c r="D82" s="41" t="e">
        <f>IF('LV SM - typical bill'!C15,(('LV SM - typical bill'!E15-'LV SM - typical bill'!C15)/'LV SM - typical bill'!C15),"")</f>
        <v>#VALUE!</v>
      </c>
      <c r="E82" s="56" t="e">
        <f>IF('LV SM - typical bill'!C15,(('LV SM - typical bill'!E15-'LV SM - typical bill'!D15)/'LV SM - typical bill'!D15),"")</f>
        <v>#VALUE!</v>
      </c>
      <c r="F82" s="47" t="e">
        <f>IF('LV SM - typical bill'!C15,('LV SM - typical bill'!D15-'LV SM - typical bill'!C15),"")</f>
        <v>#VALUE!</v>
      </c>
      <c r="G82" s="44" t="e">
        <f>IF('LV SM - typical bill'!C15,(('LV SM - typical bill'!E15-'LV SM - typical bill'!C15)),"")</f>
        <v>#VALUE!</v>
      </c>
      <c r="H82" s="48" t="e">
        <f>IF('LV SM - typical bill'!C15,(('LV SM - typical bill'!E15-'LV SM - typical bill'!D15)),"")</f>
        <v>#VALUE!</v>
      </c>
      <c r="I82" s="36"/>
      <c r="J82" s="37"/>
      <c r="K82" s="54" t="s">
        <v>90</v>
      </c>
      <c r="L82" s="55" t="e">
        <f>IF('LV SM - typical bill'!C15,(('LV SM - typical bill'!F15-'LV SM - typical bill'!C15)/'LV SM - typical bill'!C15),"")</f>
        <v>#VALUE!</v>
      </c>
      <c r="M82" s="41" t="e">
        <f>IF('LV SM - typical bill'!C15,(('LV SM - typical bill'!G15-'LV SM - typical bill'!C15)/'LV SM - typical bill'!C15),"")</f>
        <v>#VALUE!</v>
      </c>
      <c r="N82" s="56" t="e">
        <f>IF('LV SM - typical bill'!C15,(('LV SM - typical bill'!G15-'LV SM - typical bill'!F15)/'LV SM - typical bill'!F15),"")</f>
        <v>#VALUE!</v>
      </c>
      <c r="O82" s="47" t="e">
        <f>IF('LV SM - typical bill'!C15,(('LV SM - typical bill'!F15-'LV SM - typical bill'!C15)),"")</f>
        <v>#VALUE!</v>
      </c>
      <c r="P82" s="44" t="e">
        <f>IF('LV SM - typical bill'!C15,(('LV SM - typical bill'!G15-'LV SM - typical bill'!C15)),"")</f>
        <v>#VALUE!</v>
      </c>
      <c r="Q82" s="48" t="e">
        <f>IF('LV SM - typical bill'!C15,(('LV SM - typical bill'!G15-'LV SM - typical bill'!F15)),"")</f>
        <v>#VALUE!</v>
      </c>
    </row>
    <row r="83" spans="2:17" ht="27.75" customHeight="1">
      <c r="B83" s="53" t="s">
        <v>117</v>
      </c>
      <c r="C83" s="55" t="str">
        <f>IF('LV SM - typical bill'!C16,(('LV SM - typical bill'!D16-'LV SM - typical bill'!C16)/'LV SM - typical bill'!C16),"")</f>
        <v/>
      </c>
      <c r="D83" s="41" t="str">
        <f>IF('LV SM - typical bill'!C16,(('LV SM - typical bill'!E16-'LV SM - typical bill'!C16)/'LV SM - typical bill'!C16),"")</f>
        <v/>
      </c>
      <c r="E83" s="56" t="str">
        <f>IF('LV SM - typical bill'!C16,(('LV SM - typical bill'!E16-'LV SM - typical bill'!D16)/'LV SM - typical bill'!D16),"")</f>
        <v/>
      </c>
      <c r="F83" s="47" t="str">
        <f>IF('LV SM - typical bill'!C16,('LV SM - typical bill'!D16-'LV SM - typical bill'!C16),"")</f>
        <v/>
      </c>
      <c r="G83" s="44" t="str">
        <f>IF('LV SM - typical bill'!C16,(('LV SM - typical bill'!E16-'LV SM - typical bill'!C16)),"")</f>
        <v/>
      </c>
      <c r="H83" s="48" t="str">
        <f>IF('LV SM - typical bill'!C16,(('LV SM - typical bill'!E16-'LV SM - typical bill'!D16)),"")</f>
        <v/>
      </c>
      <c r="I83" s="36"/>
      <c r="J83" s="37"/>
      <c r="K83" s="53" t="s">
        <v>117</v>
      </c>
      <c r="L83" s="55" t="str">
        <f>IF('LV SM - typical bill'!C16,(('LV SM - typical bill'!F16-'LV SM - typical bill'!C16)/'LV SM - typical bill'!C16),"")</f>
        <v/>
      </c>
      <c r="M83" s="41" t="str">
        <f>IF('LV SM - typical bill'!C16,(('LV SM - typical bill'!G16-'LV SM - typical bill'!C16)/'LV SM - typical bill'!C16),"")</f>
        <v/>
      </c>
      <c r="N83" s="56" t="str">
        <f>IF('LV SM - typical bill'!C16,(('LV SM - typical bill'!G16-'LV SM - typical bill'!F16)/'LV SM - typical bill'!F16),"")</f>
        <v/>
      </c>
      <c r="O83" s="47" t="str">
        <f>IF('LV SM - typical bill'!C16,(('LV SM - typical bill'!F16-'LV SM - typical bill'!C16)),"")</f>
        <v/>
      </c>
      <c r="P83" s="44" t="str">
        <f>IF('LV SM - typical bill'!C16,(('LV SM - typical bill'!G16-'LV SM - typical bill'!C16)),"")</f>
        <v/>
      </c>
      <c r="Q83" s="48" t="str">
        <f>IF('LV SM - typical bill'!C16,(('LV SM - typical bill'!G16-'LV SM - typical bill'!F16)),"")</f>
        <v/>
      </c>
    </row>
    <row r="84" spans="2:17" ht="27.75" customHeight="1">
      <c r="B84" s="54" t="s">
        <v>51</v>
      </c>
      <c r="C84" s="55">
        <f>IF('LV SM - typical bill'!C17,(('LV SM - typical bill'!D17-'LV SM - typical bill'!C17)/'LV SM - typical bill'!C17),"")</f>
        <v>0</v>
      </c>
      <c r="D84" s="41">
        <f>IF('LV SM - typical bill'!C17,(('LV SM - typical bill'!E17-'LV SM - typical bill'!C17)/'LV SM - typical bill'!C17),"")</f>
        <v>0</v>
      </c>
      <c r="E84" s="56">
        <f>IF('LV SM - typical bill'!C17,(('LV SM - typical bill'!E17-'LV SM - typical bill'!D17)/'LV SM - typical bill'!D17),"")</f>
        <v>0</v>
      </c>
      <c r="F84" s="47">
        <f>IF('LV SM - typical bill'!C17,('LV SM - typical bill'!D17-'LV SM - typical bill'!C17),"")</f>
        <v>0</v>
      </c>
      <c r="G84" s="44">
        <f>IF('LV SM - typical bill'!C17,(('LV SM - typical bill'!E17-'LV SM - typical bill'!C17)),"")</f>
        <v>0</v>
      </c>
      <c r="H84" s="48">
        <f>IF('LV SM - typical bill'!C17,(('LV SM - typical bill'!E17-'LV SM - typical bill'!D17)),"")</f>
        <v>0</v>
      </c>
      <c r="I84" s="36"/>
      <c r="J84" s="37"/>
      <c r="K84" s="54" t="s">
        <v>51</v>
      </c>
      <c r="L84" s="55">
        <f>IF('LV SM - typical bill'!C17,(('LV SM - typical bill'!F17-'LV SM - typical bill'!C17)/'LV SM - typical bill'!C17),"")</f>
        <v>-1.2766545056415698E-4</v>
      </c>
      <c r="M84" s="41">
        <f>IF('LV SM - typical bill'!C17,(('LV SM - typical bill'!G17-'LV SM - typical bill'!C17)/'LV SM - typical bill'!C17),"")</f>
        <v>2.3242942157449719E-4</v>
      </c>
      <c r="N84" s="56">
        <f>IF('LV SM - typical bill'!C17,(('LV SM - typical bill'!G17-'LV SM - typical bill'!F17)/'LV SM - typical bill'!F17),"")</f>
        <v>3.6014084968249543E-4</v>
      </c>
      <c r="O84" s="47">
        <f>IF('LV SM - typical bill'!C17,(('LV SM - typical bill'!F17-'LV SM - typical bill'!C17)),"")</f>
        <v>-3.6500000000046384E-2</v>
      </c>
      <c r="P84" s="44">
        <f>IF('LV SM - typical bill'!C17,(('LV SM - typical bill'!G17-'LV SM - typical bill'!C17)),"")</f>
        <v>6.645238668716047E-2</v>
      </c>
      <c r="Q84" s="48">
        <f>IF('LV SM - typical bill'!C17,(('LV SM - typical bill'!G17-'LV SM - typical bill'!F17)),"")</f>
        <v>0.10295238668720685</v>
      </c>
    </row>
    <row r="85" spans="2:17" ht="27.75" customHeight="1">
      <c r="B85" s="54" t="s">
        <v>78</v>
      </c>
      <c r="C85" s="55">
        <f>IF('LV SM - typical bill'!C18,(('LV SM - typical bill'!D18-'LV SM - typical bill'!C18)/'LV SM - typical bill'!C18),"")</f>
        <v>0</v>
      </c>
      <c r="D85" s="41">
        <f>IF('LV SM - typical bill'!C18,(('LV SM - typical bill'!E18-'LV SM - typical bill'!C18)/'LV SM - typical bill'!C18),"")</f>
        <v>0</v>
      </c>
      <c r="E85" s="56">
        <f>IF('LV SM - typical bill'!C18,(('LV SM - typical bill'!E18-'LV SM - typical bill'!D18)/'LV SM - typical bill'!D18),"")</f>
        <v>0</v>
      </c>
      <c r="F85" s="47">
        <f>IF('LV SM - typical bill'!C18,('LV SM - typical bill'!D18-'LV SM - typical bill'!C18),"")</f>
        <v>0</v>
      </c>
      <c r="G85" s="44">
        <f>IF('LV SM - typical bill'!C18,(('LV SM - typical bill'!E18-'LV SM - typical bill'!C18)),"")</f>
        <v>0</v>
      </c>
      <c r="H85" s="48">
        <f>IF('LV SM - typical bill'!C18,(('LV SM - typical bill'!E18-'LV SM - typical bill'!D18)),"")</f>
        <v>0</v>
      </c>
      <c r="I85" s="36"/>
      <c r="J85" s="37"/>
      <c r="K85" s="54" t="s">
        <v>78</v>
      </c>
      <c r="L85" s="55">
        <f>IF('LV SM - typical bill'!C18,(('LV SM - typical bill'!F18-'LV SM - typical bill'!C18)/'LV SM - typical bill'!C18),"")</f>
        <v>-2.1789381391941931E-4</v>
      </c>
      <c r="M85" s="41">
        <f>IF('LV SM - typical bill'!C18,(('LV SM - typical bill'!G18-'LV SM - typical bill'!C18)/'LV SM - typical bill'!C18),"")</f>
        <v>1.1746379886112596E-3</v>
      </c>
      <c r="N85" s="56">
        <f>IF('LV SM - typical bill'!C18,(('LV SM - typical bill'!G18-'LV SM - typical bill'!F18)/'LV SM - typical bill'!F18),"")</f>
        <v>1.3928352927247724E-3</v>
      </c>
      <c r="O85" s="47">
        <f>IF('LV SM - typical bill'!C18,(('LV SM - typical bill'!F18-'LV SM - typical bill'!C18)),"")</f>
        <v>-2.4455000000003224E-2</v>
      </c>
      <c r="P85" s="44">
        <f>IF('LV SM - typical bill'!C18,(('LV SM - typical bill'!G18-'LV SM - typical bill'!C18)),"")</f>
        <v>0.13183381159281282</v>
      </c>
      <c r="Q85" s="48">
        <f>IF('LV SM - typical bill'!C18,(('LV SM - typical bill'!G18-'LV SM - typical bill'!F18)),"")</f>
        <v>0.15628881159281605</v>
      </c>
    </row>
    <row r="86" spans="2:17">
      <c r="B86" s="54" t="s">
        <v>91</v>
      </c>
      <c r="C86" s="55">
        <f>IF('LV SM - typical bill'!C19,(('LV SM - typical bill'!D19-'LV SM - typical bill'!C19)/'LV SM - typical bill'!C19),"")</f>
        <v>0</v>
      </c>
      <c r="D86" s="41">
        <f>IF('LV SM - typical bill'!C19,(('LV SM - typical bill'!E19-'LV SM - typical bill'!C19)/'LV SM - typical bill'!C19),"")</f>
        <v>0</v>
      </c>
      <c r="E86" s="56">
        <f>IF('LV SM - typical bill'!C19,(('LV SM - typical bill'!E19-'LV SM - typical bill'!D19)/'LV SM - typical bill'!D19),"")</f>
        <v>0</v>
      </c>
      <c r="F86" s="47">
        <f>IF('LV SM - typical bill'!C19,('LV SM - typical bill'!D19-'LV SM - typical bill'!C19),"")</f>
        <v>0</v>
      </c>
      <c r="G86" s="44">
        <f>IF('LV SM - typical bill'!C19,(('LV SM - typical bill'!E19-'LV SM - typical bill'!C19)),"")</f>
        <v>0</v>
      </c>
      <c r="H86" s="48">
        <f>IF('LV SM - typical bill'!C19,(('LV SM - typical bill'!E19-'LV SM - typical bill'!D19)),"")</f>
        <v>0</v>
      </c>
      <c r="I86" s="36"/>
      <c r="J86" s="37"/>
      <c r="K86" s="54" t="s">
        <v>91</v>
      </c>
      <c r="L86" s="55">
        <f>IF('LV SM - typical bill'!C19,(('LV SM - typical bill'!F19-'LV SM - typical bill'!C19)/'LV SM - typical bill'!C19),"")</f>
        <v>-1.8652418048251102E-4</v>
      </c>
      <c r="M86" s="41">
        <f>IF('LV SM - typical bill'!C19,(('LV SM - typical bill'!G19-'LV SM - typical bill'!C19)/'LV SM - typical bill'!C19),"")</f>
        <v>8.4706097989732231E-4</v>
      </c>
      <c r="N86" s="56">
        <f>IF('LV SM - typical bill'!C19,(('LV SM - typical bill'!G19-'LV SM - typical bill'!F19)/'LV SM - typical bill'!F19),"")</f>
        <v>1.0337779849712808E-3</v>
      </c>
      <c r="O86" s="47">
        <f>IF('LV SM - typical bill'!C19,(('LV SM - typical bill'!F19-'LV SM - typical bill'!C19)),"")</f>
        <v>-1.5622000000007574E-2</v>
      </c>
      <c r="P86" s="44">
        <f>IF('LV SM - typical bill'!C19,(('LV SM - typical bill'!G19-'LV SM - typical bill'!C19)),"")</f>
        <v>7.0944081318202734E-2</v>
      </c>
      <c r="Q86" s="48">
        <f>IF('LV SM - typical bill'!C19,(('LV SM - typical bill'!G19-'LV SM - typical bill'!F19)),"")</f>
        <v>8.6566081318210308E-2</v>
      </c>
    </row>
    <row r="87" spans="2:17">
      <c r="B87" s="53" t="s">
        <v>118</v>
      </c>
      <c r="C87" s="55" t="str">
        <f>IF('LV SM - typical bill'!C20,(('LV SM - typical bill'!D20-'LV SM - typical bill'!C20)/'LV SM - typical bill'!C20),"")</f>
        <v/>
      </c>
      <c r="D87" s="41" t="str">
        <f>IF('LV SM - typical bill'!C20,(('LV SM - typical bill'!E20-'LV SM - typical bill'!C20)/'LV SM - typical bill'!C20),"")</f>
        <v/>
      </c>
      <c r="E87" s="56" t="str">
        <f>IF('LV SM - typical bill'!C20,(('LV SM - typical bill'!E20-'LV SM - typical bill'!D20)/'LV SM - typical bill'!D20),"")</f>
        <v/>
      </c>
      <c r="F87" s="47" t="str">
        <f>IF('LV SM - typical bill'!C20,('LV SM - typical bill'!D20-'LV SM - typical bill'!C20),"")</f>
        <v/>
      </c>
      <c r="G87" s="44" t="str">
        <f>IF('LV SM - typical bill'!C20,(('LV SM - typical bill'!E20-'LV SM - typical bill'!C20)),"")</f>
        <v/>
      </c>
      <c r="H87" s="48" t="str">
        <f>IF('LV SM - typical bill'!C20,(('LV SM - typical bill'!E20-'LV SM - typical bill'!D20)),"")</f>
        <v/>
      </c>
      <c r="I87" s="36"/>
      <c r="J87" s="37"/>
      <c r="K87" s="53" t="s">
        <v>118</v>
      </c>
      <c r="L87" s="55" t="str">
        <f>IF('LV SM - typical bill'!C20,(('LV SM - typical bill'!F20-'LV SM - typical bill'!C20)/'LV SM - typical bill'!C20),"")</f>
        <v/>
      </c>
      <c r="M87" s="41" t="str">
        <f>IF('LV SM - typical bill'!C20,(('LV SM - typical bill'!G20-'LV SM - typical bill'!C20)/'LV SM - typical bill'!C20),"")</f>
        <v/>
      </c>
      <c r="N87" s="56" t="str">
        <f>IF('LV SM - typical bill'!C20,(('LV SM - typical bill'!G20-'LV SM - typical bill'!F20)/'LV SM - typical bill'!F20),"")</f>
        <v/>
      </c>
      <c r="O87" s="47" t="str">
        <f>IF('LV SM - typical bill'!C20,(('LV SM - typical bill'!F20-'LV SM - typical bill'!C20)),"")</f>
        <v/>
      </c>
      <c r="P87" s="44" t="str">
        <f>IF('LV SM - typical bill'!C20,(('LV SM - typical bill'!G20-'LV SM - typical bill'!C20)),"")</f>
        <v/>
      </c>
      <c r="Q87" s="48" t="str">
        <f>IF('LV SM - typical bill'!C20,(('LV SM - typical bill'!G20-'LV SM - typical bill'!F20)),"")</f>
        <v/>
      </c>
    </row>
    <row r="88" spans="2:17">
      <c r="B88" s="54" t="s">
        <v>52</v>
      </c>
      <c r="C88" s="55">
        <f>IF('LV SM - typical bill'!C21,(('LV SM - typical bill'!D21-'LV SM - typical bill'!C21)/'LV SM - typical bill'!C21),"")</f>
        <v>0</v>
      </c>
      <c r="D88" s="41">
        <f>IF('LV SM - typical bill'!C21,(('LV SM - typical bill'!E21-'LV SM - typical bill'!C21)/'LV SM - typical bill'!C21),"")</f>
        <v>0</v>
      </c>
      <c r="E88" s="56">
        <f>IF('LV SM - typical bill'!C21,(('LV SM - typical bill'!E21-'LV SM - typical bill'!D21)/'LV SM - typical bill'!D21),"")</f>
        <v>0</v>
      </c>
      <c r="F88" s="47">
        <f>IF('LV SM - typical bill'!C21,('LV SM - typical bill'!D21-'LV SM - typical bill'!C21),"")</f>
        <v>0</v>
      </c>
      <c r="G88" s="44">
        <f>IF('LV SM - typical bill'!C21,(('LV SM - typical bill'!E21-'LV SM - typical bill'!C21)),"")</f>
        <v>0</v>
      </c>
      <c r="H88" s="48">
        <f>IF('LV SM - typical bill'!C21,(('LV SM - typical bill'!E21-'LV SM - typical bill'!D21)),"")</f>
        <v>0</v>
      </c>
      <c r="I88" s="36"/>
      <c r="J88" s="37"/>
      <c r="K88" s="54" t="s">
        <v>52</v>
      </c>
      <c r="L88" s="55">
        <f>IF('LV SM - typical bill'!C21,(('LV SM - typical bill'!F21-'LV SM - typical bill'!C21)/'LV SM - typical bill'!C21),"")</f>
        <v>-9.294892267306964E-5</v>
      </c>
      <c r="M88" s="41">
        <f>IF('LV SM - typical bill'!C21,(('LV SM - typical bill'!G21-'LV SM - typical bill'!C21)/'LV SM - typical bill'!C21),"")</f>
        <v>-1.8990412417904074E-4</v>
      </c>
      <c r="N88" s="56">
        <f>IF('LV SM - typical bill'!C21,(('LV SM - typical bill'!G21-'LV SM - typical bill'!F21)/'LV SM - typical bill'!F21),"")</f>
        <v>-9.6964214225221155E-5</v>
      </c>
      <c r="O88" s="47">
        <f>IF('LV SM - typical bill'!C21,(('LV SM - typical bill'!F21-'LV SM - typical bill'!C21)),"")</f>
        <v>-3.6499999999989541E-2</v>
      </c>
      <c r="P88" s="44">
        <f>IF('LV SM - typical bill'!C21,(('LV SM - typical bill'!G21-'LV SM - typical bill'!C21)),"")</f>
        <v>-7.4573220788295203E-2</v>
      </c>
      <c r="Q88" s="48">
        <f>IF('LV SM - typical bill'!C21,(('LV SM - typical bill'!G21-'LV SM - typical bill'!F21)),"")</f>
        <v>-3.8073220788305662E-2</v>
      </c>
    </row>
    <row r="89" spans="2:17">
      <c r="B89" s="54" t="s">
        <v>79</v>
      </c>
      <c r="C89" s="55">
        <f>IF('LV SM - typical bill'!C22,(('LV SM - typical bill'!D22-'LV SM - typical bill'!C22)/'LV SM - typical bill'!C22),"")</f>
        <v>0</v>
      </c>
      <c r="D89" s="41">
        <f>IF('LV SM - typical bill'!C22,(('LV SM - typical bill'!E22-'LV SM - typical bill'!C22)/'LV SM - typical bill'!C22),"")</f>
        <v>0</v>
      </c>
      <c r="E89" s="56">
        <f>IF('LV SM - typical bill'!C22,(('LV SM - typical bill'!E22-'LV SM - typical bill'!D22)/'LV SM - typical bill'!D22),"")</f>
        <v>0</v>
      </c>
      <c r="F89" s="47">
        <f>IF('LV SM - typical bill'!C22,('LV SM - typical bill'!D22-'LV SM - typical bill'!C22),"")</f>
        <v>0</v>
      </c>
      <c r="G89" s="44">
        <f>IF('LV SM - typical bill'!C22,(('LV SM - typical bill'!E22-'LV SM - typical bill'!C22)),"")</f>
        <v>0</v>
      </c>
      <c r="H89" s="48">
        <f>IF('LV SM - typical bill'!C22,(('LV SM - typical bill'!E22-'LV SM - typical bill'!D22)),"")</f>
        <v>0</v>
      </c>
      <c r="I89" s="36"/>
      <c r="J89" s="37"/>
      <c r="K89" s="54" t="s">
        <v>79</v>
      </c>
      <c r="L89" s="55">
        <f>IF('LV SM - typical bill'!C22,(('LV SM - typical bill'!F22-'LV SM - typical bill'!C22)/'LV SM - typical bill'!C22),"")</f>
        <v>-1.0005131721778318E-4</v>
      </c>
      <c r="M89" s="41">
        <f>IF('LV SM - typical bill'!C22,(('LV SM - typical bill'!G22-'LV SM - typical bill'!C22)/'LV SM - typical bill'!C22),"")</f>
        <v>-3.4604376900471447E-5</v>
      </c>
      <c r="N89" s="56">
        <f>IF('LV SM - typical bill'!C22,(('LV SM - typical bill'!G22-'LV SM - typical bill'!F22)/'LV SM - typical bill'!F22),"")</f>
        <v>6.5453489025105199E-5</v>
      </c>
      <c r="O89" s="47">
        <f>IF('LV SM - typical bill'!C22,(('LV SM - typical bill'!F22-'LV SM - typical bill'!C22)),"")</f>
        <v>-2.4454999999960592E-2</v>
      </c>
      <c r="P89" s="44">
        <f>IF('LV SM - typical bill'!C22,(('LV SM - typical bill'!G22-'LV SM - typical bill'!C22)),"")</f>
        <v>-8.4581598786712675E-3</v>
      </c>
      <c r="Q89" s="48">
        <f>IF('LV SM - typical bill'!C22,(('LV SM - typical bill'!G22-'LV SM - typical bill'!F22)),"")</f>
        <v>1.5996840121289324E-2</v>
      </c>
    </row>
    <row r="90" spans="2:17" ht="27" customHeight="1">
      <c r="B90" s="54" t="s">
        <v>92</v>
      </c>
      <c r="C90" s="55">
        <f>IF('LV SM - typical bill'!C23,(('LV SM - typical bill'!D23-'LV SM - typical bill'!C23)/'LV SM - typical bill'!C23),"")</f>
        <v>0</v>
      </c>
      <c r="D90" s="41">
        <f>IF('LV SM - typical bill'!C23,(('LV SM - typical bill'!E23-'LV SM - typical bill'!C23)/'LV SM - typical bill'!C23),"")</f>
        <v>0</v>
      </c>
      <c r="E90" s="56">
        <f>IF('LV SM - typical bill'!C23,(('LV SM - typical bill'!E23-'LV SM - typical bill'!D23)/'LV SM - typical bill'!D23),"")</f>
        <v>0</v>
      </c>
      <c r="F90" s="47">
        <f>IF('LV SM - typical bill'!C23,('LV SM - typical bill'!D23-'LV SM - typical bill'!C23),"")</f>
        <v>0</v>
      </c>
      <c r="G90" s="44">
        <f>IF('LV SM - typical bill'!C23,(('LV SM - typical bill'!E23-'LV SM - typical bill'!C23)),"")</f>
        <v>0</v>
      </c>
      <c r="H90" s="48">
        <f>IF('LV SM - typical bill'!C23,(('LV SM - typical bill'!E23-'LV SM - typical bill'!D23)),"")</f>
        <v>0</v>
      </c>
      <c r="I90" s="36"/>
      <c r="J90" s="37"/>
      <c r="K90" s="54" t="s">
        <v>92</v>
      </c>
      <c r="L90" s="55">
        <f>IF('LV SM - typical bill'!C23,(('LV SM - typical bill'!F23-'LV SM - typical bill'!C23)/'LV SM - typical bill'!C23),"")</f>
        <v>-4.2189177017960561E-4</v>
      </c>
      <c r="M90" s="41">
        <f>IF('LV SM - typical bill'!C23,(('LV SM - typical bill'!G23-'LV SM - typical bill'!C23)/'LV SM - typical bill'!C23),"")</f>
        <v>3.2661661603203816E-3</v>
      </c>
      <c r="N90" s="56">
        <f>IF('LV SM - typical bill'!C23,(('LV SM - typical bill'!G23-'LV SM - typical bill'!F23)/'LV SM - typical bill'!F23),"")</f>
        <v>3.6896145485131398E-3</v>
      </c>
      <c r="O90" s="47">
        <f>IF('LV SM - typical bill'!C23,(('LV SM - typical bill'!F23-'LV SM - typical bill'!C23)),"")</f>
        <v>-1.5622000000000469E-2</v>
      </c>
      <c r="P90" s="44">
        <f>IF('LV SM - typical bill'!C23,(('LV SM - typical bill'!G23-'LV SM - typical bill'!C23)),"")</f>
        <v>0.12094108338450127</v>
      </c>
      <c r="Q90" s="48">
        <f>IF('LV SM - typical bill'!C23,(('LV SM - typical bill'!G23-'LV SM - typical bill'!F23)),"")</f>
        <v>0.13656308338450174</v>
      </c>
    </row>
    <row r="91" spans="2:17" ht="27" customHeight="1">
      <c r="B91" s="53" t="s">
        <v>119</v>
      </c>
      <c r="C91" s="55" t="str">
        <f>IF('LV SM - typical bill'!C24,(('LV SM - typical bill'!D24-'LV SM - typical bill'!C24)/'LV SM - typical bill'!C24),"")</f>
        <v/>
      </c>
      <c r="D91" s="41" t="str">
        <f>IF('LV SM - typical bill'!C24,(('LV SM - typical bill'!E24-'LV SM - typical bill'!C24)/'LV SM - typical bill'!C24),"")</f>
        <v/>
      </c>
      <c r="E91" s="56" t="str">
        <f>IF('LV SM - typical bill'!C24,(('LV SM - typical bill'!E24-'LV SM - typical bill'!D24)/'LV SM - typical bill'!D24),"")</f>
        <v/>
      </c>
      <c r="F91" s="47" t="str">
        <f>IF('LV SM - typical bill'!C24,('LV SM - typical bill'!D24-'LV SM - typical bill'!C24),"")</f>
        <v/>
      </c>
      <c r="G91" s="44" t="str">
        <f>IF('LV SM - typical bill'!C24,(('LV SM - typical bill'!E24-'LV SM - typical bill'!C24)),"")</f>
        <v/>
      </c>
      <c r="H91" s="48" t="str">
        <f>IF('LV SM - typical bill'!C24,(('LV SM - typical bill'!E24-'LV SM - typical bill'!D24)),"")</f>
        <v/>
      </c>
      <c r="I91" s="36"/>
      <c r="J91" s="37"/>
      <c r="K91" s="53" t="s">
        <v>119</v>
      </c>
      <c r="L91" s="55" t="str">
        <f>IF('LV SM - typical bill'!C24,(('LV SM - typical bill'!F24-'LV SM - typical bill'!C24)/'LV SM - typical bill'!C24),"")</f>
        <v/>
      </c>
      <c r="M91" s="41" t="str">
        <f>IF('LV SM - typical bill'!C24,(('LV SM - typical bill'!G24-'LV SM - typical bill'!C24)/'LV SM - typical bill'!C24),"")</f>
        <v/>
      </c>
      <c r="N91" s="56" t="str">
        <f>IF('LV SM - typical bill'!C24,(('LV SM - typical bill'!G24-'LV SM - typical bill'!F24)/'LV SM - typical bill'!F24),"")</f>
        <v/>
      </c>
      <c r="O91" s="47" t="str">
        <f>IF('LV SM - typical bill'!C24,(('LV SM - typical bill'!F24-'LV SM - typical bill'!C24)),"")</f>
        <v/>
      </c>
      <c r="P91" s="44" t="str">
        <f>IF('LV SM - typical bill'!C24,(('LV SM - typical bill'!G24-'LV SM - typical bill'!C24)),"")</f>
        <v/>
      </c>
      <c r="Q91" s="48" t="str">
        <f>IF('LV SM - typical bill'!C24,(('LV SM - typical bill'!G24-'LV SM - typical bill'!F24)),"")</f>
        <v/>
      </c>
    </row>
    <row r="92" spans="2:17" ht="27" customHeight="1">
      <c r="B92" s="54" t="s">
        <v>53</v>
      </c>
      <c r="C92" s="55">
        <f>IF('LV SM - typical bill'!C25,(('LV SM - typical bill'!D25-'LV SM - typical bill'!C25)/'LV SM - typical bill'!C25),"")</f>
        <v>0</v>
      </c>
      <c r="D92" s="41">
        <f>IF('LV SM - typical bill'!C25,(('LV SM - typical bill'!E25-'LV SM - typical bill'!C25)/'LV SM - typical bill'!C25),"")</f>
        <v>0</v>
      </c>
      <c r="E92" s="56">
        <f>IF('LV SM - typical bill'!C25,(('LV SM - typical bill'!E25-'LV SM - typical bill'!D25)/'LV SM - typical bill'!D25),"")</f>
        <v>0</v>
      </c>
      <c r="F92" s="47">
        <f>IF('LV SM - typical bill'!C25,('LV SM - typical bill'!D25-'LV SM - typical bill'!C25),"")</f>
        <v>0</v>
      </c>
      <c r="G92" s="44">
        <f>IF('LV SM - typical bill'!C25,(('LV SM - typical bill'!E25-'LV SM - typical bill'!C25)),"")</f>
        <v>0</v>
      </c>
      <c r="H92" s="48">
        <f>IF('LV SM - typical bill'!C25,(('LV SM - typical bill'!E25-'LV SM - typical bill'!D25)),"")</f>
        <v>0</v>
      </c>
      <c r="I92" s="36"/>
      <c r="J92" s="37"/>
      <c r="K92" s="54" t="s">
        <v>53</v>
      </c>
      <c r="L92" s="55">
        <f>IF('LV SM - typical bill'!C25,(('LV SM - typical bill'!F25-'LV SM - typical bill'!C25)/'LV SM - typical bill'!C25),"")</f>
        <v>0</v>
      </c>
      <c r="M92" s="41">
        <f>IF('LV SM - typical bill'!C25,(('LV SM - typical bill'!G25-'LV SM - typical bill'!C25)/'LV SM - typical bill'!C25),"")</f>
        <v>0</v>
      </c>
      <c r="N92" s="56">
        <f>IF('LV SM - typical bill'!C25,(('LV SM - typical bill'!G25-'LV SM - typical bill'!F25)/'LV SM - typical bill'!F25),"")</f>
        <v>0</v>
      </c>
      <c r="O92" s="47">
        <f>IF('LV SM - typical bill'!C25,(('LV SM - typical bill'!F25-'LV SM - typical bill'!C25)),"")</f>
        <v>0</v>
      </c>
      <c r="P92" s="44">
        <f>IF('LV SM - typical bill'!C25,(('LV SM - typical bill'!G25-'LV SM - typical bill'!C25)),"")</f>
        <v>0</v>
      </c>
      <c r="Q92" s="48">
        <f>IF('LV SM - typical bill'!C25,(('LV SM - typical bill'!G25-'LV SM - typical bill'!F25)),"")</f>
        <v>0</v>
      </c>
    </row>
    <row r="93" spans="2:17" ht="27" customHeight="1">
      <c r="B93" s="54" t="s">
        <v>80</v>
      </c>
      <c r="C93" s="55" t="e">
        <f>IF('LV SM - typical bill'!C26,(('LV SM - typical bill'!D26-'LV SM - typical bill'!C26)/'LV SM - typical bill'!C26),"")</f>
        <v>#VALUE!</v>
      </c>
      <c r="D93" s="41" t="e">
        <f>IF('LV SM - typical bill'!C26,(('LV SM - typical bill'!E26-'LV SM - typical bill'!C26)/'LV SM - typical bill'!C26),"")</f>
        <v>#VALUE!</v>
      </c>
      <c r="E93" s="56" t="e">
        <f>IF('LV SM - typical bill'!C26,(('LV SM - typical bill'!E26-'LV SM - typical bill'!D26)/'LV SM - typical bill'!D26),"")</f>
        <v>#VALUE!</v>
      </c>
      <c r="F93" s="47" t="e">
        <f>IF('LV SM - typical bill'!C26,('LV SM - typical bill'!D26-'LV SM - typical bill'!C26),"")</f>
        <v>#VALUE!</v>
      </c>
      <c r="G93" s="44" t="e">
        <f>IF('LV SM - typical bill'!C26,(('LV SM - typical bill'!E26-'LV SM - typical bill'!C26)),"")</f>
        <v>#VALUE!</v>
      </c>
      <c r="H93" s="48" t="e">
        <f>IF('LV SM - typical bill'!C26,(('LV SM - typical bill'!E26-'LV SM - typical bill'!D26)),"")</f>
        <v>#VALUE!</v>
      </c>
      <c r="I93" s="36"/>
      <c r="J93" s="37"/>
      <c r="K93" s="54" t="s">
        <v>80</v>
      </c>
      <c r="L93" s="55" t="e">
        <f>IF('LV SM - typical bill'!C26,(('LV SM - typical bill'!F26-'LV SM - typical bill'!C26)/'LV SM - typical bill'!C26),"")</f>
        <v>#VALUE!</v>
      </c>
      <c r="M93" s="41" t="e">
        <f>IF('LV SM - typical bill'!C26,(('LV SM - typical bill'!G26-'LV SM - typical bill'!C26)/'LV SM - typical bill'!C26),"")</f>
        <v>#VALUE!</v>
      </c>
      <c r="N93" s="56" t="e">
        <f>IF('LV SM - typical bill'!C26,(('LV SM - typical bill'!G26-'LV SM - typical bill'!F26)/'LV SM - typical bill'!F26),"")</f>
        <v>#VALUE!</v>
      </c>
      <c r="O93" s="47" t="e">
        <f>IF('LV SM - typical bill'!C26,(('LV SM - typical bill'!F26-'LV SM - typical bill'!C26)),"")</f>
        <v>#VALUE!</v>
      </c>
      <c r="P93" s="44" t="e">
        <f>IF('LV SM - typical bill'!C26,(('LV SM - typical bill'!G26-'LV SM - typical bill'!C26)),"")</f>
        <v>#VALUE!</v>
      </c>
      <c r="Q93" s="48" t="e">
        <f>IF('LV SM - typical bill'!C26,(('LV SM - typical bill'!G26-'LV SM - typical bill'!F26)),"")</f>
        <v>#VALUE!</v>
      </c>
    </row>
    <row r="94" spans="2:17" ht="27" customHeight="1">
      <c r="B94" s="54" t="s">
        <v>93</v>
      </c>
      <c r="C94" s="55" t="e">
        <f>IF('LV SM - typical bill'!C27,(('LV SM - typical bill'!D27-'LV SM - typical bill'!C27)/'LV SM - typical bill'!C27),"")</f>
        <v>#VALUE!</v>
      </c>
      <c r="D94" s="41" t="e">
        <f>IF('LV SM - typical bill'!C27,(('LV SM - typical bill'!E27-'LV SM - typical bill'!C27)/'LV SM - typical bill'!C27),"")</f>
        <v>#VALUE!</v>
      </c>
      <c r="E94" s="56" t="e">
        <f>IF('LV SM - typical bill'!C27,(('LV SM - typical bill'!E27-'LV SM - typical bill'!D27)/'LV SM - typical bill'!D27),"")</f>
        <v>#VALUE!</v>
      </c>
      <c r="F94" s="47" t="e">
        <f>IF('LV SM - typical bill'!C27,('LV SM - typical bill'!D27-'LV SM - typical bill'!C27),"")</f>
        <v>#VALUE!</v>
      </c>
      <c r="G94" s="44" t="e">
        <f>IF('LV SM - typical bill'!C27,(('LV SM - typical bill'!E27-'LV SM - typical bill'!C27)),"")</f>
        <v>#VALUE!</v>
      </c>
      <c r="H94" s="48" t="e">
        <f>IF('LV SM - typical bill'!C27,(('LV SM - typical bill'!E27-'LV SM - typical bill'!D27)),"")</f>
        <v>#VALUE!</v>
      </c>
      <c r="I94" s="36"/>
      <c r="J94" s="37"/>
      <c r="K94" s="54" t="s">
        <v>93</v>
      </c>
      <c r="L94" s="55" t="e">
        <f>IF('LV SM - typical bill'!C27,(('LV SM - typical bill'!F27-'LV SM - typical bill'!C27)/'LV SM - typical bill'!C27),"")</f>
        <v>#VALUE!</v>
      </c>
      <c r="M94" s="41" t="e">
        <f>IF('LV SM - typical bill'!C27,(('LV SM - typical bill'!G27-'LV SM - typical bill'!C27)/'LV SM - typical bill'!C27),"")</f>
        <v>#VALUE!</v>
      </c>
      <c r="N94" s="56" t="e">
        <f>IF('LV SM - typical bill'!C27,(('LV SM - typical bill'!G27-'LV SM - typical bill'!F27)/'LV SM - typical bill'!F27),"")</f>
        <v>#VALUE!</v>
      </c>
      <c r="O94" s="47" t="e">
        <f>IF('LV SM - typical bill'!C27,(('LV SM - typical bill'!F27-'LV SM - typical bill'!C27)),"")</f>
        <v>#VALUE!</v>
      </c>
      <c r="P94" s="44" t="e">
        <f>IF('LV SM - typical bill'!C27,(('LV SM - typical bill'!G27-'LV SM - typical bill'!C27)),"")</f>
        <v>#VALUE!</v>
      </c>
      <c r="Q94" s="48" t="e">
        <f>IF('LV SM - typical bill'!C27,(('LV SM - typical bill'!G27-'LV SM - typical bill'!F27)),"")</f>
        <v>#VALUE!</v>
      </c>
    </row>
    <row r="95" spans="2:17" ht="27" customHeight="1">
      <c r="B95" s="53" t="s">
        <v>120</v>
      </c>
      <c r="C95" s="55" t="str">
        <f>IF('LV SM - typical bill'!C28,(('LV SM - typical bill'!D28-'LV SM - typical bill'!C28)/'LV SM - typical bill'!C28),"")</f>
        <v/>
      </c>
      <c r="D95" s="41" t="str">
        <f>IF('LV SM - typical bill'!C28,(('LV SM - typical bill'!E28-'LV SM - typical bill'!C28)/'LV SM - typical bill'!C28),"")</f>
        <v/>
      </c>
      <c r="E95" s="56" t="str">
        <f>IF('LV SM - typical bill'!C28,(('LV SM - typical bill'!E28-'LV SM - typical bill'!D28)/'LV SM - typical bill'!D28),"")</f>
        <v/>
      </c>
      <c r="F95" s="47" t="str">
        <f>IF('LV SM - typical bill'!C28,('LV SM - typical bill'!D28-'LV SM - typical bill'!C28),"")</f>
        <v/>
      </c>
      <c r="G95" s="44" t="str">
        <f>IF('LV SM - typical bill'!C28,(('LV SM - typical bill'!E28-'LV SM - typical bill'!C28)),"")</f>
        <v/>
      </c>
      <c r="H95" s="48" t="str">
        <f>IF('LV SM - typical bill'!C28,(('LV SM - typical bill'!E28-'LV SM - typical bill'!D28)),"")</f>
        <v/>
      </c>
      <c r="I95" s="36"/>
      <c r="J95" s="37"/>
      <c r="K95" s="53" t="s">
        <v>120</v>
      </c>
      <c r="L95" s="55" t="str">
        <f>IF('LV SM - typical bill'!C28,(('LV SM - typical bill'!F28-'LV SM - typical bill'!C28)/'LV SM - typical bill'!C28),"")</f>
        <v/>
      </c>
      <c r="M95" s="41" t="str">
        <f>IF('LV SM - typical bill'!C28,(('LV SM - typical bill'!G28-'LV SM - typical bill'!C28)/'LV SM - typical bill'!C28),"")</f>
        <v/>
      </c>
      <c r="N95" s="56" t="str">
        <f>IF('LV SM - typical bill'!C28,(('LV SM - typical bill'!G28-'LV SM - typical bill'!F28)/'LV SM - typical bill'!F28),"")</f>
        <v/>
      </c>
      <c r="O95" s="47" t="str">
        <f>IF('LV SM - typical bill'!C28,(('LV SM - typical bill'!F28-'LV SM - typical bill'!C28)),"")</f>
        <v/>
      </c>
      <c r="P95" s="44" t="str">
        <f>IF('LV SM - typical bill'!C28,(('LV SM - typical bill'!G28-'LV SM - typical bill'!C28)),"")</f>
        <v/>
      </c>
      <c r="Q95" s="48" t="str">
        <f>IF('LV SM - typical bill'!C28,(('LV SM - typical bill'!G28-'LV SM - typical bill'!F28)),"")</f>
        <v/>
      </c>
    </row>
    <row r="96" spans="2:17" ht="27" customHeight="1">
      <c r="B96" s="54" t="s">
        <v>54</v>
      </c>
      <c r="C96" s="55">
        <f>IF('LV SM - typical bill'!C29,(('LV SM - typical bill'!D29-'LV SM - typical bill'!C29)/'LV SM - typical bill'!C29),"")</f>
        <v>0</v>
      </c>
      <c r="D96" s="41">
        <f>IF('LV SM - typical bill'!C29,(('LV SM - typical bill'!E29-'LV SM - typical bill'!C29)/'LV SM - typical bill'!C29),"")</f>
        <v>0</v>
      </c>
      <c r="E96" s="56">
        <f>IF('LV SM - typical bill'!C29,(('LV SM - typical bill'!E29-'LV SM - typical bill'!D29)/'LV SM - typical bill'!D29),"")</f>
        <v>0</v>
      </c>
      <c r="F96" s="47">
        <f>IF('LV SM - typical bill'!C29,('LV SM - typical bill'!D29-'LV SM - typical bill'!C29),"")</f>
        <v>0</v>
      </c>
      <c r="G96" s="44">
        <f>IF('LV SM - typical bill'!C29,(('LV SM - typical bill'!E29-'LV SM - typical bill'!C29)),"")</f>
        <v>0</v>
      </c>
      <c r="H96" s="48">
        <f>IF('LV SM - typical bill'!C29,(('LV SM - typical bill'!E29-'LV SM - typical bill'!D29)),"")</f>
        <v>0</v>
      </c>
      <c r="I96" s="36"/>
      <c r="J96" s="37"/>
      <c r="K96" s="54" t="s">
        <v>54</v>
      </c>
      <c r="L96" s="55">
        <f>IF('LV SM - typical bill'!C29,(('LV SM - typical bill'!F29-'LV SM - typical bill'!C29)/'LV SM - typical bill'!C29),"")</f>
        <v>-1.9797452093800988E-5</v>
      </c>
      <c r="M96" s="41">
        <f>IF('LV SM - typical bill'!C29,(('LV SM - typical bill'!G29-'LV SM - typical bill'!C29)/'LV SM - typical bill'!C29),"")</f>
        <v>-7.1459090703268429E-4</v>
      </c>
      <c r="N96" s="56">
        <f>IF('LV SM - typical bill'!C29,(('LV SM - typical bill'!G29-'LV SM - typical bill'!F29)/'LV SM - typical bill'!F29),"")</f>
        <v>-6.9480721035134461E-4</v>
      </c>
      <c r="O96" s="47">
        <f>IF('LV SM - typical bill'!C29,(('LV SM - typical bill'!F29-'LV SM - typical bill'!C29)),"")</f>
        <v>-3.6499999999932697E-2</v>
      </c>
      <c r="P96" s="44">
        <f>IF('LV SM - typical bill'!C29,(('LV SM - typical bill'!G29-'LV SM - typical bill'!C29)),"")</f>
        <v>-1.3174709544978214</v>
      </c>
      <c r="Q96" s="48">
        <f>IF('LV SM - typical bill'!C29,(('LV SM - typical bill'!G29-'LV SM - typical bill'!F29)),"")</f>
        <v>-1.2809709544978887</v>
      </c>
    </row>
    <row r="97" spans="2:17" ht="27" customHeight="1">
      <c r="B97" s="54" t="s">
        <v>81</v>
      </c>
      <c r="C97" s="55" t="e">
        <f>IF('LV SM - typical bill'!C30,(('LV SM - typical bill'!D30-'LV SM - typical bill'!C30)/'LV SM - typical bill'!C30),"")</f>
        <v>#VALUE!</v>
      </c>
      <c r="D97" s="41" t="e">
        <f>IF('LV SM - typical bill'!C30,(('LV SM - typical bill'!E30-'LV SM - typical bill'!C30)/'LV SM - typical bill'!C30),"")</f>
        <v>#VALUE!</v>
      </c>
      <c r="E97" s="56" t="e">
        <f>IF('LV SM - typical bill'!C30,(('LV SM - typical bill'!E30-'LV SM - typical bill'!D30)/'LV SM - typical bill'!D30),"")</f>
        <v>#VALUE!</v>
      </c>
      <c r="F97" s="47" t="e">
        <f>IF('LV SM - typical bill'!C30,('LV SM - typical bill'!D30-'LV SM - typical bill'!C30),"")</f>
        <v>#VALUE!</v>
      </c>
      <c r="G97" s="44" t="e">
        <f>IF('LV SM - typical bill'!C30,(('LV SM - typical bill'!E30-'LV SM - typical bill'!C30)),"")</f>
        <v>#VALUE!</v>
      </c>
      <c r="H97" s="48" t="e">
        <f>IF('LV SM - typical bill'!C30,(('LV SM - typical bill'!E30-'LV SM - typical bill'!D30)),"")</f>
        <v>#VALUE!</v>
      </c>
      <c r="I97" s="36"/>
      <c r="J97" s="37"/>
      <c r="K97" s="54" t="s">
        <v>81</v>
      </c>
      <c r="L97" s="55" t="e">
        <f>IF('LV SM - typical bill'!C30,(('LV SM - typical bill'!F30-'LV SM - typical bill'!C30)/'LV SM - typical bill'!C30),"")</f>
        <v>#VALUE!</v>
      </c>
      <c r="M97" s="41" t="e">
        <f>IF('LV SM - typical bill'!C30,(('LV SM - typical bill'!G30-'LV SM - typical bill'!C30)/'LV SM - typical bill'!C30),"")</f>
        <v>#VALUE!</v>
      </c>
      <c r="N97" s="56" t="e">
        <f>IF('LV SM - typical bill'!C30,(('LV SM - typical bill'!G30-'LV SM - typical bill'!F30)/'LV SM - typical bill'!F30),"")</f>
        <v>#VALUE!</v>
      </c>
      <c r="O97" s="47" t="e">
        <f>IF('LV SM - typical bill'!C30,(('LV SM - typical bill'!F30-'LV SM - typical bill'!C30)),"")</f>
        <v>#VALUE!</v>
      </c>
      <c r="P97" s="44" t="e">
        <f>IF('LV SM - typical bill'!C30,(('LV SM - typical bill'!G30-'LV SM - typical bill'!C30)),"")</f>
        <v>#VALUE!</v>
      </c>
      <c r="Q97" s="48" t="e">
        <f>IF('LV SM - typical bill'!C30,(('LV SM - typical bill'!G30-'LV SM - typical bill'!F30)),"")</f>
        <v>#VALUE!</v>
      </c>
    </row>
    <row r="98" spans="2:17" ht="27" customHeight="1">
      <c r="B98" s="54" t="s">
        <v>94</v>
      </c>
      <c r="C98" s="55" t="e">
        <f>IF('LV SM - typical bill'!C31,(('LV SM - typical bill'!D31-'LV SM - typical bill'!C31)/'LV SM - typical bill'!C31),"")</f>
        <v>#VALUE!</v>
      </c>
      <c r="D98" s="41" t="e">
        <f>IF('LV SM - typical bill'!C31,(('LV SM - typical bill'!E31-'LV SM - typical bill'!C31)/'LV SM - typical bill'!C31),"")</f>
        <v>#VALUE!</v>
      </c>
      <c r="E98" s="56" t="e">
        <f>IF('LV SM - typical bill'!C31,(('LV SM - typical bill'!E31-'LV SM - typical bill'!D31)/'LV SM - typical bill'!D31),"")</f>
        <v>#VALUE!</v>
      </c>
      <c r="F98" s="47" t="e">
        <f>IF('LV SM - typical bill'!C31,('LV SM - typical bill'!D31-'LV SM - typical bill'!C31),"")</f>
        <v>#VALUE!</v>
      </c>
      <c r="G98" s="44" t="e">
        <f>IF('LV SM - typical bill'!C31,(('LV SM - typical bill'!E31-'LV SM - typical bill'!C31)),"")</f>
        <v>#VALUE!</v>
      </c>
      <c r="H98" s="48" t="e">
        <f>IF('LV SM - typical bill'!C31,(('LV SM - typical bill'!E31-'LV SM - typical bill'!D31)),"")</f>
        <v>#VALUE!</v>
      </c>
      <c r="I98" s="36"/>
      <c r="J98" s="37"/>
      <c r="K98" s="54" t="s">
        <v>94</v>
      </c>
      <c r="L98" s="55" t="e">
        <f>IF('LV SM - typical bill'!C31,(('LV SM - typical bill'!F31-'LV SM - typical bill'!C31)/'LV SM - typical bill'!C31),"")</f>
        <v>#VALUE!</v>
      </c>
      <c r="M98" s="41" t="e">
        <f>IF('LV SM - typical bill'!C31,(('LV SM - typical bill'!G31-'LV SM - typical bill'!C31)/'LV SM - typical bill'!C31),"")</f>
        <v>#VALUE!</v>
      </c>
      <c r="N98" s="56" t="e">
        <f>IF('LV SM - typical bill'!C31,(('LV SM - typical bill'!G31-'LV SM - typical bill'!F31)/'LV SM - typical bill'!F31),"")</f>
        <v>#VALUE!</v>
      </c>
      <c r="O98" s="47" t="e">
        <f>IF('LV SM - typical bill'!C31,(('LV SM - typical bill'!F31-'LV SM - typical bill'!C31)),"")</f>
        <v>#VALUE!</v>
      </c>
      <c r="P98" s="44" t="e">
        <f>IF('LV SM - typical bill'!C31,(('LV SM - typical bill'!G31-'LV SM - typical bill'!C31)),"")</f>
        <v>#VALUE!</v>
      </c>
      <c r="Q98" s="48" t="e">
        <f>IF('LV SM - typical bill'!C31,(('LV SM - typical bill'!G31-'LV SM - typical bill'!F31)),"")</f>
        <v>#VALUE!</v>
      </c>
    </row>
    <row r="99" spans="2:17" ht="27" customHeight="1">
      <c r="B99" s="53" t="s">
        <v>121</v>
      </c>
      <c r="C99" s="55" t="str">
        <f>IF('LV SM - typical bill'!C32,(('LV SM - typical bill'!D32-'LV SM - typical bill'!C32)/'LV SM - typical bill'!C32),"")</f>
        <v/>
      </c>
      <c r="D99" s="41" t="str">
        <f>IF('LV SM - typical bill'!C32,(('LV SM - typical bill'!E32-'LV SM - typical bill'!C32)/'LV SM - typical bill'!C32),"")</f>
        <v/>
      </c>
      <c r="E99" s="56" t="str">
        <f>IF('LV SM - typical bill'!C32,(('LV SM - typical bill'!E32-'LV SM - typical bill'!D32)/'LV SM - typical bill'!D32),"")</f>
        <v/>
      </c>
      <c r="F99" s="47" t="str">
        <f>IF('LV SM - typical bill'!C32,('LV SM - typical bill'!D32-'LV SM - typical bill'!C32),"")</f>
        <v/>
      </c>
      <c r="G99" s="44" t="str">
        <f>IF('LV SM - typical bill'!C32,(('LV SM - typical bill'!E32-'LV SM - typical bill'!C32)),"")</f>
        <v/>
      </c>
      <c r="H99" s="48" t="str">
        <f>IF('LV SM - typical bill'!C32,(('LV SM - typical bill'!E32-'LV SM - typical bill'!D32)),"")</f>
        <v/>
      </c>
      <c r="I99" s="36"/>
      <c r="J99" s="37"/>
      <c r="K99" s="53" t="s">
        <v>121</v>
      </c>
      <c r="L99" s="55" t="str">
        <f>IF('LV SM - typical bill'!C32,(('LV SM - typical bill'!F32-'LV SM - typical bill'!C32)/'LV SM - typical bill'!C32),"")</f>
        <v/>
      </c>
      <c r="M99" s="41" t="str">
        <f>IF('LV SM - typical bill'!C32,(('LV SM - typical bill'!G32-'LV SM - typical bill'!C32)/'LV SM - typical bill'!C32),"")</f>
        <v/>
      </c>
      <c r="N99" s="56" t="str">
        <f>IF('LV SM - typical bill'!C32,(('LV SM - typical bill'!G32-'LV SM - typical bill'!F32)/'LV SM - typical bill'!F32),"")</f>
        <v/>
      </c>
      <c r="O99" s="47" t="str">
        <f>IF('LV SM - typical bill'!C32,(('LV SM - typical bill'!F32-'LV SM - typical bill'!C32)),"")</f>
        <v/>
      </c>
      <c r="P99" s="44" t="str">
        <f>IF('LV SM - typical bill'!C32,(('LV SM - typical bill'!G32-'LV SM - typical bill'!C32)),"")</f>
        <v/>
      </c>
      <c r="Q99" s="48" t="str">
        <f>IF('LV SM - typical bill'!C32,(('LV SM - typical bill'!G32-'LV SM - typical bill'!F32)),"")</f>
        <v/>
      </c>
    </row>
    <row r="100" spans="2:17" ht="27" customHeight="1">
      <c r="B100" s="54" t="s">
        <v>56</v>
      </c>
      <c r="C100" s="55" t="e">
        <f>IF('LV SM - typical bill'!C33,(('LV SM - typical bill'!D33-'LV SM - typical bill'!C33)/'LV SM - typical bill'!C33),"")</f>
        <v>#VALUE!</v>
      </c>
      <c r="D100" s="41" t="e">
        <f>IF('LV SM - typical bill'!C33,(('LV SM - typical bill'!E33-'LV SM - typical bill'!C33)/'LV SM - typical bill'!C33),"")</f>
        <v>#VALUE!</v>
      </c>
      <c r="E100" s="56" t="e">
        <f>IF('LV SM - typical bill'!C33,(('LV SM - typical bill'!E33-'LV SM - typical bill'!D33)/'LV SM - typical bill'!D33),"")</f>
        <v>#VALUE!</v>
      </c>
      <c r="F100" s="47" t="e">
        <f>IF('LV SM - typical bill'!C33,('LV SM - typical bill'!D33-'LV SM - typical bill'!C33),"")</f>
        <v>#VALUE!</v>
      </c>
      <c r="G100" s="44" t="e">
        <f>IF('LV SM - typical bill'!C33,(('LV SM - typical bill'!E33-'LV SM - typical bill'!C33)),"")</f>
        <v>#VALUE!</v>
      </c>
      <c r="H100" s="48" t="e">
        <f>IF('LV SM - typical bill'!C33,(('LV SM - typical bill'!E33-'LV SM - typical bill'!D33)),"")</f>
        <v>#VALUE!</v>
      </c>
      <c r="I100" s="36"/>
      <c r="J100" s="37"/>
      <c r="K100" s="54" t="s">
        <v>56</v>
      </c>
      <c r="L100" s="55" t="e">
        <f>IF('LV SM - typical bill'!C33,(('LV SM - typical bill'!F33-'LV SM - typical bill'!C33)/'LV SM - typical bill'!C33),"")</f>
        <v>#VALUE!</v>
      </c>
      <c r="M100" s="41" t="e">
        <f>IF('LV SM - typical bill'!C33,(('LV SM - typical bill'!G33-'LV SM - typical bill'!C33)/'LV SM - typical bill'!C33),"")</f>
        <v>#VALUE!</v>
      </c>
      <c r="N100" s="56" t="e">
        <f>IF('LV SM - typical bill'!C33,(('LV SM - typical bill'!G33-'LV SM - typical bill'!F33)/'LV SM - typical bill'!F33),"")</f>
        <v>#VALUE!</v>
      </c>
      <c r="O100" s="47" t="e">
        <f>IF('LV SM - typical bill'!C33,(('LV SM - typical bill'!F33-'LV SM - typical bill'!C33)),"")</f>
        <v>#VALUE!</v>
      </c>
      <c r="P100" s="44" t="e">
        <f>IF('LV SM - typical bill'!C33,(('LV SM - typical bill'!G33-'LV SM - typical bill'!C33)),"")</f>
        <v>#VALUE!</v>
      </c>
      <c r="Q100" s="48" t="e">
        <f>IF('LV SM - typical bill'!C33,(('LV SM - typical bill'!G33-'LV SM - typical bill'!F33)),"")</f>
        <v>#VALUE!</v>
      </c>
    </row>
    <row r="101" spans="2:17" ht="27" customHeight="1">
      <c r="B101" s="53" t="s">
        <v>122</v>
      </c>
      <c r="C101" s="55" t="str">
        <f>IF('LV SM - typical bill'!C34,(('LV SM - typical bill'!D34-'LV SM - typical bill'!C34)/'LV SM - typical bill'!C34),"")</f>
        <v/>
      </c>
      <c r="D101" s="41" t="str">
        <f>IF('LV SM - typical bill'!C34,(('LV SM - typical bill'!E34-'LV SM - typical bill'!C34)/'LV SM - typical bill'!C34),"")</f>
        <v/>
      </c>
      <c r="E101" s="56" t="str">
        <f>IF('LV SM - typical bill'!C34,(('LV SM - typical bill'!E34-'LV SM - typical bill'!D34)/'LV SM - typical bill'!D34),"")</f>
        <v/>
      </c>
      <c r="F101" s="47" t="str">
        <f>IF('LV SM - typical bill'!C34,('LV SM - typical bill'!D34-'LV SM - typical bill'!C34),"")</f>
        <v/>
      </c>
      <c r="G101" s="44" t="str">
        <f>IF('LV SM - typical bill'!C34,(('LV SM - typical bill'!E34-'LV SM - typical bill'!C34)),"")</f>
        <v/>
      </c>
      <c r="H101" s="48" t="str">
        <f>IF('LV SM - typical bill'!C34,(('LV SM - typical bill'!E34-'LV SM - typical bill'!D34)),"")</f>
        <v/>
      </c>
      <c r="I101" s="36"/>
      <c r="J101" s="37"/>
      <c r="K101" s="53" t="s">
        <v>122</v>
      </c>
      <c r="L101" s="55" t="str">
        <f>IF('LV SM - typical bill'!C34,(('LV SM - typical bill'!F34-'LV SM - typical bill'!C34)/'LV SM - typical bill'!C34),"")</f>
        <v/>
      </c>
      <c r="M101" s="41" t="str">
        <f>IF('LV SM - typical bill'!C34,(('LV SM - typical bill'!G34-'LV SM - typical bill'!C34)/'LV SM - typical bill'!C34),"")</f>
        <v/>
      </c>
      <c r="N101" s="56" t="str">
        <f>IF('LV SM - typical bill'!C34,(('LV SM - typical bill'!G34-'LV SM - typical bill'!F34)/'LV SM - typical bill'!F34),"")</f>
        <v/>
      </c>
      <c r="O101" s="47" t="str">
        <f>IF('LV SM - typical bill'!C34,(('LV SM - typical bill'!F34-'LV SM - typical bill'!C34)),"")</f>
        <v/>
      </c>
      <c r="P101" s="44" t="str">
        <f>IF('LV SM - typical bill'!C34,(('LV SM - typical bill'!G34-'LV SM - typical bill'!C34)),"")</f>
        <v/>
      </c>
      <c r="Q101" s="48" t="str">
        <f>IF('LV SM - typical bill'!C34,(('LV SM - typical bill'!G34-'LV SM - typical bill'!F34)),"")</f>
        <v/>
      </c>
    </row>
    <row r="102" spans="2:17" ht="27" customHeight="1">
      <c r="B102" s="54" t="s">
        <v>57</v>
      </c>
      <c r="C102" s="55">
        <f>IF('LV SM - typical bill'!C35,(('LV SM - typical bill'!D35-'LV SM - typical bill'!C35)/'LV SM - typical bill'!C35),"")</f>
        <v>0</v>
      </c>
      <c r="D102" s="41">
        <f>IF('LV SM - typical bill'!C35,(('LV SM - typical bill'!E35-'LV SM - typical bill'!C35)/'LV SM - typical bill'!C35),"")</f>
        <v>0</v>
      </c>
      <c r="E102" s="56">
        <f>IF('LV SM - typical bill'!C35,(('LV SM - typical bill'!E35-'LV SM - typical bill'!D35)/'LV SM - typical bill'!D35),"")</f>
        <v>0</v>
      </c>
      <c r="F102" s="47">
        <f>IF('LV SM - typical bill'!C35,('LV SM - typical bill'!D35-'LV SM - typical bill'!C35),"")</f>
        <v>0</v>
      </c>
      <c r="G102" s="44">
        <f>IF('LV SM - typical bill'!C35,(('LV SM - typical bill'!E35-'LV SM - typical bill'!C35)),"")</f>
        <v>0</v>
      </c>
      <c r="H102" s="48">
        <f>IF('LV SM - typical bill'!C35,(('LV SM - typical bill'!E35-'LV SM - typical bill'!D35)),"")</f>
        <v>0</v>
      </c>
      <c r="I102" s="36"/>
      <c r="J102" s="37"/>
      <c r="K102" s="54" t="s">
        <v>57</v>
      </c>
      <c r="L102" s="55">
        <f>IF('LV SM - typical bill'!C35,(('LV SM - typical bill'!F35-'LV SM - typical bill'!C35)/'LV SM - typical bill'!C35),"")</f>
        <v>1.6201803251910749E-4</v>
      </c>
      <c r="M102" s="41">
        <f>IF('LV SM - typical bill'!C35,(('LV SM - typical bill'!G35-'LV SM - typical bill'!C35)/'LV SM - typical bill'!C35),"")</f>
        <v>-1.6525839316938063E-3</v>
      </c>
      <c r="N102" s="56">
        <f>IF('LV SM - typical bill'!C35,(('LV SM - typical bill'!G35-'LV SM - typical bill'!F35)/'LV SM - typical bill'!F35),"")</f>
        <v>-1.814308013598167E-3</v>
      </c>
      <c r="O102" s="47">
        <f>IF('LV SM - typical bill'!C35,(('LV SM - typical bill'!F35-'LV SM - typical bill'!C35)),"")</f>
        <v>0.36500000000023647</v>
      </c>
      <c r="P102" s="44">
        <f>IF('LV SM - typical bill'!C35,(('LV SM - typical bill'!G35-'LV SM - typical bill'!C35)),"")</f>
        <v>-3.7229999999999563</v>
      </c>
      <c r="Q102" s="48">
        <f>IF('LV SM - typical bill'!C35,(('LV SM - typical bill'!G35-'LV SM - typical bill'!F35)),"")</f>
        <v>-4.0880000000001928</v>
      </c>
    </row>
    <row r="103" spans="2:17" ht="27" customHeight="1">
      <c r="B103" s="53" t="s">
        <v>123</v>
      </c>
      <c r="C103" s="55" t="str">
        <f>IF('LV SM - typical bill'!C36,(('LV SM - typical bill'!D36-'LV SM - typical bill'!C36)/'LV SM - typical bill'!C36),"")</f>
        <v/>
      </c>
      <c r="D103" s="41" t="str">
        <f>IF('LV SM - typical bill'!C36,(('LV SM - typical bill'!E36-'LV SM - typical bill'!C36)/'LV SM - typical bill'!C36),"")</f>
        <v/>
      </c>
      <c r="E103" s="56" t="str">
        <f>IF('LV SM - typical bill'!C36,(('LV SM - typical bill'!E36-'LV SM - typical bill'!D36)/'LV SM - typical bill'!D36),"")</f>
        <v/>
      </c>
      <c r="F103" s="47" t="str">
        <f>IF('LV SM - typical bill'!C36,('LV SM - typical bill'!D36-'LV SM - typical bill'!C36),"")</f>
        <v/>
      </c>
      <c r="G103" s="44" t="str">
        <f>IF('LV SM - typical bill'!C36,(('LV SM - typical bill'!E36-'LV SM - typical bill'!C36)),"")</f>
        <v/>
      </c>
      <c r="H103" s="48" t="str">
        <f>IF('LV SM - typical bill'!C36,(('LV SM - typical bill'!E36-'LV SM - typical bill'!D36)),"")</f>
        <v/>
      </c>
      <c r="I103" s="36"/>
      <c r="J103" s="37"/>
      <c r="K103" s="53" t="s">
        <v>123</v>
      </c>
      <c r="L103" s="55" t="str">
        <f>IF('LV SM - typical bill'!C36,(('LV SM - typical bill'!F36-'LV SM - typical bill'!C36)/'LV SM - typical bill'!C36),"")</f>
        <v/>
      </c>
      <c r="M103" s="41" t="str">
        <f>IF('LV SM - typical bill'!C36,(('LV SM - typical bill'!G36-'LV SM - typical bill'!C36)/'LV SM - typical bill'!C36),"")</f>
        <v/>
      </c>
      <c r="N103" s="56" t="str">
        <f>IF('LV SM - typical bill'!C36,(('LV SM - typical bill'!G36-'LV SM - typical bill'!F36)/'LV SM - typical bill'!F36),"")</f>
        <v/>
      </c>
      <c r="O103" s="47" t="str">
        <f>IF('LV SM - typical bill'!C36,(('LV SM - typical bill'!F36-'LV SM - typical bill'!C36)),"")</f>
        <v/>
      </c>
      <c r="P103" s="44" t="str">
        <f>IF('LV SM - typical bill'!C36,(('LV SM - typical bill'!G36-'LV SM - typical bill'!C36)),"")</f>
        <v/>
      </c>
      <c r="Q103" s="48" t="str">
        <f>IF('LV SM - typical bill'!C36,(('LV SM - typical bill'!G36-'LV SM - typical bill'!F36)),"")</f>
        <v/>
      </c>
    </row>
    <row r="104" spans="2:17" ht="27" customHeight="1">
      <c r="B104" s="54" t="s">
        <v>58</v>
      </c>
      <c r="C104" s="55">
        <f>IF('LV SM - typical bill'!C37,(('LV SM - typical bill'!D37-'LV SM - typical bill'!C37)/'LV SM - typical bill'!C37),"")</f>
        <v>0</v>
      </c>
      <c r="D104" s="41">
        <f>IF('LV SM - typical bill'!C37,(('LV SM - typical bill'!E37-'LV SM - typical bill'!C37)/'LV SM - typical bill'!C37),"")</f>
        <v>0</v>
      </c>
      <c r="E104" s="56">
        <f>IF('LV SM - typical bill'!C37,(('LV SM - typical bill'!E37-'LV SM - typical bill'!D37)/'LV SM - typical bill'!D37),"")</f>
        <v>0</v>
      </c>
      <c r="F104" s="47">
        <f>IF('LV SM - typical bill'!C37,('LV SM - typical bill'!D37-'LV SM - typical bill'!C37),"")</f>
        <v>0</v>
      </c>
      <c r="G104" s="44">
        <f>IF('LV SM - typical bill'!C37,(('LV SM - typical bill'!E37-'LV SM - typical bill'!C37)),"")</f>
        <v>0</v>
      </c>
      <c r="H104" s="48">
        <f>IF('LV SM - typical bill'!C37,(('LV SM - typical bill'!E37-'LV SM - typical bill'!D37)),"")</f>
        <v>0</v>
      </c>
      <c r="I104" s="36"/>
      <c r="J104" s="37"/>
      <c r="K104" s="54" t="s">
        <v>58</v>
      </c>
      <c r="L104" s="55">
        <f>IF('LV SM - typical bill'!C37,(('LV SM - typical bill'!F37-'LV SM - typical bill'!C37)/'LV SM - typical bill'!C37),"")</f>
        <v>3.8343371311524478E-5</v>
      </c>
      <c r="M104" s="41">
        <f>IF('LV SM - typical bill'!C37,(('LV SM - typical bill'!G37-'LV SM - typical bill'!C37)/'LV SM - typical bill'!C37),"")</f>
        <v>-1.7765292387708839E-3</v>
      </c>
      <c r="N104" s="56">
        <f>IF('LV SM - typical bill'!C37,(('LV SM - typical bill'!G37-'LV SM - typical bill'!F37)/'LV SM - typical bill'!F37),"")</f>
        <v>-1.8148030244161859E-3</v>
      </c>
      <c r="O104" s="47">
        <f>IF('LV SM - typical bill'!C37,(('LV SM - typical bill'!F37-'LV SM - typical bill'!C37)),"")</f>
        <v>0.34821671513236652</v>
      </c>
      <c r="P104" s="44">
        <f>IF('LV SM - typical bill'!C37,(('LV SM - typical bill'!G37-'LV SM - typical bill'!C37)),"")</f>
        <v>-16.133614617123385</v>
      </c>
      <c r="Q104" s="48">
        <f>IF('LV SM - typical bill'!C37,(('LV SM - typical bill'!G37-'LV SM - typical bill'!F37)),"")</f>
        <v>-16.481831332255751</v>
      </c>
    </row>
    <row r="105" spans="2:17">
      <c r="B105" s="54" t="s">
        <v>82</v>
      </c>
      <c r="C105" s="55" t="e">
        <f>IF('LV SM - typical bill'!C38,(('LV SM - typical bill'!D38-'LV SM - typical bill'!C38)/'LV SM - typical bill'!C38),"")</f>
        <v>#VALUE!</v>
      </c>
      <c r="D105" s="41" t="e">
        <f>IF('LV SM - typical bill'!C38,(('LV SM - typical bill'!E38-'LV SM - typical bill'!C38)/'LV SM - typical bill'!C38),"")</f>
        <v>#VALUE!</v>
      </c>
      <c r="E105" s="56" t="e">
        <f>IF('LV SM - typical bill'!C38,(('LV SM - typical bill'!E38-'LV SM - typical bill'!D38)/'LV SM - typical bill'!D38),"")</f>
        <v>#VALUE!</v>
      </c>
      <c r="F105" s="47" t="e">
        <f>IF('LV SM - typical bill'!C38,('LV SM - typical bill'!D38-'LV SM - typical bill'!C38),"")</f>
        <v>#VALUE!</v>
      </c>
      <c r="G105" s="44" t="e">
        <f>IF('LV SM - typical bill'!C38,(('LV SM - typical bill'!E38-'LV SM - typical bill'!C38)),"")</f>
        <v>#VALUE!</v>
      </c>
      <c r="H105" s="48" t="e">
        <f>IF('LV SM - typical bill'!C38,(('LV SM - typical bill'!E38-'LV SM - typical bill'!D38)),"")</f>
        <v>#VALUE!</v>
      </c>
      <c r="I105" s="36"/>
      <c r="J105" s="37"/>
      <c r="K105" s="54" t="s">
        <v>82</v>
      </c>
      <c r="L105" s="55" t="e">
        <f>IF('LV SM - typical bill'!C38,(('LV SM - typical bill'!F38-'LV SM - typical bill'!C38)/'LV SM - typical bill'!C38),"")</f>
        <v>#VALUE!</v>
      </c>
      <c r="M105" s="41" t="e">
        <f>IF('LV SM - typical bill'!C38,(('LV SM - typical bill'!G38-'LV SM - typical bill'!C38)/'LV SM - typical bill'!C38),"")</f>
        <v>#VALUE!</v>
      </c>
      <c r="N105" s="56" t="e">
        <f>IF('LV SM - typical bill'!C38,(('LV SM - typical bill'!G38-'LV SM - typical bill'!F38)/'LV SM - typical bill'!F38),"")</f>
        <v>#VALUE!</v>
      </c>
      <c r="O105" s="47" t="e">
        <f>IF('LV SM - typical bill'!C38,(('LV SM - typical bill'!F38-'LV SM - typical bill'!C38)),"")</f>
        <v>#VALUE!</v>
      </c>
      <c r="P105" s="44" t="e">
        <f>IF('LV SM - typical bill'!C38,(('LV SM - typical bill'!G38-'LV SM - typical bill'!C38)),"")</f>
        <v>#VALUE!</v>
      </c>
      <c r="Q105" s="48" t="e">
        <f>IF('LV SM - typical bill'!C38,(('LV SM - typical bill'!G38-'LV SM - typical bill'!F38)),"")</f>
        <v>#VALUE!</v>
      </c>
    </row>
    <row r="106" spans="2:17">
      <c r="B106" s="54" t="s">
        <v>95</v>
      </c>
      <c r="C106" s="55" t="e">
        <f>IF('LV SM - typical bill'!C39,(('LV SM - typical bill'!D39-'LV SM - typical bill'!C39)/'LV SM - typical bill'!C39),"")</f>
        <v>#VALUE!</v>
      </c>
      <c r="D106" s="41" t="e">
        <f>IF('LV SM - typical bill'!C39,(('LV SM - typical bill'!E39-'LV SM - typical bill'!C39)/'LV SM - typical bill'!C39),"")</f>
        <v>#VALUE!</v>
      </c>
      <c r="E106" s="56" t="e">
        <f>IF('LV SM - typical bill'!C39,(('LV SM - typical bill'!E39-'LV SM - typical bill'!D39)/'LV SM - typical bill'!D39),"")</f>
        <v>#VALUE!</v>
      </c>
      <c r="F106" s="47" t="e">
        <f>IF('LV SM - typical bill'!C39,('LV SM - typical bill'!D39-'LV SM - typical bill'!C39),"")</f>
        <v>#VALUE!</v>
      </c>
      <c r="G106" s="44" t="e">
        <f>IF('LV SM - typical bill'!C39,(('LV SM - typical bill'!E39-'LV SM - typical bill'!C39)),"")</f>
        <v>#VALUE!</v>
      </c>
      <c r="H106" s="48" t="e">
        <f>IF('LV SM - typical bill'!C39,(('LV SM - typical bill'!E39-'LV SM - typical bill'!D39)),"")</f>
        <v>#VALUE!</v>
      </c>
      <c r="I106" s="36"/>
      <c r="J106" s="37"/>
      <c r="K106" s="54" t="s">
        <v>95</v>
      </c>
      <c r="L106" s="55" t="e">
        <f>IF('LV SM - typical bill'!C39,(('LV SM - typical bill'!F39-'LV SM - typical bill'!C39)/'LV SM - typical bill'!C39),"")</f>
        <v>#VALUE!</v>
      </c>
      <c r="M106" s="41" t="e">
        <f>IF('LV SM - typical bill'!C39,(('LV SM - typical bill'!G39-'LV SM - typical bill'!C39)/'LV SM - typical bill'!C39),"")</f>
        <v>#VALUE!</v>
      </c>
      <c r="N106" s="56" t="e">
        <f>IF('LV SM - typical bill'!C39,(('LV SM - typical bill'!G39-'LV SM - typical bill'!F39)/'LV SM - typical bill'!F39),"")</f>
        <v>#VALUE!</v>
      </c>
      <c r="O106" s="47" t="e">
        <f>IF('LV SM - typical bill'!C39,(('LV SM - typical bill'!F39-'LV SM - typical bill'!C39)),"")</f>
        <v>#VALUE!</v>
      </c>
      <c r="P106" s="44" t="e">
        <f>IF('LV SM - typical bill'!C39,(('LV SM - typical bill'!G39-'LV SM - typical bill'!C39)),"")</f>
        <v>#VALUE!</v>
      </c>
      <c r="Q106" s="48" t="e">
        <f>IF('LV SM - typical bill'!C39,(('LV SM - typical bill'!G39-'LV SM - typical bill'!F39)),"")</f>
        <v>#VALUE!</v>
      </c>
    </row>
    <row r="107" spans="2:17">
      <c r="B107" s="53" t="s">
        <v>124</v>
      </c>
      <c r="C107" s="55" t="str">
        <f>IF('LV SM - typical bill'!C40,(('LV SM - typical bill'!D40-'LV SM - typical bill'!C40)/'LV SM - typical bill'!C40),"")</f>
        <v/>
      </c>
      <c r="D107" s="41" t="str">
        <f>IF('LV SM - typical bill'!C40,(('LV SM - typical bill'!E40-'LV SM - typical bill'!C40)/'LV SM - typical bill'!C40),"")</f>
        <v/>
      </c>
      <c r="E107" s="56" t="str">
        <f>IF('LV SM - typical bill'!C40,(('LV SM - typical bill'!E40-'LV SM - typical bill'!D40)/'LV SM - typical bill'!D40),"")</f>
        <v/>
      </c>
      <c r="F107" s="47" t="str">
        <f>IF('LV SM - typical bill'!C40,('LV SM - typical bill'!D40-'LV SM - typical bill'!C40),"")</f>
        <v/>
      </c>
      <c r="G107" s="44" t="str">
        <f>IF('LV SM - typical bill'!C40,(('LV SM - typical bill'!E40-'LV SM - typical bill'!C40)),"")</f>
        <v/>
      </c>
      <c r="H107" s="48" t="str">
        <f>IF('LV SM - typical bill'!C40,(('LV SM - typical bill'!E40-'LV SM - typical bill'!D40)),"")</f>
        <v/>
      </c>
      <c r="I107" s="36"/>
      <c r="J107" s="37"/>
      <c r="K107" s="53" t="s">
        <v>124</v>
      </c>
      <c r="L107" s="55" t="str">
        <f>IF('LV SM - typical bill'!C40,(('LV SM - typical bill'!F40-'LV SM - typical bill'!C40)/'LV SM - typical bill'!C40),"")</f>
        <v/>
      </c>
      <c r="M107" s="41" t="str">
        <f>IF('LV SM - typical bill'!C40,(('LV SM - typical bill'!G40-'LV SM - typical bill'!C40)/'LV SM - typical bill'!C40),"")</f>
        <v/>
      </c>
      <c r="N107" s="56" t="str">
        <f>IF('LV SM - typical bill'!C40,(('LV SM - typical bill'!G40-'LV SM - typical bill'!F40)/'LV SM - typical bill'!F40),"")</f>
        <v/>
      </c>
      <c r="O107" s="47" t="str">
        <f>IF('LV SM - typical bill'!C40,(('LV SM - typical bill'!F40-'LV SM - typical bill'!C40)),"")</f>
        <v/>
      </c>
      <c r="P107" s="44" t="str">
        <f>IF('LV SM - typical bill'!C40,(('LV SM - typical bill'!G40-'LV SM - typical bill'!C40)),"")</f>
        <v/>
      </c>
      <c r="Q107" s="48" t="str">
        <f>IF('LV SM - typical bill'!C40,(('LV SM - typical bill'!G40-'LV SM - typical bill'!F40)),"")</f>
        <v/>
      </c>
    </row>
    <row r="108" spans="2:17">
      <c r="B108" s="54" t="s">
        <v>59</v>
      </c>
      <c r="C108" s="55">
        <f>IF('LV SM - typical bill'!C41,(('LV SM - typical bill'!D41-'LV SM - typical bill'!C41)/'LV SM - typical bill'!C41),"")</f>
        <v>0</v>
      </c>
      <c r="D108" s="41">
        <f>IF('LV SM - typical bill'!C41,(('LV SM - typical bill'!E41-'LV SM - typical bill'!C41)/'LV SM - typical bill'!C41),"")</f>
        <v>0</v>
      </c>
      <c r="E108" s="56">
        <f>IF('LV SM - typical bill'!C41,(('LV SM - typical bill'!E41-'LV SM - typical bill'!D41)/'LV SM - typical bill'!D41),"")</f>
        <v>0</v>
      </c>
      <c r="F108" s="47">
        <f>IF('LV SM - typical bill'!C41,('LV SM - typical bill'!D41-'LV SM - typical bill'!C41),"")</f>
        <v>0</v>
      </c>
      <c r="G108" s="44">
        <f>IF('LV SM - typical bill'!C41,(('LV SM - typical bill'!E41-'LV SM - typical bill'!C41)),"")</f>
        <v>0</v>
      </c>
      <c r="H108" s="48">
        <f>IF('LV SM - typical bill'!C41,(('LV SM - typical bill'!E41-'LV SM - typical bill'!D41)),"")</f>
        <v>0</v>
      </c>
      <c r="I108" s="36"/>
      <c r="J108" s="37"/>
      <c r="K108" s="54" t="s">
        <v>59</v>
      </c>
      <c r="L108" s="55">
        <f>IF('LV SM - typical bill'!C41,(('LV SM - typical bill'!F41-'LV SM - typical bill'!C41)/'LV SM - typical bill'!C41),"")</f>
        <v>5.8268302286077143E-5</v>
      </c>
      <c r="M108" s="41">
        <f>IF('LV SM - typical bill'!C41,(('LV SM - typical bill'!G41-'LV SM - typical bill'!C41)/'LV SM - typical bill'!C41),"")</f>
        <v>-1.0898679322366421E-3</v>
      </c>
      <c r="N108" s="56">
        <f>IF('LV SM - typical bill'!C41,(('LV SM - typical bill'!G41-'LV SM - typical bill'!F41)/'LV SM - typical bill'!F41),"")</f>
        <v>-1.1480693384714597E-3</v>
      </c>
      <c r="O108" s="47">
        <f>IF('LV SM - typical bill'!C41,(('LV SM - typical bill'!F41-'LV SM - typical bill'!C41)),"")</f>
        <v>3.1459815344860544</v>
      </c>
      <c r="P108" s="44">
        <f>IF('LV SM - typical bill'!C41,(('LV SM - typical bill'!G41-'LV SM - typical bill'!C41)),"")</f>
        <v>-58.843389206900611</v>
      </c>
      <c r="Q108" s="48">
        <f>IF('LV SM - typical bill'!C41,(('LV SM - typical bill'!G41-'LV SM - typical bill'!F41)),"")</f>
        <v>-61.989370741386665</v>
      </c>
    </row>
    <row r="109" spans="2:17" ht="27" customHeight="1">
      <c r="B109" s="54" t="s">
        <v>96</v>
      </c>
      <c r="C109" s="55" t="e">
        <f>IF('LV SM - typical bill'!C42,(('LV SM - typical bill'!D42-'LV SM - typical bill'!C42)/'LV SM - typical bill'!C42),"")</f>
        <v>#VALUE!</v>
      </c>
      <c r="D109" s="41" t="e">
        <f>IF('LV SM - typical bill'!C42,(('LV SM - typical bill'!E42-'LV SM - typical bill'!C42)/'LV SM - typical bill'!C42),"")</f>
        <v>#VALUE!</v>
      </c>
      <c r="E109" s="56" t="e">
        <f>IF('LV SM - typical bill'!C42,(('LV SM - typical bill'!E42-'LV SM - typical bill'!D42)/'LV SM - typical bill'!D42),"")</f>
        <v>#VALUE!</v>
      </c>
      <c r="F109" s="47" t="e">
        <f>IF('LV SM - typical bill'!C42,('LV SM - typical bill'!D42-'LV SM - typical bill'!C42),"")</f>
        <v>#VALUE!</v>
      </c>
      <c r="G109" s="44" t="e">
        <f>IF('LV SM - typical bill'!C42,(('LV SM - typical bill'!E42-'LV SM - typical bill'!C42)),"")</f>
        <v>#VALUE!</v>
      </c>
      <c r="H109" s="48" t="e">
        <f>IF('LV SM - typical bill'!C42,(('LV SM - typical bill'!E42-'LV SM - typical bill'!D42)),"")</f>
        <v>#VALUE!</v>
      </c>
      <c r="I109" s="36"/>
      <c r="J109" s="37"/>
      <c r="K109" s="54" t="s">
        <v>96</v>
      </c>
      <c r="L109" s="55" t="e">
        <f>IF('LV SM - typical bill'!C42,(('LV SM - typical bill'!F42-'LV SM - typical bill'!C42)/'LV SM - typical bill'!C42),"")</f>
        <v>#VALUE!</v>
      </c>
      <c r="M109" s="41" t="e">
        <f>IF('LV SM - typical bill'!C42,(('LV SM - typical bill'!G42-'LV SM - typical bill'!C42)/'LV SM - typical bill'!C42),"")</f>
        <v>#VALUE!</v>
      </c>
      <c r="N109" s="56" t="e">
        <f>IF('LV SM - typical bill'!C42,(('LV SM - typical bill'!G42-'LV SM - typical bill'!F42)/'LV SM - typical bill'!F42),"")</f>
        <v>#VALUE!</v>
      </c>
      <c r="O109" s="47" t="e">
        <f>IF('LV SM - typical bill'!C42,(('LV SM - typical bill'!F42-'LV SM - typical bill'!C42)),"")</f>
        <v>#VALUE!</v>
      </c>
      <c r="P109" s="44" t="e">
        <f>IF('LV SM - typical bill'!C42,(('LV SM - typical bill'!G42-'LV SM - typical bill'!C42)),"")</f>
        <v>#VALUE!</v>
      </c>
      <c r="Q109" s="48" t="e">
        <f>IF('LV SM - typical bill'!C42,(('LV SM - typical bill'!G42-'LV SM - typical bill'!F42)),"")</f>
        <v>#VALUE!</v>
      </c>
    </row>
    <row r="110" spans="2:17" ht="27" customHeight="1">
      <c r="B110" s="53" t="s">
        <v>125</v>
      </c>
      <c r="C110" s="55" t="str">
        <f>IF('LV SM - typical bill'!C43,(('LV SM - typical bill'!D43-'LV SM - typical bill'!C43)/'LV SM - typical bill'!C43),"")</f>
        <v/>
      </c>
      <c r="D110" s="41" t="str">
        <f>IF('LV SM - typical bill'!C43,(('LV SM - typical bill'!E43-'LV SM - typical bill'!C43)/'LV SM - typical bill'!C43),"")</f>
        <v/>
      </c>
      <c r="E110" s="56" t="str">
        <f>IF('LV SM - typical bill'!C43,(('LV SM - typical bill'!E43-'LV SM - typical bill'!D43)/'LV SM - typical bill'!D43),"")</f>
        <v/>
      </c>
      <c r="F110" s="47" t="str">
        <f>IF('LV SM - typical bill'!C43,('LV SM - typical bill'!D43-'LV SM - typical bill'!C43),"")</f>
        <v/>
      </c>
      <c r="G110" s="44" t="str">
        <f>IF('LV SM - typical bill'!C43,(('LV SM - typical bill'!E43-'LV SM - typical bill'!C43)),"")</f>
        <v/>
      </c>
      <c r="H110" s="48" t="str">
        <f>IF('LV SM - typical bill'!C43,(('LV SM - typical bill'!E43-'LV SM - typical bill'!D43)),"")</f>
        <v/>
      </c>
      <c r="I110" s="36"/>
      <c r="J110" s="37"/>
      <c r="K110" s="53" t="s">
        <v>125</v>
      </c>
      <c r="L110" s="55" t="str">
        <f>IF('LV SM - typical bill'!C43,(('LV SM - typical bill'!F43-'LV SM - typical bill'!C43)/'LV SM - typical bill'!C43),"")</f>
        <v/>
      </c>
      <c r="M110" s="41" t="str">
        <f>IF('LV SM - typical bill'!C43,(('LV SM - typical bill'!G43-'LV SM - typical bill'!C43)/'LV SM - typical bill'!C43),"")</f>
        <v/>
      </c>
      <c r="N110" s="56" t="str">
        <f>IF('LV SM - typical bill'!C43,(('LV SM - typical bill'!G43-'LV SM - typical bill'!F43)/'LV SM - typical bill'!F43),"")</f>
        <v/>
      </c>
      <c r="O110" s="47" t="str">
        <f>IF('LV SM - typical bill'!C43,(('LV SM - typical bill'!F43-'LV SM - typical bill'!C43)),"")</f>
        <v/>
      </c>
      <c r="P110" s="44" t="str">
        <f>IF('LV SM - typical bill'!C43,(('LV SM - typical bill'!G43-'LV SM - typical bill'!C43)),"")</f>
        <v/>
      </c>
      <c r="Q110" s="48" t="str">
        <f>IF('LV SM - typical bill'!C43,(('LV SM - typical bill'!G43-'LV SM - typical bill'!F43)),"")</f>
        <v/>
      </c>
    </row>
    <row r="111" spans="2:17" ht="27" customHeight="1">
      <c r="B111" s="54" t="s">
        <v>60</v>
      </c>
      <c r="C111" s="55">
        <f>IF('LV SM - typical bill'!C44,(('LV SM - typical bill'!D44-'LV SM - typical bill'!C44)/'LV SM - typical bill'!C44),"")</f>
        <v>0</v>
      </c>
      <c r="D111" s="41">
        <f>IF('LV SM - typical bill'!C44,(('LV SM - typical bill'!E44-'LV SM - typical bill'!C44)/'LV SM - typical bill'!C44),"")</f>
        <v>0</v>
      </c>
      <c r="E111" s="56">
        <f>IF('LV SM - typical bill'!C44,(('LV SM - typical bill'!E44-'LV SM - typical bill'!D44)/'LV SM - typical bill'!D44),"")</f>
        <v>0</v>
      </c>
      <c r="F111" s="47">
        <f>IF('LV SM - typical bill'!C44,('LV SM - typical bill'!D44-'LV SM - typical bill'!C44),"")</f>
        <v>0</v>
      </c>
      <c r="G111" s="44">
        <f>IF('LV SM - typical bill'!C44,(('LV SM - typical bill'!E44-'LV SM - typical bill'!C44)),"")</f>
        <v>0</v>
      </c>
      <c r="H111" s="48">
        <f>IF('LV SM - typical bill'!C44,(('LV SM - typical bill'!E44-'LV SM - typical bill'!D44)),"")</f>
        <v>0</v>
      </c>
      <c r="I111" s="36"/>
      <c r="J111" s="37"/>
      <c r="K111" s="54" t="s">
        <v>60</v>
      </c>
      <c r="L111" s="55">
        <f>IF('LV SM - typical bill'!C44,(('LV SM - typical bill'!F44-'LV SM - typical bill'!C44)/'LV SM - typical bill'!C44),"")</f>
        <v>3.9009567481511859E-6</v>
      </c>
      <c r="M111" s="41">
        <f>IF('LV SM - typical bill'!C44,(('LV SM - typical bill'!G44-'LV SM - typical bill'!C44)/'LV SM - typical bill'!C44),"")</f>
        <v>-1.2340677931412926E-3</v>
      </c>
      <c r="N111" s="56">
        <f>IF('LV SM - typical bill'!C44,(('LV SM - typical bill'!G44-'LV SM - typical bill'!F44)/'LV SM - typical bill'!F44),"")</f>
        <v>-1.2379639206457336E-3</v>
      </c>
      <c r="O111" s="47">
        <f>IF('LV SM - typical bill'!C44,(('LV SM - typical bill'!F44-'LV SM - typical bill'!C44)),"")</f>
        <v>0.18250000000261934</v>
      </c>
      <c r="P111" s="44">
        <f>IF('LV SM - typical bill'!C44,(('LV SM - typical bill'!G44-'LV SM - typical bill'!C44)),"")</f>
        <v>-57.733880889158172</v>
      </c>
      <c r="Q111" s="48">
        <f>IF('LV SM - typical bill'!C44,(('LV SM - typical bill'!G44-'LV SM - typical bill'!F44)),"")</f>
        <v>-57.916380889160791</v>
      </c>
    </row>
    <row r="112" spans="2:17" ht="27" customHeight="1">
      <c r="B112" s="54" t="s">
        <v>97</v>
      </c>
      <c r="C112" s="55" t="e">
        <f>IF('LV SM - typical bill'!C45,(('LV SM - typical bill'!D45-'LV SM - typical bill'!C45)/'LV SM - typical bill'!C45),"")</f>
        <v>#VALUE!</v>
      </c>
      <c r="D112" s="41" t="e">
        <f>IF('LV SM - typical bill'!C45,(('LV SM - typical bill'!E45-'LV SM - typical bill'!C45)/'LV SM - typical bill'!C45),"")</f>
        <v>#VALUE!</v>
      </c>
      <c r="E112" s="56" t="e">
        <f>IF('LV SM - typical bill'!C45,(('LV SM - typical bill'!E45-'LV SM - typical bill'!D45)/'LV SM - typical bill'!D45),"")</f>
        <v>#VALUE!</v>
      </c>
      <c r="F112" s="47" t="e">
        <f>IF('LV SM - typical bill'!C45,('LV SM - typical bill'!D45-'LV SM - typical bill'!C45),"")</f>
        <v>#VALUE!</v>
      </c>
      <c r="G112" s="44" t="e">
        <f>IF('LV SM - typical bill'!C45,(('LV SM - typical bill'!E45-'LV SM - typical bill'!C45)),"")</f>
        <v>#VALUE!</v>
      </c>
      <c r="H112" s="48" t="e">
        <f>IF('LV SM - typical bill'!C45,(('LV SM - typical bill'!E45-'LV SM - typical bill'!D45)),"")</f>
        <v>#VALUE!</v>
      </c>
      <c r="I112" s="36"/>
      <c r="J112" s="37"/>
      <c r="K112" s="54" t="s">
        <v>97</v>
      </c>
      <c r="L112" s="55" t="e">
        <f>IF('LV SM - typical bill'!C45,(('LV SM - typical bill'!F45-'LV SM - typical bill'!C45)/'LV SM - typical bill'!C45),"")</f>
        <v>#VALUE!</v>
      </c>
      <c r="M112" s="41" t="e">
        <f>IF('LV SM - typical bill'!C45,(('LV SM - typical bill'!G45-'LV SM - typical bill'!C45)/'LV SM - typical bill'!C45),"")</f>
        <v>#VALUE!</v>
      </c>
      <c r="N112" s="56" t="e">
        <f>IF('LV SM - typical bill'!C45,(('LV SM - typical bill'!G45-'LV SM - typical bill'!F45)/'LV SM - typical bill'!F45),"")</f>
        <v>#VALUE!</v>
      </c>
      <c r="O112" s="47" t="e">
        <f>IF('LV SM - typical bill'!C45,(('LV SM - typical bill'!F45-'LV SM - typical bill'!C45)),"")</f>
        <v>#VALUE!</v>
      </c>
      <c r="P112" s="44" t="e">
        <f>IF('LV SM - typical bill'!C45,(('LV SM - typical bill'!G45-'LV SM - typical bill'!C45)),"")</f>
        <v>#VALUE!</v>
      </c>
      <c r="Q112" s="48" t="e">
        <f>IF('LV SM - typical bill'!C45,(('LV SM - typical bill'!G45-'LV SM - typical bill'!F45)),"")</f>
        <v>#VALUE!</v>
      </c>
    </row>
    <row r="113" spans="2:17" ht="27" customHeight="1">
      <c r="B113" s="53" t="s">
        <v>126</v>
      </c>
      <c r="C113" s="55" t="str">
        <f>IF('LV SM - typical bill'!C46,(('LV SM - typical bill'!D46-'LV SM - typical bill'!C46)/'LV SM - typical bill'!C46),"")</f>
        <v/>
      </c>
      <c r="D113" s="41" t="str">
        <f>IF('LV SM - typical bill'!C46,(('LV SM - typical bill'!E46-'LV SM - typical bill'!C46)/'LV SM - typical bill'!C46),"")</f>
        <v/>
      </c>
      <c r="E113" s="56" t="str">
        <f>IF('LV SM - typical bill'!C46,(('LV SM - typical bill'!E46-'LV SM - typical bill'!D46)/'LV SM - typical bill'!D46),"")</f>
        <v/>
      </c>
      <c r="F113" s="47" t="str">
        <f>IF('LV SM - typical bill'!C46,('LV SM - typical bill'!D46-'LV SM - typical bill'!C46),"")</f>
        <v/>
      </c>
      <c r="G113" s="44" t="str">
        <f>IF('LV SM - typical bill'!C46,(('LV SM - typical bill'!E46-'LV SM - typical bill'!C46)),"")</f>
        <v/>
      </c>
      <c r="H113" s="48" t="str">
        <f>IF('LV SM - typical bill'!C46,(('LV SM - typical bill'!E46-'LV SM - typical bill'!D46)),"")</f>
        <v/>
      </c>
      <c r="I113" s="36"/>
      <c r="J113" s="37"/>
      <c r="K113" s="53" t="s">
        <v>126</v>
      </c>
      <c r="L113" s="55" t="str">
        <f>IF('LV SM - typical bill'!C46,(('LV SM - typical bill'!F46-'LV SM - typical bill'!C46)/'LV SM - typical bill'!C46),"")</f>
        <v/>
      </c>
      <c r="M113" s="41" t="str">
        <f>IF('LV SM - typical bill'!C46,(('LV SM - typical bill'!G46-'LV SM - typical bill'!C46)/'LV SM - typical bill'!C46),"")</f>
        <v/>
      </c>
      <c r="N113" s="56" t="str">
        <f>IF('LV SM - typical bill'!C46,(('LV SM - typical bill'!G46-'LV SM - typical bill'!F46)/'LV SM - typical bill'!F46),"")</f>
        <v/>
      </c>
      <c r="O113" s="47" t="str">
        <f>IF('LV SM - typical bill'!C46,(('LV SM - typical bill'!F46-'LV SM - typical bill'!C46)),"")</f>
        <v/>
      </c>
      <c r="P113" s="44" t="str">
        <f>IF('LV SM - typical bill'!C46,(('LV SM - typical bill'!G46-'LV SM - typical bill'!C46)),"")</f>
        <v/>
      </c>
      <c r="Q113" s="48" t="str">
        <f>IF('LV SM - typical bill'!C46,(('LV SM - typical bill'!G46-'LV SM - typical bill'!F46)),"")</f>
        <v/>
      </c>
    </row>
    <row r="114" spans="2:17" ht="27" customHeight="1">
      <c r="B114" s="54" t="s">
        <v>61</v>
      </c>
      <c r="C114" s="55" t="e">
        <f>IF('LV SM - typical bill'!C47,(('LV SM - typical bill'!D47-'LV SM - typical bill'!C47)/'LV SM - typical bill'!C47),"")</f>
        <v>#VALUE!</v>
      </c>
      <c r="D114" s="41" t="e">
        <f>IF('LV SM - typical bill'!C47,(('LV SM - typical bill'!E47-'LV SM - typical bill'!C47)/'LV SM - typical bill'!C47),"")</f>
        <v>#VALUE!</v>
      </c>
      <c r="E114" s="56" t="e">
        <f>IF('LV SM - typical bill'!C47,(('LV SM - typical bill'!E47-'LV SM - typical bill'!D47)/'LV SM - typical bill'!D47),"")</f>
        <v>#VALUE!</v>
      </c>
      <c r="F114" s="47" t="e">
        <f>IF('LV SM - typical bill'!C47,('LV SM - typical bill'!D47-'LV SM - typical bill'!C47),"")</f>
        <v>#VALUE!</v>
      </c>
      <c r="G114" s="44" t="e">
        <f>IF('LV SM - typical bill'!C47,(('LV SM - typical bill'!E47-'LV SM - typical bill'!C47)),"")</f>
        <v>#VALUE!</v>
      </c>
      <c r="H114" s="48" t="e">
        <f>IF('LV SM - typical bill'!C47,(('LV SM - typical bill'!E47-'LV SM - typical bill'!D47)),"")</f>
        <v>#VALUE!</v>
      </c>
      <c r="I114" s="36"/>
      <c r="J114" s="37"/>
      <c r="K114" s="54" t="s">
        <v>61</v>
      </c>
      <c r="L114" s="55" t="e">
        <f>IF('LV SM - typical bill'!C47,(('LV SM - typical bill'!F47-'LV SM - typical bill'!C47)/'LV SM - typical bill'!C47),"")</f>
        <v>#VALUE!</v>
      </c>
      <c r="M114" s="41" t="e">
        <f>IF('LV SM - typical bill'!C47,(('LV SM - typical bill'!G47-'LV SM - typical bill'!C47)/'LV SM - typical bill'!C47),"")</f>
        <v>#VALUE!</v>
      </c>
      <c r="N114" s="56" t="e">
        <f>IF('LV SM - typical bill'!C47,(('LV SM - typical bill'!G47-'LV SM - typical bill'!F47)/'LV SM - typical bill'!F47),"")</f>
        <v>#VALUE!</v>
      </c>
      <c r="O114" s="47" t="e">
        <f>IF('LV SM - typical bill'!C47,(('LV SM - typical bill'!F47-'LV SM - typical bill'!C47)),"")</f>
        <v>#VALUE!</v>
      </c>
      <c r="P114" s="44" t="e">
        <f>IF('LV SM - typical bill'!C47,(('LV SM - typical bill'!G47-'LV SM - typical bill'!C47)),"")</f>
        <v>#VALUE!</v>
      </c>
      <c r="Q114" s="48" t="e">
        <f>IF('LV SM - typical bill'!C47,(('LV SM - typical bill'!G47-'LV SM - typical bill'!F47)),"")</f>
        <v>#VALUE!</v>
      </c>
    </row>
    <row r="115" spans="2:17" ht="27" customHeight="1">
      <c r="B115" s="53" t="s">
        <v>127</v>
      </c>
      <c r="C115" s="55" t="str">
        <f>IF('LV SM - typical bill'!C48,(('LV SM - typical bill'!D48-'LV SM - typical bill'!C48)/'LV SM - typical bill'!C48),"")</f>
        <v/>
      </c>
      <c r="D115" s="41" t="str">
        <f>IF('LV SM - typical bill'!C48,(('LV SM - typical bill'!E48-'LV SM - typical bill'!C48)/'LV SM - typical bill'!C48),"")</f>
        <v/>
      </c>
      <c r="E115" s="56" t="str">
        <f>IF('LV SM - typical bill'!C48,(('LV SM - typical bill'!E48-'LV SM - typical bill'!D48)/'LV SM - typical bill'!D48),"")</f>
        <v/>
      </c>
      <c r="F115" s="47" t="str">
        <f>IF('LV SM - typical bill'!C48,('LV SM - typical bill'!D48-'LV SM - typical bill'!C48),"")</f>
        <v/>
      </c>
      <c r="G115" s="44" t="str">
        <f>IF('LV SM - typical bill'!C48,(('LV SM - typical bill'!E48-'LV SM - typical bill'!C48)),"")</f>
        <v/>
      </c>
      <c r="H115" s="48" t="str">
        <f>IF('LV SM - typical bill'!C48,(('LV SM - typical bill'!E48-'LV SM - typical bill'!D48)),"")</f>
        <v/>
      </c>
      <c r="I115" s="36"/>
      <c r="J115" s="37"/>
      <c r="K115" s="53" t="s">
        <v>127</v>
      </c>
      <c r="L115" s="55" t="str">
        <f>IF('LV SM - typical bill'!C48,(('LV SM - typical bill'!F48-'LV SM - typical bill'!C48)/'LV SM - typical bill'!C48),"")</f>
        <v/>
      </c>
      <c r="M115" s="41" t="str">
        <f>IF('LV SM - typical bill'!C48,(('LV SM - typical bill'!G48-'LV SM - typical bill'!C48)/'LV SM - typical bill'!C48),"")</f>
        <v/>
      </c>
      <c r="N115" s="56" t="str">
        <f>IF('LV SM - typical bill'!C48,(('LV SM - typical bill'!G48-'LV SM - typical bill'!F48)/'LV SM - typical bill'!F48),"")</f>
        <v/>
      </c>
      <c r="O115" s="47" t="str">
        <f>IF('LV SM - typical bill'!C48,(('LV SM - typical bill'!F48-'LV SM - typical bill'!C48)),"")</f>
        <v/>
      </c>
      <c r="P115" s="44" t="str">
        <f>IF('LV SM - typical bill'!C48,(('LV SM - typical bill'!G48-'LV SM - typical bill'!C48)),"")</f>
        <v/>
      </c>
      <c r="Q115" s="48" t="str">
        <f>IF('LV SM - typical bill'!C48,(('LV SM - typical bill'!G48-'LV SM - typical bill'!F48)),"")</f>
        <v/>
      </c>
    </row>
    <row r="116" spans="2:17" ht="27" customHeight="1">
      <c r="B116" s="54" t="s">
        <v>62</v>
      </c>
      <c r="C116" s="55">
        <f>IF('LV SM - typical bill'!C49,(('LV SM - typical bill'!D49-'LV SM - typical bill'!C49)/'LV SM - typical bill'!C49),"")</f>
        <v>0</v>
      </c>
      <c r="D116" s="41">
        <f>IF('LV SM - typical bill'!C49,(('LV SM - typical bill'!E49-'LV SM - typical bill'!C49)/'LV SM - typical bill'!C49),"")</f>
        <v>0</v>
      </c>
      <c r="E116" s="56">
        <f>IF('LV SM - typical bill'!C49,(('LV SM - typical bill'!E49-'LV SM - typical bill'!D49)/'LV SM - typical bill'!D49),"")</f>
        <v>0</v>
      </c>
      <c r="F116" s="47">
        <f>IF('LV SM - typical bill'!C49,('LV SM - typical bill'!D49-'LV SM - typical bill'!C49),"")</f>
        <v>0</v>
      </c>
      <c r="G116" s="44">
        <f>IF('LV SM - typical bill'!C49,(('LV SM - typical bill'!E49-'LV SM - typical bill'!C49)),"")</f>
        <v>0</v>
      </c>
      <c r="H116" s="48">
        <f>IF('LV SM - typical bill'!C49,(('LV SM - typical bill'!E49-'LV SM - typical bill'!D49)),"")</f>
        <v>0</v>
      </c>
      <c r="I116" s="36"/>
      <c r="J116" s="37"/>
      <c r="K116" s="54" t="s">
        <v>62</v>
      </c>
      <c r="L116" s="55">
        <f>IF('LV SM - typical bill'!C49,(('LV SM - typical bill'!F49-'LV SM - typical bill'!C49)/'LV SM - typical bill'!C49),"")</f>
        <v>-4.0355125100900659E-4</v>
      </c>
      <c r="M116" s="41">
        <f>IF('LV SM - typical bill'!C49,(('LV SM - typical bill'!G49-'LV SM - typical bill'!C49)/'LV SM - typical bill'!C49),"")</f>
        <v>4.0355125100887176E-3</v>
      </c>
      <c r="N116" s="56">
        <f>IF('LV SM - typical bill'!C49,(('LV SM - typical bill'!G49-'LV SM - typical bill'!F49)/'LV SM - typical bill'!F49),"")</f>
        <v>4.4408558740412444E-3</v>
      </c>
      <c r="O116" s="47">
        <f>IF('LV SM - typical bill'!C49,(('LV SM - typical bill'!F49-'LV SM - typical bill'!C49)),"")</f>
        <v>-0.20422098194302407</v>
      </c>
      <c r="P116" s="44">
        <f>IF('LV SM - typical bill'!C49,(('LV SM - typical bill'!G49-'LV SM - typical bill'!C49)),"")</f>
        <v>2.0422098194295586</v>
      </c>
      <c r="Q116" s="48">
        <f>IF('LV SM - typical bill'!C49,(('LV SM - typical bill'!G49-'LV SM - typical bill'!F49)),"")</f>
        <v>2.2464308013725827</v>
      </c>
    </row>
    <row r="117" spans="2:17" ht="27" customHeight="1">
      <c r="B117" s="54" t="s">
        <v>83</v>
      </c>
      <c r="C117" s="55" t="e">
        <f>IF('LV SM - typical bill'!C50,(('LV SM - typical bill'!D50-'LV SM - typical bill'!C50)/'LV SM - typical bill'!C50),"")</f>
        <v>#VALUE!</v>
      </c>
      <c r="D117" s="41" t="e">
        <f>IF('LV SM - typical bill'!C50,(('LV SM - typical bill'!E50-'LV SM - typical bill'!C50)/'LV SM - typical bill'!C50),"")</f>
        <v>#VALUE!</v>
      </c>
      <c r="E117" s="56" t="e">
        <f>IF('LV SM - typical bill'!C50,(('LV SM - typical bill'!E50-'LV SM - typical bill'!D50)/'LV SM - typical bill'!D50),"")</f>
        <v>#VALUE!</v>
      </c>
      <c r="F117" s="47" t="e">
        <f>IF('LV SM - typical bill'!C50,('LV SM - typical bill'!D50-'LV SM - typical bill'!C50),"")</f>
        <v>#VALUE!</v>
      </c>
      <c r="G117" s="44" t="e">
        <f>IF('LV SM - typical bill'!C50,(('LV SM - typical bill'!E50-'LV SM - typical bill'!C50)),"")</f>
        <v>#VALUE!</v>
      </c>
      <c r="H117" s="48" t="e">
        <f>IF('LV SM - typical bill'!C50,(('LV SM - typical bill'!E50-'LV SM - typical bill'!D50)),"")</f>
        <v>#VALUE!</v>
      </c>
      <c r="I117" s="36"/>
      <c r="J117" s="37"/>
      <c r="K117" s="54" t="s">
        <v>83</v>
      </c>
      <c r="L117" s="55" t="e">
        <f>IF('LV SM - typical bill'!C50,(('LV SM - typical bill'!F50-'LV SM - typical bill'!C50)/'LV SM - typical bill'!C50),"")</f>
        <v>#VALUE!</v>
      </c>
      <c r="M117" s="41" t="e">
        <f>IF('LV SM - typical bill'!C50,(('LV SM - typical bill'!G50-'LV SM - typical bill'!C50)/'LV SM - typical bill'!C50),"")</f>
        <v>#VALUE!</v>
      </c>
      <c r="N117" s="56" t="e">
        <f>IF('LV SM - typical bill'!C50,(('LV SM - typical bill'!G50-'LV SM - typical bill'!F50)/'LV SM - typical bill'!F50),"")</f>
        <v>#VALUE!</v>
      </c>
      <c r="O117" s="47" t="e">
        <f>IF('LV SM - typical bill'!C50,(('LV SM - typical bill'!F50-'LV SM - typical bill'!C50)),"")</f>
        <v>#VALUE!</v>
      </c>
      <c r="P117" s="44" t="e">
        <f>IF('LV SM - typical bill'!C50,(('LV SM - typical bill'!G50-'LV SM - typical bill'!C50)),"")</f>
        <v>#VALUE!</v>
      </c>
      <c r="Q117" s="48" t="e">
        <f>IF('LV SM - typical bill'!C50,(('LV SM - typical bill'!G50-'LV SM - typical bill'!F50)),"")</f>
        <v>#VALUE!</v>
      </c>
    </row>
    <row r="118" spans="2:17" ht="27" customHeight="1">
      <c r="B118" s="54" t="s">
        <v>98</v>
      </c>
      <c r="C118" s="55" t="e">
        <f>IF('LV SM - typical bill'!C51,(('LV SM - typical bill'!D51-'LV SM - typical bill'!C51)/'LV SM - typical bill'!C51),"")</f>
        <v>#VALUE!</v>
      </c>
      <c r="D118" s="41" t="e">
        <f>IF('LV SM - typical bill'!C51,(('LV SM - typical bill'!E51-'LV SM - typical bill'!C51)/'LV SM - typical bill'!C51),"")</f>
        <v>#VALUE!</v>
      </c>
      <c r="E118" s="56" t="e">
        <f>IF('LV SM - typical bill'!C51,(('LV SM - typical bill'!E51-'LV SM - typical bill'!D51)/'LV SM - typical bill'!D51),"")</f>
        <v>#VALUE!</v>
      </c>
      <c r="F118" s="47" t="e">
        <f>IF('LV SM - typical bill'!C51,('LV SM - typical bill'!D51-'LV SM - typical bill'!C51),"")</f>
        <v>#VALUE!</v>
      </c>
      <c r="G118" s="44" t="e">
        <f>IF('LV SM - typical bill'!C51,(('LV SM - typical bill'!E51-'LV SM - typical bill'!C51)),"")</f>
        <v>#VALUE!</v>
      </c>
      <c r="H118" s="48" t="e">
        <f>IF('LV SM - typical bill'!C51,(('LV SM - typical bill'!E51-'LV SM - typical bill'!D51)),"")</f>
        <v>#VALUE!</v>
      </c>
      <c r="I118" s="36"/>
      <c r="J118" s="37"/>
      <c r="K118" s="54" t="s">
        <v>98</v>
      </c>
      <c r="L118" s="55" t="e">
        <f>IF('LV SM - typical bill'!C51,(('LV SM - typical bill'!F51-'LV SM - typical bill'!C51)/'LV SM - typical bill'!C51),"")</f>
        <v>#VALUE!</v>
      </c>
      <c r="M118" s="41" t="e">
        <f>IF('LV SM - typical bill'!C51,(('LV SM - typical bill'!G51-'LV SM - typical bill'!C51)/'LV SM - typical bill'!C51),"")</f>
        <v>#VALUE!</v>
      </c>
      <c r="N118" s="56" t="e">
        <f>IF('LV SM - typical bill'!C51,(('LV SM - typical bill'!G51-'LV SM - typical bill'!F51)/'LV SM - typical bill'!F51),"")</f>
        <v>#VALUE!</v>
      </c>
      <c r="O118" s="47" t="e">
        <f>IF('LV SM - typical bill'!C51,(('LV SM - typical bill'!F51-'LV SM - typical bill'!C51)),"")</f>
        <v>#VALUE!</v>
      </c>
      <c r="P118" s="44" t="e">
        <f>IF('LV SM - typical bill'!C51,(('LV SM - typical bill'!G51-'LV SM - typical bill'!C51)),"")</f>
        <v>#VALUE!</v>
      </c>
      <c r="Q118" s="48" t="e">
        <f>IF('LV SM - typical bill'!C51,(('LV SM - typical bill'!G51-'LV SM - typical bill'!F51)),"")</f>
        <v>#VALUE!</v>
      </c>
    </row>
    <row r="119" spans="2:17" ht="27" customHeight="1">
      <c r="B119" s="53" t="s">
        <v>128</v>
      </c>
      <c r="C119" s="55" t="str">
        <f>IF('LV SM - typical bill'!C52,(('LV SM - typical bill'!D52-'LV SM - typical bill'!C52)/'LV SM - typical bill'!C52),"")</f>
        <v/>
      </c>
      <c r="D119" s="41" t="str">
        <f>IF('LV SM - typical bill'!C52,(('LV SM - typical bill'!E52-'LV SM - typical bill'!C52)/'LV SM - typical bill'!C52),"")</f>
        <v/>
      </c>
      <c r="E119" s="56" t="str">
        <f>IF('LV SM - typical bill'!C52,(('LV SM - typical bill'!E52-'LV SM - typical bill'!D52)/'LV SM - typical bill'!D52),"")</f>
        <v/>
      </c>
      <c r="F119" s="47" t="str">
        <f>IF('LV SM - typical bill'!C52,('LV SM - typical bill'!D52-'LV SM - typical bill'!C52),"")</f>
        <v/>
      </c>
      <c r="G119" s="44" t="str">
        <f>IF('LV SM - typical bill'!C52,(('LV SM - typical bill'!E52-'LV SM - typical bill'!C52)),"")</f>
        <v/>
      </c>
      <c r="H119" s="48" t="str">
        <f>IF('LV SM - typical bill'!C52,(('LV SM - typical bill'!E52-'LV SM - typical bill'!D52)),"")</f>
        <v/>
      </c>
      <c r="I119" s="36"/>
      <c r="J119" s="37"/>
      <c r="K119" s="53" t="s">
        <v>128</v>
      </c>
      <c r="L119" s="55" t="str">
        <f>IF('LV SM - typical bill'!C52,(('LV SM - typical bill'!F52-'LV SM - typical bill'!C52)/'LV SM - typical bill'!C52),"")</f>
        <v/>
      </c>
      <c r="M119" s="41" t="str">
        <f>IF('LV SM - typical bill'!C52,(('LV SM - typical bill'!G52-'LV SM - typical bill'!C52)/'LV SM - typical bill'!C52),"")</f>
        <v/>
      </c>
      <c r="N119" s="56" t="str">
        <f>IF('LV SM - typical bill'!C52,(('LV SM - typical bill'!G52-'LV SM - typical bill'!F52)/'LV SM - typical bill'!F52),"")</f>
        <v/>
      </c>
      <c r="O119" s="47" t="str">
        <f>IF('LV SM - typical bill'!C52,(('LV SM - typical bill'!F52-'LV SM - typical bill'!C52)),"")</f>
        <v/>
      </c>
      <c r="P119" s="44" t="str">
        <f>IF('LV SM - typical bill'!C52,(('LV SM - typical bill'!G52-'LV SM - typical bill'!C52)),"")</f>
        <v/>
      </c>
      <c r="Q119" s="48" t="str">
        <f>IF('LV SM - typical bill'!C52,(('LV SM - typical bill'!G52-'LV SM - typical bill'!F52)),"")</f>
        <v/>
      </c>
    </row>
    <row r="120" spans="2:17" ht="27" customHeight="1">
      <c r="B120" s="54" t="s">
        <v>64</v>
      </c>
      <c r="C120" s="55">
        <f>IF('LV SM - typical bill'!C53,(('LV SM - typical bill'!D53-'LV SM - typical bill'!C53)/'LV SM - typical bill'!C53),"")</f>
        <v>0</v>
      </c>
      <c r="D120" s="41">
        <f>IF('LV SM - typical bill'!C53,(('LV SM - typical bill'!E53-'LV SM - typical bill'!C53)/'LV SM - typical bill'!C53),"")</f>
        <v>0</v>
      </c>
      <c r="E120" s="56">
        <f>IF('LV SM - typical bill'!C53,(('LV SM - typical bill'!E53-'LV SM - typical bill'!D53)/'LV SM - typical bill'!D53),"")</f>
        <v>0</v>
      </c>
      <c r="F120" s="47">
        <f>IF('LV SM - typical bill'!C53,('LV SM - typical bill'!D53-'LV SM - typical bill'!C53),"")</f>
        <v>0</v>
      </c>
      <c r="G120" s="44">
        <f>IF('LV SM - typical bill'!C53,(('LV SM - typical bill'!E53-'LV SM - typical bill'!C53)),"")</f>
        <v>0</v>
      </c>
      <c r="H120" s="48">
        <f>IF('LV SM - typical bill'!C53,(('LV SM - typical bill'!E53-'LV SM - typical bill'!D53)),"")</f>
        <v>0</v>
      </c>
      <c r="I120" s="36"/>
      <c r="J120" s="37"/>
      <c r="K120" s="54" t="s">
        <v>64</v>
      </c>
      <c r="L120" s="55">
        <f>IF('LV SM - typical bill'!C53,(('LV SM - typical bill'!F53-'LV SM - typical bill'!C53)/'LV SM - typical bill'!C53),"")</f>
        <v>-3.6882114243011048E-4</v>
      </c>
      <c r="M120" s="41">
        <f>IF('LV SM - typical bill'!C53,(('LV SM - typical bill'!G53-'LV SM - typical bill'!C53)/'LV SM - typical bill'!C53),"")</f>
        <v>4.8153432599077825E-3</v>
      </c>
      <c r="N120" s="56">
        <f>IF('LV SM - typical bill'!C53,(('LV SM - typical bill'!G53-'LV SM - typical bill'!F53)/'LV SM - typical bill'!F53),"")</f>
        <v>5.1860771372323781E-3</v>
      </c>
      <c r="O120" s="47">
        <f>IF('LV SM - typical bill'!C53,(('LV SM - typical bill'!F53-'LV SM - typical bill'!C53)),"")</f>
        <v>-61.309530809521675</v>
      </c>
      <c r="P120" s="44">
        <f>IF('LV SM - typical bill'!C53,(('LV SM - typical bill'!G53-'LV SM - typical bill'!C53)),"")</f>
        <v>800.45963202253915</v>
      </c>
      <c r="Q120" s="48">
        <f>IF('LV SM - typical bill'!C53,(('LV SM - typical bill'!G53-'LV SM - typical bill'!F53)),"")</f>
        <v>861.76916283206083</v>
      </c>
    </row>
    <row r="121" spans="2:17" ht="27" customHeight="1">
      <c r="B121" s="54" t="s">
        <v>84</v>
      </c>
      <c r="C121" s="55" t="e">
        <f>IF('LV SM - typical bill'!C54,(('LV SM - typical bill'!D54-'LV SM - typical bill'!C54)/'LV SM - typical bill'!C54),"")</f>
        <v>#VALUE!</v>
      </c>
      <c r="D121" s="41" t="e">
        <f>IF('LV SM - typical bill'!C54,(('LV SM - typical bill'!E54-'LV SM - typical bill'!C54)/'LV SM - typical bill'!C54),"")</f>
        <v>#VALUE!</v>
      </c>
      <c r="E121" s="56" t="e">
        <f>IF('LV SM - typical bill'!C54,(('LV SM - typical bill'!E54-'LV SM - typical bill'!D54)/'LV SM - typical bill'!D54),"")</f>
        <v>#VALUE!</v>
      </c>
      <c r="F121" s="47" t="e">
        <f>IF('LV SM - typical bill'!C54,('LV SM - typical bill'!D54-'LV SM - typical bill'!C54),"")</f>
        <v>#VALUE!</v>
      </c>
      <c r="G121" s="44" t="e">
        <f>IF('LV SM - typical bill'!C54,(('LV SM - typical bill'!E54-'LV SM - typical bill'!C54)),"")</f>
        <v>#VALUE!</v>
      </c>
      <c r="H121" s="48" t="e">
        <f>IF('LV SM - typical bill'!C54,(('LV SM - typical bill'!E54-'LV SM - typical bill'!D54)),"")</f>
        <v>#VALUE!</v>
      </c>
      <c r="I121" s="36"/>
      <c r="J121" s="37"/>
      <c r="K121" s="54" t="s">
        <v>84</v>
      </c>
      <c r="L121" s="55" t="e">
        <f>IF('LV SM - typical bill'!C54,(('LV SM - typical bill'!F54-'LV SM - typical bill'!C54)/'LV SM - typical bill'!C54),"")</f>
        <v>#VALUE!</v>
      </c>
      <c r="M121" s="41" t="e">
        <f>IF('LV SM - typical bill'!C54,(('LV SM - typical bill'!G54-'LV SM - typical bill'!C54)/'LV SM - typical bill'!C54),"")</f>
        <v>#VALUE!</v>
      </c>
      <c r="N121" s="56" t="e">
        <f>IF('LV SM - typical bill'!C54,(('LV SM - typical bill'!G54-'LV SM - typical bill'!F54)/'LV SM - typical bill'!F54),"")</f>
        <v>#VALUE!</v>
      </c>
      <c r="O121" s="47" t="e">
        <f>IF('LV SM - typical bill'!C54,(('LV SM - typical bill'!F54-'LV SM - typical bill'!C54)),"")</f>
        <v>#VALUE!</v>
      </c>
      <c r="P121" s="44" t="e">
        <f>IF('LV SM - typical bill'!C54,(('LV SM - typical bill'!G54-'LV SM - typical bill'!C54)),"")</f>
        <v>#VALUE!</v>
      </c>
      <c r="Q121" s="48" t="e">
        <f>IF('LV SM - typical bill'!C54,(('LV SM - typical bill'!G54-'LV SM - typical bill'!F54)),"")</f>
        <v>#VALUE!</v>
      </c>
    </row>
    <row r="122" spans="2:17" ht="27" customHeight="1">
      <c r="B122" s="54" t="s">
        <v>99</v>
      </c>
      <c r="C122" s="55" t="e">
        <f>IF('LV SM - typical bill'!C55,(('LV SM - typical bill'!D55-'LV SM - typical bill'!C55)/'LV SM - typical bill'!C55),"")</f>
        <v>#VALUE!</v>
      </c>
      <c r="D122" s="41" t="e">
        <f>IF('LV SM - typical bill'!C55,(('LV SM - typical bill'!E55-'LV SM - typical bill'!C55)/'LV SM - typical bill'!C55),"")</f>
        <v>#VALUE!</v>
      </c>
      <c r="E122" s="56" t="e">
        <f>IF('LV SM - typical bill'!C55,(('LV SM - typical bill'!E55-'LV SM - typical bill'!D55)/'LV SM - typical bill'!D55),"")</f>
        <v>#VALUE!</v>
      </c>
      <c r="F122" s="47" t="e">
        <f>IF('LV SM - typical bill'!C55,('LV SM - typical bill'!D55-'LV SM - typical bill'!C55),"")</f>
        <v>#VALUE!</v>
      </c>
      <c r="G122" s="44" t="e">
        <f>IF('LV SM - typical bill'!C55,(('LV SM - typical bill'!E55-'LV SM - typical bill'!C55)),"")</f>
        <v>#VALUE!</v>
      </c>
      <c r="H122" s="48" t="e">
        <f>IF('LV SM - typical bill'!C55,(('LV SM - typical bill'!E55-'LV SM - typical bill'!D55)),"")</f>
        <v>#VALUE!</v>
      </c>
      <c r="I122" s="36"/>
      <c r="J122" s="37"/>
      <c r="K122" s="54" t="s">
        <v>99</v>
      </c>
      <c r="L122" s="55" t="e">
        <f>IF('LV SM - typical bill'!C55,(('LV SM - typical bill'!F55-'LV SM - typical bill'!C55)/'LV SM - typical bill'!C55),"")</f>
        <v>#VALUE!</v>
      </c>
      <c r="M122" s="41" t="e">
        <f>IF('LV SM - typical bill'!C55,(('LV SM - typical bill'!G55-'LV SM - typical bill'!C55)/'LV SM - typical bill'!C55),"")</f>
        <v>#VALUE!</v>
      </c>
      <c r="N122" s="56" t="e">
        <f>IF('LV SM - typical bill'!C55,(('LV SM - typical bill'!G55-'LV SM - typical bill'!F55)/'LV SM - typical bill'!F55),"")</f>
        <v>#VALUE!</v>
      </c>
      <c r="O122" s="47" t="e">
        <f>IF('LV SM - typical bill'!C55,(('LV SM - typical bill'!F55-'LV SM - typical bill'!C55)),"")</f>
        <v>#VALUE!</v>
      </c>
      <c r="P122" s="44" t="e">
        <f>IF('LV SM - typical bill'!C55,(('LV SM - typical bill'!G55-'LV SM - typical bill'!C55)),"")</f>
        <v>#VALUE!</v>
      </c>
      <c r="Q122" s="48" t="e">
        <f>IF('LV SM - typical bill'!C55,(('LV SM - typical bill'!G55-'LV SM - typical bill'!F55)),"")</f>
        <v>#VALUE!</v>
      </c>
    </row>
    <row r="123" spans="2:17" ht="27" customHeight="1">
      <c r="B123" s="53" t="s">
        <v>129</v>
      </c>
      <c r="C123" s="55" t="str">
        <f>IF('LV SM - typical bill'!C56,(('LV SM - typical bill'!D56-'LV SM - typical bill'!C56)/'LV SM - typical bill'!C56),"")</f>
        <v/>
      </c>
      <c r="D123" s="41" t="str">
        <f>IF('LV SM - typical bill'!C56,(('LV SM - typical bill'!E56-'LV SM - typical bill'!C56)/'LV SM - typical bill'!C56),"")</f>
        <v/>
      </c>
      <c r="E123" s="56" t="str">
        <f>IF('LV SM - typical bill'!C56,(('LV SM - typical bill'!E56-'LV SM - typical bill'!D56)/'LV SM - typical bill'!D56),"")</f>
        <v/>
      </c>
      <c r="F123" s="47" t="str">
        <f>IF('LV SM - typical bill'!C56,('LV SM - typical bill'!D56-'LV SM - typical bill'!C56),"")</f>
        <v/>
      </c>
      <c r="G123" s="44" t="str">
        <f>IF('LV SM - typical bill'!C56,(('LV SM - typical bill'!E56-'LV SM - typical bill'!C56)),"")</f>
        <v/>
      </c>
      <c r="H123" s="48" t="str">
        <f>IF('LV SM - typical bill'!C56,(('LV SM - typical bill'!E56-'LV SM - typical bill'!D56)),"")</f>
        <v/>
      </c>
      <c r="I123" s="36"/>
      <c r="J123" s="37"/>
      <c r="K123" s="53" t="s">
        <v>129</v>
      </c>
      <c r="L123" s="55" t="str">
        <f>IF('LV SM - typical bill'!C56,(('LV SM - typical bill'!F56-'LV SM - typical bill'!C56)/'LV SM - typical bill'!C56),"")</f>
        <v/>
      </c>
      <c r="M123" s="41" t="str">
        <f>IF('LV SM - typical bill'!C56,(('LV SM - typical bill'!G56-'LV SM - typical bill'!C56)/'LV SM - typical bill'!C56),"")</f>
        <v/>
      </c>
      <c r="N123" s="56" t="str">
        <f>IF('LV SM - typical bill'!C56,(('LV SM - typical bill'!G56-'LV SM - typical bill'!F56)/'LV SM - typical bill'!F56),"")</f>
        <v/>
      </c>
      <c r="O123" s="47" t="str">
        <f>IF('LV SM - typical bill'!C56,(('LV SM - typical bill'!F56-'LV SM - typical bill'!C56)),"")</f>
        <v/>
      </c>
      <c r="P123" s="44" t="str">
        <f>IF('LV SM - typical bill'!C56,(('LV SM - typical bill'!G56-'LV SM - typical bill'!C56)),"")</f>
        <v/>
      </c>
      <c r="Q123" s="48" t="str">
        <f>IF('LV SM - typical bill'!C56,(('LV SM - typical bill'!G56-'LV SM - typical bill'!F56)),"")</f>
        <v/>
      </c>
    </row>
    <row r="124" spans="2:17">
      <c r="B124" s="54" t="s">
        <v>65</v>
      </c>
      <c r="C124" s="55">
        <f>IF('LV SM - typical bill'!C57,(('LV SM - typical bill'!D57-'LV SM - typical bill'!C57)/'LV SM - typical bill'!C57),"")</f>
        <v>0</v>
      </c>
      <c r="D124" s="41">
        <f>IF('LV SM - typical bill'!C57,(('LV SM - typical bill'!E57-'LV SM - typical bill'!C57)/'LV SM - typical bill'!C57),"")</f>
        <v>0</v>
      </c>
      <c r="E124" s="56">
        <f>IF('LV SM - typical bill'!C57,(('LV SM - typical bill'!E57-'LV SM - typical bill'!D57)/'LV SM - typical bill'!D57),"")</f>
        <v>0</v>
      </c>
      <c r="F124" s="47">
        <f>IF('LV SM - typical bill'!C57,('LV SM - typical bill'!D57-'LV SM - typical bill'!C57),"")</f>
        <v>0</v>
      </c>
      <c r="G124" s="44">
        <f>IF('LV SM - typical bill'!C57,(('LV SM - typical bill'!E57-'LV SM - typical bill'!C57)),"")</f>
        <v>0</v>
      </c>
      <c r="H124" s="48">
        <f>IF('LV SM - typical bill'!C57,(('LV SM - typical bill'!E57-'LV SM - typical bill'!D57)),"")</f>
        <v>0</v>
      </c>
      <c r="I124" s="36"/>
      <c r="J124" s="37"/>
      <c r="K124" s="54" t="s">
        <v>65</v>
      </c>
      <c r="L124" s="55">
        <f>IF('LV SM - typical bill'!C57,(('LV SM - typical bill'!F57-'LV SM - typical bill'!C57)/'LV SM - typical bill'!C57),"")</f>
        <v>0</v>
      </c>
      <c r="M124" s="41">
        <f>IF('LV SM - typical bill'!C57,(('LV SM - typical bill'!G57-'LV SM - typical bill'!C57)/'LV SM - typical bill'!C57),"")</f>
        <v>-1.4792899408283301E-3</v>
      </c>
      <c r="N124" s="56">
        <f>IF('LV SM - typical bill'!C57,(('LV SM - typical bill'!G57-'LV SM - typical bill'!F57)/'LV SM - typical bill'!F57),"")</f>
        <v>-1.4792899408283301E-3</v>
      </c>
      <c r="O124" s="47">
        <f>IF('LV SM - typical bill'!C57,(('LV SM - typical bill'!F57-'LV SM - typical bill'!C57)),"")</f>
        <v>0</v>
      </c>
      <c r="P124" s="44">
        <f>IF('LV SM - typical bill'!C57,(('LV SM - typical bill'!G57-'LV SM - typical bill'!C57)),"")</f>
        <v>3.0544074148306066E-2</v>
      </c>
      <c r="Q124" s="48">
        <f>IF('LV SM - typical bill'!C57,(('LV SM - typical bill'!G57-'LV SM - typical bill'!F57)),"")</f>
        <v>3.0544074148306066E-2</v>
      </c>
    </row>
    <row r="125" spans="2:17">
      <c r="B125" s="54" t="s">
        <v>85</v>
      </c>
      <c r="C125" s="55" t="e">
        <f>IF('LV SM - typical bill'!C58,(('LV SM - typical bill'!D58-'LV SM - typical bill'!C58)/'LV SM - typical bill'!C58),"")</f>
        <v>#VALUE!</v>
      </c>
      <c r="D125" s="41" t="e">
        <f>IF('LV SM - typical bill'!C58,(('LV SM - typical bill'!E58-'LV SM - typical bill'!C58)/'LV SM - typical bill'!C58),"")</f>
        <v>#VALUE!</v>
      </c>
      <c r="E125" s="56" t="e">
        <f>IF('LV SM - typical bill'!C58,(('LV SM - typical bill'!E58-'LV SM - typical bill'!D58)/'LV SM - typical bill'!D58),"")</f>
        <v>#VALUE!</v>
      </c>
      <c r="F125" s="47" t="e">
        <f>IF('LV SM - typical bill'!C58,('LV SM - typical bill'!D58-'LV SM - typical bill'!C58),"")</f>
        <v>#VALUE!</v>
      </c>
      <c r="G125" s="44" t="e">
        <f>IF('LV SM - typical bill'!C58,(('LV SM - typical bill'!E58-'LV SM - typical bill'!C58)),"")</f>
        <v>#VALUE!</v>
      </c>
      <c r="H125" s="48" t="e">
        <f>IF('LV SM - typical bill'!C58,(('LV SM - typical bill'!E58-'LV SM - typical bill'!D58)),"")</f>
        <v>#VALUE!</v>
      </c>
      <c r="I125" s="36"/>
      <c r="J125" s="37"/>
      <c r="K125" s="54" t="s">
        <v>85</v>
      </c>
      <c r="L125" s="55" t="e">
        <f>IF('LV SM - typical bill'!C58,(('LV SM - typical bill'!F58-'LV SM - typical bill'!C58)/'LV SM - typical bill'!C58),"")</f>
        <v>#VALUE!</v>
      </c>
      <c r="M125" s="41" t="e">
        <f>IF('LV SM - typical bill'!C58,(('LV SM - typical bill'!G58-'LV SM - typical bill'!C58)/'LV SM - typical bill'!C58),"")</f>
        <v>#VALUE!</v>
      </c>
      <c r="N125" s="56" t="e">
        <f>IF('LV SM - typical bill'!C58,(('LV SM - typical bill'!G58-'LV SM - typical bill'!F58)/'LV SM - typical bill'!F58),"")</f>
        <v>#VALUE!</v>
      </c>
      <c r="O125" s="47" t="e">
        <f>IF('LV SM - typical bill'!C58,(('LV SM - typical bill'!F58-'LV SM - typical bill'!C58)),"")</f>
        <v>#VALUE!</v>
      </c>
      <c r="P125" s="44" t="e">
        <f>IF('LV SM - typical bill'!C58,(('LV SM - typical bill'!G58-'LV SM - typical bill'!C58)),"")</f>
        <v>#VALUE!</v>
      </c>
      <c r="Q125" s="48" t="e">
        <f>IF('LV SM - typical bill'!C58,(('LV SM - typical bill'!G58-'LV SM - typical bill'!F58)),"")</f>
        <v>#VALUE!</v>
      </c>
    </row>
    <row r="126" spans="2:17">
      <c r="B126" s="54" t="s">
        <v>100</v>
      </c>
      <c r="C126" s="55" t="e">
        <f>IF('LV SM - typical bill'!C59,(('LV SM - typical bill'!D59-'LV SM - typical bill'!C59)/'LV SM - typical bill'!C59),"")</f>
        <v>#VALUE!</v>
      </c>
      <c r="D126" s="41" t="e">
        <f>IF('LV SM - typical bill'!C59,(('LV SM - typical bill'!E59-'LV SM - typical bill'!C59)/'LV SM - typical bill'!C59),"")</f>
        <v>#VALUE!</v>
      </c>
      <c r="E126" s="56" t="e">
        <f>IF('LV SM - typical bill'!C59,(('LV SM - typical bill'!E59-'LV SM - typical bill'!D59)/'LV SM - typical bill'!D59),"")</f>
        <v>#VALUE!</v>
      </c>
      <c r="F126" s="47" t="e">
        <f>IF('LV SM - typical bill'!C59,('LV SM - typical bill'!D59-'LV SM - typical bill'!C59),"")</f>
        <v>#VALUE!</v>
      </c>
      <c r="G126" s="44" t="e">
        <f>IF('LV SM - typical bill'!C59,(('LV SM - typical bill'!E59-'LV SM - typical bill'!C59)),"")</f>
        <v>#VALUE!</v>
      </c>
      <c r="H126" s="48" t="e">
        <f>IF('LV SM - typical bill'!C59,(('LV SM - typical bill'!E59-'LV SM - typical bill'!D59)),"")</f>
        <v>#VALUE!</v>
      </c>
      <c r="I126" s="36"/>
      <c r="J126" s="37"/>
      <c r="K126" s="54" t="s">
        <v>100</v>
      </c>
      <c r="L126" s="55" t="e">
        <f>IF('LV SM - typical bill'!C59,(('LV SM - typical bill'!F59-'LV SM - typical bill'!C59)/'LV SM - typical bill'!C59),"")</f>
        <v>#VALUE!</v>
      </c>
      <c r="M126" s="41" t="e">
        <f>IF('LV SM - typical bill'!C59,(('LV SM - typical bill'!G59-'LV SM - typical bill'!C59)/'LV SM - typical bill'!C59),"")</f>
        <v>#VALUE!</v>
      </c>
      <c r="N126" s="56" t="e">
        <f>IF('LV SM - typical bill'!C59,(('LV SM - typical bill'!G59-'LV SM - typical bill'!F59)/'LV SM - typical bill'!F59),"")</f>
        <v>#VALUE!</v>
      </c>
      <c r="O126" s="47" t="e">
        <f>IF('LV SM - typical bill'!C59,(('LV SM - typical bill'!F59-'LV SM - typical bill'!C59)),"")</f>
        <v>#VALUE!</v>
      </c>
      <c r="P126" s="44" t="e">
        <f>IF('LV SM - typical bill'!C59,(('LV SM - typical bill'!G59-'LV SM - typical bill'!C59)),"")</f>
        <v>#VALUE!</v>
      </c>
      <c r="Q126" s="48" t="e">
        <f>IF('LV SM - typical bill'!C59,(('LV SM - typical bill'!G59-'LV SM - typical bill'!F59)),"")</f>
        <v>#VALUE!</v>
      </c>
    </row>
    <row r="127" spans="2:17">
      <c r="B127" s="53" t="s">
        <v>130</v>
      </c>
      <c r="C127" s="55" t="str">
        <f>IF('LV SM - typical bill'!C60,(('LV SM - typical bill'!D60-'LV SM - typical bill'!C60)/'LV SM - typical bill'!C60),"")</f>
        <v/>
      </c>
      <c r="D127" s="41" t="str">
        <f>IF('LV SM - typical bill'!C60,(('LV SM - typical bill'!E60-'LV SM - typical bill'!C60)/'LV SM - typical bill'!C60),"")</f>
        <v/>
      </c>
      <c r="E127" s="56" t="str">
        <f>IF('LV SM - typical bill'!C60,(('LV SM - typical bill'!E60-'LV SM - typical bill'!D60)/'LV SM - typical bill'!D60),"")</f>
        <v/>
      </c>
      <c r="F127" s="47" t="str">
        <f>IF('LV SM - typical bill'!C60,('LV SM - typical bill'!D60-'LV SM - typical bill'!C60),"")</f>
        <v/>
      </c>
      <c r="G127" s="44" t="str">
        <f>IF('LV SM - typical bill'!C60,(('LV SM - typical bill'!E60-'LV SM - typical bill'!C60)),"")</f>
        <v/>
      </c>
      <c r="H127" s="48" t="str">
        <f>IF('LV SM - typical bill'!C60,(('LV SM - typical bill'!E60-'LV SM - typical bill'!D60)),"")</f>
        <v/>
      </c>
      <c r="I127" s="36"/>
      <c r="J127" s="61"/>
      <c r="K127" s="53" t="s">
        <v>130</v>
      </c>
      <c r="L127" s="55" t="str">
        <f>IF('LV SM - typical bill'!C60,(('LV SM - typical bill'!F60-'LV SM - typical bill'!C60)/'LV SM - typical bill'!C60),"")</f>
        <v/>
      </c>
      <c r="M127" s="41" t="str">
        <f>IF('LV SM - typical bill'!C60,(('LV SM - typical bill'!G60-'LV SM - typical bill'!C60)/'LV SM - typical bill'!C60),"")</f>
        <v/>
      </c>
      <c r="N127" s="56" t="str">
        <f>IF('LV SM - typical bill'!C60,(('LV SM - typical bill'!G60-'LV SM - typical bill'!F60)/'LV SM - typical bill'!F60),"")</f>
        <v/>
      </c>
      <c r="O127" s="47" t="str">
        <f>IF('LV SM - typical bill'!C60,(('LV SM - typical bill'!F60-'LV SM - typical bill'!C60)),"")</f>
        <v/>
      </c>
      <c r="P127" s="44" t="str">
        <f>IF('LV SM - typical bill'!C60,(('LV SM - typical bill'!G60-'LV SM - typical bill'!C60)),"")</f>
        <v/>
      </c>
      <c r="Q127" s="48" t="str">
        <f>IF('LV SM - typical bill'!C60,(('LV SM - typical bill'!G60-'LV SM - typical bill'!F60)),"")</f>
        <v/>
      </c>
    </row>
    <row r="128" spans="2:17">
      <c r="B128" s="54" t="s">
        <v>66</v>
      </c>
      <c r="C128" s="55">
        <f>IF('LV SM - typical bill'!C61,(('LV SM - typical bill'!D61-'LV SM - typical bill'!C61)/'LV SM - typical bill'!C61),"")</f>
        <v>0</v>
      </c>
      <c r="D128" s="41">
        <f>IF('LV SM - typical bill'!C61,(('LV SM - typical bill'!E61-'LV SM - typical bill'!C61)/'LV SM - typical bill'!C61),"")</f>
        <v>0</v>
      </c>
      <c r="E128" s="56">
        <f>IF('LV SM - typical bill'!C61,(('LV SM - typical bill'!E61-'LV SM - typical bill'!D61)/'LV SM - typical bill'!D61),"")</f>
        <v>0</v>
      </c>
      <c r="F128" s="47">
        <f>IF('LV SM - typical bill'!C61,('LV SM - typical bill'!D61-'LV SM - typical bill'!C61),"")</f>
        <v>0</v>
      </c>
      <c r="G128" s="44">
        <f>IF('LV SM - typical bill'!C61,(('LV SM - typical bill'!E61-'LV SM - typical bill'!C61)),"")</f>
        <v>0</v>
      </c>
      <c r="H128" s="48">
        <f>IF('LV SM - typical bill'!C61,(('LV SM - typical bill'!E61-'LV SM - typical bill'!D61)),"")</f>
        <v>0</v>
      </c>
      <c r="I128" s="36"/>
      <c r="J128" s="61"/>
      <c r="K128" s="54" t="s">
        <v>66</v>
      </c>
      <c r="L128" s="55">
        <f>IF('LV SM - typical bill'!C61,(('LV SM - typical bill'!F61-'LV SM - typical bill'!C61)/'LV SM - typical bill'!C61),"")</f>
        <v>0</v>
      </c>
      <c r="M128" s="41">
        <f>IF('LV SM - typical bill'!C61,(('LV SM - typical bill'!G61-'LV SM - typical bill'!C61)/'LV SM - typical bill'!C61),"")</f>
        <v>-1.6949152542373553E-3</v>
      </c>
      <c r="N128" s="56">
        <f>IF('LV SM - typical bill'!C61,(('LV SM - typical bill'!G61-'LV SM - typical bill'!F61)/'LV SM - typical bill'!F61),"")</f>
        <v>-1.6949152542373553E-3</v>
      </c>
      <c r="O128" s="47">
        <f>IF('LV SM - typical bill'!C61,(('LV SM - typical bill'!F61-'LV SM - typical bill'!C61)),"")</f>
        <v>0</v>
      </c>
      <c r="P128" s="44">
        <f>IF('LV SM - typical bill'!C61,(('LV SM - typical bill'!G61-'LV SM - typical bill'!C61)),"")</f>
        <v>3.5303575919446217E-2</v>
      </c>
      <c r="Q128" s="48">
        <f>IF('LV SM - typical bill'!C61,(('LV SM - typical bill'!G61-'LV SM - typical bill'!F61)),"")</f>
        <v>3.5303575919446217E-2</v>
      </c>
    </row>
    <row r="129" spans="2:17">
      <c r="B129" s="54" t="s">
        <v>101</v>
      </c>
      <c r="C129" s="55" t="e">
        <f>IF('LV SM - typical bill'!C62,(('LV SM - typical bill'!D62-'LV SM - typical bill'!C62)/'LV SM - typical bill'!C62),"")</f>
        <v>#VALUE!</v>
      </c>
      <c r="D129" s="41" t="e">
        <f>IF('LV SM - typical bill'!C62,(('LV SM - typical bill'!E62-'LV SM - typical bill'!C62)/'LV SM - typical bill'!C62),"")</f>
        <v>#VALUE!</v>
      </c>
      <c r="E129" s="56" t="e">
        <f>IF('LV SM - typical bill'!C62,(('LV SM - typical bill'!E62-'LV SM - typical bill'!D62)/'LV SM - typical bill'!D62),"")</f>
        <v>#VALUE!</v>
      </c>
      <c r="F129" s="47" t="e">
        <f>IF('LV SM - typical bill'!C62,('LV SM - typical bill'!D62-'LV SM - typical bill'!C62),"")</f>
        <v>#VALUE!</v>
      </c>
      <c r="G129" s="44" t="e">
        <f>IF('LV SM - typical bill'!C62,(('LV SM - typical bill'!E62-'LV SM - typical bill'!C62)),"")</f>
        <v>#VALUE!</v>
      </c>
      <c r="H129" s="48" t="e">
        <f>IF('LV SM - typical bill'!C62,(('LV SM - typical bill'!E62-'LV SM - typical bill'!D62)),"")</f>
        <v>#VALUE!</v>
      </c>
      <c r="I129" s="36"/>
      <c r="J129" s="61"/>
      <c r="K129" s="54" t="s">
        <v>101</v>
      </c>
      <c r="L129" s="55" t="e">
        <f>IF('LV SM - typical bill'!C62,(('LV SM - typical bill'!F62-'LV SM - typical bill'!C62)/'LV SM - typical bill'!C62),"")</f>
        <v>#VALUE!</v>
      </c>
      <c r="M129" s="41" t="e">
        <f>IF('LV SM - typical bill'!C62,(('LV SM - typical bill'!G62-'LV SM - typical bill'!C62)/'LV SM - typical bill'!C62),"")</f>
        <v>#VALUE!</v>
      </c>
      <c r="N129" s="56" t="e">
        <f>IF('LV SM - typical bill'!C62,(('LV SM - typical bill'!G62-'LV SM - typical bill'!F62)/'LV SM - typical bill'!F62),"")</f>
        <v>#VALUE!</v>
      </c>
      <c r="O129" s="47" t="e">
        <f>IF('LV SM - typical bill'!C62,(('LV SM - typical bill'!F62-'LV SM - typical bill'!C62)),"")</f>
        <v>#VALUE!</v>
      </c>
      <c r="P129" s="44" t="e">
        <f>IF('LV SM - typical bill'!C62,(('LV SM - typical bill'!G62-'LV SM - typical bill'!C62)),"")</f>
        <v>#VALUE!</v>
      </c>
      <c r="Q129" s="48" t="e">
        <f>IF('LV SM - typical bill'!C62,(('LV SM - typical bill'!G62-'LV SM - typical bill'!F62)),"")</f>
        <v>#VALUE!</v>
      </c>
    </row>
    <row r="130" spans="2:17">
      <c r="B130" s="53" t="s">
        <v>131</v>
      </c>
      <c r="C130" s="55" t="str">
        <f>IF('LV SM - typical bill'!C63,(('LV SM - typical bill'!D63-'LV SM - typical bill'!C63)/'LV SM - typical bill'!C63),"")</f>
        <v/>
      </c>
      <c r="D130" s="41" t="str">
        <f>IF('LV SM - typical bill'!C63,(('LV SM - typical bill'!E63-'LV SM - typical bill'!C63)/'LV SM - typical bill'!C63),"")</f>
        <v/>
      </c>
      <c r="E130" s="56" t="str">
        <f>IF('LV SM - typical bill'!C63,(('LV SM - typical bill'!E63-'LV SM - typical bill'!D63)/'LV SM - typical bill'!D63),"")</f>
        <v/>
      </c>
      <c r="F130" s="47" t="str">
        <f>IF('LV SM - typical bill'!C63,('LV SM - typical bill'!D63-'LV SM - typical bill'!C63),"")</f>
        <v/>
      </c>
      <c r="G130" s="44" t="str">
        <f>IF('LV SM - typical bill'!C63,(('LV SM - typical bill'!E63-'LV SM - typical bill'!C63)),"")</f>
        <v/>
      </c>
      <c r="H130" s="48" t="str">
        <f>IF('LV SM - typical bill'!C63,(('LV SM - typical bill'!E63-'LV SM - typical bill'!D63)),"")</f>
        <v/>
      </c>
      <c r="I130" s="36"/>
      <c r="J130" s="61"/>
      <c r="K130" s="53" t="s">
        <v>131</v>
      </c>
      <c r="L130" s="55" t="str">
        <f>IF('LV SM - typical bill'!C63,(('LV SM - typical bill'!F63-'LV SM - typical bill'!C63)/'LV SM - typical bill'!C63),"")</f>
        <v/>
      </c>
      <c r="M130" s="41" t="str">
        <f>IF('LV SM - typical bill'!C63,(('LV SM - typical bill'!G63-'LV SM - typical bill'!C63)/'LV SM - typical bill'!C63),"")</f>
        <v/>
      </c>
      <c r="N130" s="56" t="str">
        <f>IF('LV SM - typical bill'!C63,(('LV SM - typical bill'!G63-'LV SM - typical bill'!F63)/'LV SM - typical bill'!F63),"")</f>
        <v/>
      </c>
      <c r="O130" s="47" t="str">
        <f>IF('LV SM - typical bill'!C63,(('LV SM - typical bill'!F63-'LV SM - typical bill'!C63)),"")</f>
        <v/>
      </c>
      <c r="P130" s="44" t="str">
        <f>IF('LV SM - typical bill'!C63,(('LV SM - typical bill'!G63-'LV SM - typical bill'!C63)),"")</f>
        <v/>
      </c>
      <c r="Q130" s="48" t="str">
        <f>IF('LV SM - typical bill'!C63,(('LV SM - typical bill'!G63-'LV SM - typical bill'!F63)),"")</f>
        <v/>
      </c>
    </row>
    <row r="131" spans="2:17">
      <c r="B131" s="54" t="s">
        <v>67</v>
      </c>
      <c r="C131" s="55">
        <f>IF('LV SM - typical bill'!C64,(('LV SM - typical bill'!D64-'LV SM - typical bill'!C64)/'LV SM - typical bill'!C64),"")</f>
        <v>0</v>
      </c>
      <c r="D131" s="41">
        <f>IF('LV SM - typical bill'!C64,(('LV SM - typical bill'!E64-'LV SM - typical bill'!C64)/'LV SM - typical bill'!C64),"")</f>
        <v>0</v>
      </c>
      <c r="E131" s="56">
        <f>IF('LV SM - typical bill'!C64,(('LV SM - typical bill'!E64-'LV SM - typical bill'!D64)/'LV SM - typical bill'!D64),"")</f>
        <v>0</v>
      </c>
      <c r="F131" s="47">
        <f>IF('LV SM - typical bill'!C64,('LV SM - typical bill'!D64-'LV SM - typical bill'!C64),"")</f>
        <v>0</v>
      </c>
      <c r="G131" s="44">
        <f>IF('LV SM - typical bill'!C64,(('LV SM - typical bill'!E64-'LV SM - typical bill'!C64)),"")</f>
        <v>0</v>
      </c>
      <c r="H131" s="48">
        <f>IF('LV SM - typical bill'!C64,(('LV SM - typical bill'!E64-'LV SM - typical bill'!D64)),"")</f>
        <v>0</v>
      </c>
      <c r="I131" s="36"/>
      <c r="J131" s="61"/>
      <c r="K131" s="54" t="s">
        <v>67</v>
      </c>
      <c r="L131" s="55">
        <f>IF('LV SM - typical bill'!C64,(('LV SM - typical bill'!F64-'LV SM - typical bill'!C64)/'LV SM - typical bill'!C64),"")</f>
        <v>0</v>
      </c>
      <c r="M131" s="41">
        <f>IF('LV SM - typical bill'!C64,(('LV SM - typical bill'!G64-'LV SM - typical bill'!C64)/'LV SM - typical bill'!C64),"")</f>
        <v>-1.4792899408286682E-3</v>
      </c>
      <c r="N131" s="56">
        <f>IF('LV SM - typical bill'!C64,(('LV SM - typical bill'!G64-'LV SM - typical bill'!F64)/'LV SM - typical bill'!F64),"")</f>
        <v>-1.4792899408286682E-3</v>
      </c>
      <c r="O131" s="47">
        <f>IF('LV SM - typical bill'!C64,(('LV SM - typical bill'!F64-'LV SM - typical bill'!C64)),"")</f>
        <v>0</v>
      </c>
      <c r="P131" s="44">
        <f>IF('LV SM - typical bill'!C64,(('LV SM - typical bill'!G64-'LV SM - typical bill'!C64)),"")</f>
        <v>0.48673425882361698</v>
      </c>
      <c r="Q131" s="48">
        <f>IF('LV SM - typical bill'!C64,(('LV SM - typical bill'!G64-'LV SM - typical bill'!F64)),"")</f>
        <v>0.48673425882361698</v>
      </c>
    </row>
    <row r="132" spans="2:17">
      <c r="B132" s="54" t="s">
        <v>86</v>
      </c>
      <c r="C132" s="55" t="e">
        <f>IF('LV SM - typical bill'!C65,(('LV SM - typical bill'!D65-'LV SM - typical bill'!C65)/'LV SM - typical bill'!C65),"")</f>
        <v>#VALUE!</v>
      </c>
      <c r="D132" s="41" t="e">
        <f>IF('LV SM - typical bill'!C65,(('LV SM - typical bill'!E65-'LV SM - typical bill'!C65)/'LV SM - typical bill'!C65),"")</f>
        <v>#VALUE!</v>
      </c>
      <c r="E132" s="56" t="e">
        <f>IF('LV SM - typical bill'!C65,(('LV SM - typical bill'!E65-'LV SM - typical bill'!D65)/'LV SM - typical bill'!D65),"")</f>
        <v>#VALUE!</v>
      </c>
      <c r="F132" s="47" t="e">
        <f>IF('LV SM - typical bill'!C65,('LV SM - typical bill'!D65-'LV SM - typical bill'!C65),"")</f>
        <v>#VALUE!</v>
      </c>
      <c r="G132" s="44" t="e">
        <f>IF('LV SM - typical bill'!C65,(('LV SM - typical bill'!E65-'LV SM - typical bill'!C65)),"")</f>
        <v>#VALUE!</v>
      </c>
      <c r="H132" s="48" t="e">
        <f>IF('LV SM - typical bill'!C65,(('LV SM - typical bill'!E65-'LV SM - typical bill'!D65)),"")</f>
        <v>#VALUE!</v>
      </c>
      <c r="I132" s="36"/>
      <c r="J132" s="61"/>
      <c r="K132" s="54" t="s">
        <v>86</v>
      </c>
      <c r="L132" s="55" t="e">
        <f>IF('LV SM - typical bill'!C65,(('LV SM - typical bill'!F65-'LV SM - typical bill'!C65)/'LV SM - typical bill'!C65),"")</f>
        <v>#VALUE!</v>
      </c>
      <c r="M132" s="41" t="e">
        <f>IF('LV SM - typical bill'!C65,(('LV SM - typical bill'!G65-'LV SM - typical bill'!C65)/'LV SM - typical bill'!C65),"")</f>
        <v>#VALUE!</v>
      </c>
      <c r="N132" s="56" t="e">
        <f>IF('LV SM - typical bill'!C65,(('LV SM - typical bill'!G65-'LV SM - typical bill'!F65)/'LV SM - typical bill'!F65),"")</f>
        <v>#VALUE!</v>
      </c>
      <c r="O132" s="47" t="e">
        <f>IF('LV SM - typical bill'!C65,(('LV SM - typical bill'!F65-'LV SM - typical bill'!C65)),"")</f>
        <v>#VALUE!</v>
      </c>
      <c r="P132" s="44" t="e">
        <f>IF('LV SM - typical bill'!C65,(('LV SM - typical bill'!G65-'LV SM - typical bill'!C65)),"")</f>
        <v>#VALUE!</v>
      </c>
      <c r="Q132" s="48" t="e">
        <f>IF('LV SM - typical bill'!C65,(('LV SM - typical bill'!G65-'LV SM - typical bill'!F65)),"")</f>
        <v>#VALUE!</v>
      </c>
    </row>
    <row r="133" spans="2:17">
      <c r="B133" s="54" t="s">
        <v>102</v>
      </c>
      <c r="C133" s="55" t="e">
        <f>IF('LV SM - typical bill'!C66,(('LV SM - typical bill'!D66-'LV SM - typical bill'!C66)/'LV SM - typical bill'!C66),"")</f>
        <v>#VALUE!</v>
      </c>
      <c r="D133" s="41" t="e">
        <f>IF('LV SM - typical bill'!C66,(('LV SM - typical bill'!E66-'LV SM - typical bill'!C66)/'LV SM - typical bill'!C66),"")</f>
        <v>#VALUE!</v>
      </c>
      <c r="E133" s="56" t="e">
        <f>IF('LV SM - typical bill'!C66,(('LV SM - typical bill'!E66-'LV SM - typical bill'!D66)/'LV SM - typical bill'!D66),"")</f>
        <v>#VALUE!</v>
      </c>
      <c r="F133" s="47" t="e">
        <f>IF('LV SM - typical bill'!C66,('LV SM - typical bill'!D66-'LV SM - typical bill'!C66),"")</f>
        <v>#VALUE!</v>
      </c>
      <c r="G133" s="44" t="e">
        <f>IF('LV SM - typical bill'!C66,(('LV SM - typical bill'!E66-'LV SM - typical bill'!C66)),"")</f>
        <v>#VALUE!</v>
      </c>
      <c r="H133" s="48" t="e">
        <f>IF('LV SM - typical bill'!C66,(('LV SM - typical bill'!E66-'LV SM - typical bill'!D66)),"")</f>
        <v>#VALUE!</v>
      </c>
      <c r="I133" s="36"/>
      <c r="J133" s="61"/>
      <c r="K133" s="54" t="s">
        <v>102</v>
      </c>
      <c r="L133" s="55" t="e">
        <f>IF('LV SM - typical bill'!C66,(('LV SM - typical bill'!F66-'LV SM - typical bill'!C66)/'LV SM - typical bill'!C66),"")</f>
        <v>#VALUE!</v>
      </c>
      <c r="M133" s="41" t="e">
        <f>IF('LV SM - typical bill'!C66,(('LV SM - typical bill'!G66-'LV SM - typical bill'!C66)/'LV SM - typical bill'!C66),"")</f>
        <v>#VALUE!</v>
      </c>
      <c r="N133" s="56" t="e">
        <f>IF('LV SM - typical bill'!C66,(('LV SM - typical bill'!G66-'LV SM - typical bill'!F66)/'LV SM - typical bill'!F66),"")</f>
        <v>#VALUE!</v>
      </c>
      <c r="O133" s="47" t="e">
        <f>IF('LV SM - typical bill'!C66,(('LV SM - typical bill'!F66-'LV SM - typical bill'!C66)),"")</f>
        <v>#VALUE!</v>
      </c>
      <c r="P133" s="44" t="e">
        <f>IF('LV SM - typical bill'!C66,(('LV SM - typical bill'!G66-'LV SM - typical bill'!C66)),"")</f>
        <v>#VALUE!</v>
      </c>
      <c r="Q133" s="48" t="e">
        <f>IF('LV SM - typical bill'!C66,(('LV SM - typical bill'!G66-'LV SM - typical bill'!F66)),"")</f>
        <v>#VALUE!</v>
      </c>
    </row>
    <row r="134" spans="2:17">
      <c r="B134" s="53" t="s">
        <v>132</v>
      </c>
      <c r="C134" s="55" t="str">
        <f>IF('LV SM - typical bill'!C67,(('LV SM - typical bill'!D67-'LV SM - typical bill'!C67)/'LV SM - typical bill'!C67),"")</f>
        <v/>
      </c>
      <c r="D134" s="41" t="str">
        <f>IF('LV SM - typical bill'!C67,(('LV SM - typical bill'!E67-'LV SM - typical bill'!C67)/'LV SM - typical bill'!C67),"")</f>
        <v/>
      </c>
      <c r="E134" s="56" t="str">
        <f>IF('LV SM - typical bill'!C67,(('LV SM - typical bill'!E67-'LV SM - typical bill'!D67)/'LV SM - typical bill'!D67),"")</f>
        <v/>
      </c>
      <c r="F134" s="47" t="str">
        <f>IF('LV SM - typical bill'!C67,('LV SM - typical bill'!D67-'LV SM - typical bill'!C67),"")</f>
        <v/>
      </c>
      <c r="G134" s="44" t="str">
        <f>IF('LV SM - typical bill'!C67,(('LV SM - typical bill'!E67-'LV SM - typical bill'!C67)),"")</f>
        <v/>
      </c>
      <c r="H134" s="48" t="str">
        <f>IF('LV SM - typical bill'!C67,(('LV SM - typical bill'!E67-'LV SM - typical bill'!D67)),"")</f>
        <v/>
      </c>
      <c r="I134" s="36"/>
      <c r="J134" s="61"/>
      <c r="K134" s="53" t="s">
        <v>132</v>
      </c>
      <c r="L134" s="55" t="str">
        <f>IF('LV SM - typical bill'!C67,(('LV SM - typical bill'!F67-'LV SM - typical bill'!C67)/'LV SM - typical bill'!C67),"")</f>
        <v/>
      </c>
      <c r="M134" s="41" t="str">
        <f>IF('LV SM - typical bill'!C67,(('LV SM - typical bill'!G67-'LV SM - typical bill'!C67)/'LV SM - typical bill'!C67),"")</f>
        <v/>
      </c>
      <c r="N134" s="56" t="str">
        <f>IF('LV SM - typical bill'!C67,(('LV SM - typical bill'!G67-'LV SM - typical bill'!F67)/'LV SM - typical bill'!F67),"")</f>
        <v/>
      </c>
      <c r="O134" s="47" t="str">
        <f>IF('LV SM - typical bill'!C67,(('LV SM - typical bill'!F67-'LV SM - typical bill'!C67)),"")</f>
        <v/>
      </c>
      <c r="P134" s="44" t="str">
        <f>IF('LV SM - typical bill'!C67,(('LV SM - typical bill'!G67-'LV SM - typical bill'!C67)),"")</f>
        <v/>
      </c>
      <c r="Q134" s="48" t="str">
        <f>IF('LV SM - typical bill'!C67,(('LV SM - typical bill'!G67-'LV SM - typical bill'!F67)),"")</f>
        <v/>
      </c>
    </row>
    <row r="135" spans="2:17">
      <c r="B135" s="54" t="s">
        <v>68</v>
      </c>
      <c r="C135" s="55">
        <f>IF('LV SM - typical bill'!C68,(('LV SM - typical bill'!D68-'LV SM - typical bill'!C68)/'LV SM - typical bill'!C68),"")</f>
        <v>0</v>
      </c>
      <c r="D135" s="41">
        <f>IF('LV SM - typical bill'!C68,(('LV SM - typical bill'!E68-'LV SM - typical bill'!C68)/'LV SM - typical bill'!C68),"")</f>
        <v>0</v>
      </c>
      <c r="E135" s="56">
        <f>IF('LV SM - typical bill'!C68,(('LV SM - typical bill'!E68-'LV SM - typical bill'!D68)/'LV SM - typical bill'!D68),"")</f>
        <v>0</v>
      </c>
      <c r="F135" s="47">
        <f>IF('LV SM - typical bill'!C68,('LV SM - typical bill'!D68-'LV SM - typical bill'!C68),"")</f>
        <v>0</v>
      </c>
      <c r="G135" s="44">
        <f>IF('LV SM - typical bill'!C68,(('LV SM - typical bill'!E68-'LV SM - typical bill'!C68)),"")</f>
        <v>0</v>
      </c>
      <c r="H135" s="48">
        <f>IF('LV SM - typical bill'!C68,(('LV SM - typical bill'!E68-'LV SM - typical bill'!D68)),"")</f>
        <v>0</v>
      </c>
      <c r="I135" s="36"/>
      <c r="J135" s="61"/>
      <c r="K135" s="54" t="s">
        <v>68</v>
      </c>
      <c r="L135" s="55">
        <f>IF('LV SM - typical bill'!C68,(('LV SM - typical bill'!F68-'LV SM - typical bill'!C68)/'LV SM - typical bill'!C68),"")</f>
        <v>1.173281739340872E-4</v>
      </c>
      <c r="M135" s="41">
        <f>IF('LV SM - typical bill'!C68,(('LV SM - typical bill'!G68-'LV SM - typical bill'!C68)/'LV SM - typical bill'!C68),"")</f>
        <v>-1.6633982997291054E-3</v>
      </c>
      <c r="N135" s="56">
        <f>IF('LV SM - typical bill'!C68,(('LV SM - typical bill'!G68-'LV SM - typical bill'!F68)/'LV SM - typical bill'!F68),"")</f>
        <v>-1.780517568788189E-3</v>
      </c>
      <c r="O135" s="47">
        <f>IF('LV SM - typical bill'!C68,(('LV SM - typical bill'!F68-'LV SM - typical bill'!C68)),"")</f>
        <v>-0.41428110638389626</v>
      </c>
      <c r="P135" s="44">
        <f>IF('LV SM - typical bill'!C68,(('LV SM - typical bill'!G68-'LV SM - typical bill'!C68)),"")</f>
        <v>5.8733931063820819</v>
      </c>
      <c r="Q135" s="48">
        <f>IF('LV SM - typical bill'!C68,(('LV SM - typical bill'!G68-'LV SM - typical bill'!F68)),"")</f>
        <v>6.2876742127659782</v>
      </c>
    </row>
    <row r="136" spans="2:17">
      <c r="B136" s="54" t="s">
        <v>87</v>
      </c>
      <c r="C136" s="55" t="e">
        <f>IF('LV SM - typical bill'!C69,(('LV SM - typical bill'!D69-'LV SM - typical bill'!C69)/'LV SM - typical bill'!C69),"")</f>
        <v>#VALUE!</v>
      </c>
      <c r="D136" s="41" t="e">
        <f>IF('LV SM - typical bill'!C69,(('LV SM - typical bill'!E69-'LV SM - typical bill'!C69)/'LV SM - typical bill'!C69),"")</f>
        <v>#VALUE!</v>
      </c>
      <c r="E136" s="56" t="e">
        <f>IF('LV SM - typical bill'!C69,(('LV SM - typical bill'!E69-'LV SM - typical bill'!D69)/'LV SM - typical bill'!D69),"")</f>
        <v>#VALUE!</v>
      </c>
      <c r="F136" s="47" t="e">
        <f>IF('LV SM - typical bill'!C69,('LV SM - typical bill'!D69-'LV SM - typical bill'!C69),"")</f>
        <v>#VALUE!</v>
      </c>
      <c r="G136" s="44" t="e">
        <f>IF('LV SM - typical bill'!C69,(('LV SM - typical bill'!E69-'LV SM - typical bill'!C69)),"")</f>
        <v>#VALUE!</v>
      </c>
      <c r="H136" s="48" t="e">
        <f>IF('LV SM - typical bill'!C69,(('LV SM - typical bill'!E69-'LV SM - typical bill'!D69)),"")</f>
        <v>#VALUE!</v>
      </c>
      <c r="I136" s="36"/>
      <c r="J136" s="61"/>
      <c r="K136" s="54" t="s">
        <v>87</v>
      </c>
      <c r="L136" s="55" t="e">
        <f>IF('LV SM - typical bill'!C69,(('LV SM - typical bill'!F69-'LV SM - typical bill'!C69)/'LV SM - typical bill'!C69),"")</f>
        <v>#VALUE!</v>
      </c>
      <c r="M136" s="41" t="e">
        <f>IF('LV SM - typical bill'!C69,(('LV SM - typical bill'!G69-'LV SM - typical bill'!C69)/'LV SM - typical bill'!C69),"")</f>
        <v>#VALUE!</v>
      </c>
      <c r="N136" s="56" t="e">
        <f>IF('LV SM - typical bill'!C69,(('LV SM - typical bill'!G69-'LV SM - typical bill'!F69)/'LV SM - typical bill'!F69),"")</f>
        <v>#VALUE!</v>
      </c>
      <c r="O136" s="47" t="e">
        <f>IF('LV SM - typical bill'!C69,(('LV SM - typical bill'!F69-'LV SM - typical bill'!C69)),"")</f>
        <v>#VALUE!</v>
      </c>
      <c r="P136" s="44" t="e">
        <f>IF('LV SM - typical bill'!C69,(('LV SM - typical bill'!G69-'LV SM - typical bill'!C69)),"")</f>
        <v>#VALUE!</v>
      </c>
      <c r="Q136" s="48" t="e">
        <f>IF('LV SM - typical bill'!C69,(('LV SM - typical bill'!G69-'LV SM - typical bill'!F69)),"")</f>
        <v>#VALUE!</v>
      </c>
    </row>
    <row r="137" spans="2:17">
      <c r="B137" s="54" t="s">
        <v>103</v>
      </c>
      <c r="C137" s="55" t="e">
        <f>IF('LV SM - typical bill'!C70,(('LV SM - typical bill'!D70-'LV SM - typical bill'!C70)/'LV SM - typical bill'!C70),"")</f>
        <v>#VALUE!</v>
      </c>
      <c r="D137" s="41" t="e">
        <f>IF('LV SM - typical bill'!C70,(('LV SM - typical bill'!E70-'LV SM - typical bill'!C70)/'LV SM - typical bill'!C70),"")</f>
        <v>#VALUE!</v>
      </c>
      <c r="E137" s="56" t="e">
        <f>IF('LV SM - typical bill'!C70,(('LV SM - typical bill'!E70-'LV SM - typical bill'!D70)/'LV SM - typical bill'!D70),"")</f>
        <v>#VALUE!</v>
      </c>
      <c r="F137" s="47" t="e">
        <f>IF('LV SM - typical bill'!C70,('LV SM - typical bill'!D70-'LV SM - typical bill'!C70),"")</f>
        <v>#VALUE!</v>
      </c>
      <c r="G137" s="44" t="e">
        <f>IF('LV SM - typical bill'!C70,(('LV SM - typical bill'!E70-'LV SM - typical bill'!C70)),"")</f>
        <v>#VALUE!</v>
      </c>
      <c r="H137" s="48" t="e">
        <f>IF('LV SM - typical bill'!C70,(('LV SM - typical bill'!E70-'LV SM - typical bill'!D70)),"")</f>
        <v>#VALUE!</v>
      </c>
      <c r="I137" s="36"/>
      <c r="J137" s="61"/>
      <c r="K137" s="54" t="s">
        <v>103</v>
      </c>
      <c r="L137" s="55" t="e">
        <f>IF('LV SM - typical bill'!C70,(('LV SM - typical bill'!F70-'LV SM - typical bill'!C70)/'LV SM - typical bill'!C70),"")</f>
        <v>#VALUE!</v>
      </c>
      <c r="M137" s="41" t="e">
        <f>IF('LV SM - typical bill'!C70,(('LV SM - typical bill'!G70-'LV SM - typical bill'!C70)/'LV SM - typical bill'!C70),"")</f>
        <v>#VALUE!</v>
      </c>
      <c r="N137" s="56" t="e">
        <f>IF('LV SM - typical bill'!C70,(('LV SM - typical bill'!G70-'LV SM - typical bill'!F70)/'LV SM - typical bill'!F70),"")</f>
        <v>#VALUE!</v>
      </c>
      <c r="O137" s="47" t="e">
        <f>IF('LV SM - typical bill'!C70,(('LV SM - typical bill'!F70-'LV SM - typical bill'!C70)),"")</f>
        <v>#VALUE!</v>
      </c>
      <c r="P137" s="44" t="e">
        <f>IF('LV SM - typical bill'!C70,(('LV SM - typical bill'!G70-'LV SM - typical bill'!C70)),"")</f>
        <v>#VALUE!</v>
      </c>
      <c r="Q137" s="48" t="e">
        <f>IF('LV SM - typical bill'!C70,(('LV SM - typical bill'!G70-'LV SM - typical bill'!F70)),"")</f>
        <v>#VALUE!</v>
      </c>
    </row>
    <row r="138" spans="2:17">
      <c r="B138" s="53" t="s">
        <v>133</v>
      </c>
      <c r="C138" s="55" t="str">
        <f>IF('LV SM - typical bill'!C71,(('LV SM - typical bill'!D71-'LV SM - typical bill'!C71)/'LV SM - typical bill'!C71),"")</f>
        <v/>
      </c>
      <c r="D138" s="41" t="str">
        <f>IF('LV SM - typical bill'!C71,(('LV SM - typical bill'!E71-'LV SM - typical bill'!C71)/'LV SM - typical bill'!C71),"")</f>
        <v/>
      </c>
      <c r="E138" s="56" t="str">
        <f>IF('LV SM - typical bill'!C71,(('LV SM - typical bill'!E71-'LV SM - typical bill'!D71)/'LV SM - typical bill'!D71),"")</f>
        <v/>
      </c>
      <c r="F138" s="47" t="str">
        <f>IF('LV SM - typical bill'!C71,('LV SM - typical bill'!D71-'LV SM - typical bill'!C71),"")</f>
        <v/>
      </c>
      <c r="G138" s="44" t="str">
        <f>IF('LV SM - typical bill'!C71,(('LV SM - typical bill'!E71-'LV SM - typical bill'!C71)),"")</f>
        <v/>
      </c>
      <c r="H138" s="48" t="str">
        <f>IF('LV SM - typical bill'!C71,(('LV SM - typical bill'!E71-'LV SM - typical bill'!D71)),"")</f>
        <v/>
      </c>
      <c r="I138" s="36"/>
      <c r="J138" s="61"/>
      <c r="K138" s="53" t="s">
        <v>133</v>
      </c>
      <c r="L138" s="55" t="str">
        <f>IF('LV SM - typical bill'!C71,(('LV SM - typical bill'!F71-'LV SM - typical bill'!C71)/'LV SM - typical bill'!C71),"")</f>
        <v/>
      </c>
      <c r="M138" s="41" t="str">
        <f>IF('LV SM - typical bill'!C71,(('LV SM - typical bill'!G71-'LV SM - typical bill'!C71)/'LV SM - typical bill'!C71),"")</f>
        <v/>
      </c>
      <c r="N138" s="56" t="str">
        <f>IF('LV SM - typical bill'!C71,(('LV SM - typical bill'!G71-'LV SM - typical bill'!F71)/'LV SM - typical bill'!F71),"")</f>
        <v/>
      </c>
      <c r="O138" s="47" t="str">
        <f>IF('LV SM - typical bill'!C71,(('LV SM - typical bill'!F71-'LV SM - typical bill'!C71)),"")</f>
        <v/>
      </c>
      <c r="P138" s="44" t="str">
        <f>IF('LV SM - typical bill'!C71,(('LV SM - typical bill'!G71-'LV SM - typical bill'!C71)),"")</f>
        <v/>
      </c>
      <c r="Q138" s="48" t="str">
        <f>IF('LV SM - typical bill'!C71,(('LV SM - typical bill'!G71-'LV SM - typical bill'!F71)),"")</f>
        <v/>
      </c>
    </row>
    <row r="139" spans="2:17">
      <c r="B139" s="54" t="s">
        <v>69</v>
      </c>
      <c r="C139" s="55" t="e">
        <f>IF('LV SM - typical bill'!C72,(('LV SM - typical bill'!D72-'LV SM - typical bill'!C72)/'LV SM - typical bill'!C72),"")</f>
        <v>#VALUE!</v>
      </c>
      <c r="D139" s="41" t="e">
        <f>IF('LV SM - typical bill'!C72,(('LV SM - typical bill'!E72-'LV SM - typical bill'!C72)/'LV SM - typical bill'!C72),"")</f>
        <v>#VALUE!</v>
      </c>
      <c r="E139" s="56" t="e">
        <f>IF('LV SM - typical bill'!C72,(('LV SM - typical bill'!E72-'LV SM - typical bill'!D72)/'LV SM - typical bill'!D72),"")</f>
        <v>#VALUE!</v>
      </c>
      <c r="F139" s="47" t="e">
        <f>IF('LV SM - typical bill'!C72,('LV SM - typical bill'!D72-'LV SM - typical bill'!C72),"")</f>
        <v>#VALUE!</v>
      </c>
      <c r="G139" s="44" t="e">
        <f>IF('LV SM - typical bill'!C72,(('LV SM - typical bill'!E72-'LV SM - typical bill'!C72)),"")</f>
        <v>#VALUE!</v>
      </c>
      <c r="H139" s="48" t="e">
        <f>IF('LV SM - typical bill'!C72,(('LV SM - typical bill'!E72-'LV SM - typical bill'!D72)),"")</f>
        <v>#VALUE!</v>
      </c>
      <c r="I139" s="36"/>
      <c r="J139" s="61"/>
      <c r="K139" s="54" t="s">
        <v>69</v>
      </c>
      <c r="L139" s="55" t="e">
        <f>IF('LV SM - typical bill'!C72,(('LV SM - typical bill'!F72-'LV SM - typical bill'!C72)/'LV SM - typical bill'!C72),"")</f>
        <v>#VALUE!</v>
      </c>
      <c r="M139" s="41" t="e">
        <f>IF('LV SM - typical bill'!C72,(('LV SM - typical bill'!G72-'LV SM - typical bill'!C72)/'LV SM - typical bill'!C72),"")</f>
        <v>#VALUE!</v>
      </c>
      <c r="N139" s="56" t="e">
        <f>IF('LV SM - typical bill'!C72,(('LV SM - typical bill'!G72-'LV SM - typical bill'!F72)/'LV SM - typical bill'!F72),"")</f>
        <v>#VALUE!</v>
      </c>
      <c r="O139" s="47" t="e">
        <f>IF('LV SM - typical bill'!C72,(('LV SM - typical bill'!F72-'LV SM - typical bill'!C72)),"")</f>
        <v>#VALUE!</v>
      </c>
      <c r="P139" s="44" t="e">
        <f>IF('LV SM - typical bill'!C72,(('LV SM - typical bill'!G72-'LV SM - typical bill'!C72)),"")</f>
        <v>#VALUE!</v>
      </c>
      <c r="Q139" s="48" t="e">
        <f>IF('LV SM - typical bill'!C72,(('LV SM - typical bill'!G72-'LV SM - typical bill'!F72)),"")</f>
        <v>#VALUE!</v>
      </c>
    </row>
    <row r="140" spans="2:17">
      <c r="B140" s="54" t="s">
        <v>104</v>
      </c>
      <c r="C140" s="55" t="e">
        <f>IF('LV SM - typical bill'!C73,(('LV SM - typical bill'!D73-'LV SM - typical bill'!C73)/'LV SM - typical bill'!C73),"")</f>
        <v>#VALUE!</v>
      </c>
      <c r="D140" s="41" t="e">
        <f>IF('LV SM - typical bill'!C73,(('LV SM - typical bill'!E73-'LV SM - typical bill'!C73)/'LV SM - typical bill'!C73),"")</f>
        <v>#VALUE!</v>
      </c>
      <c r="E140" s="56" t="e">
        <f>IF('LV SM - typical bill'!C73,(('LV SM - typical bill'!E73-'LV SM - typical bill'!D73)/'LV SM - typical bill'!D73),"")</f>
        <v>#VALUE!</v>
      </c>
      <c r="F140" s="47" t="e">
        <f>IF('LV SM - typical bill'!C73,('LV SM - typical bill'!D73-'LV SM - typical bill'!C73),"")</f>
        <v>#VALUE!</v>
      </c>
      <c r="G140" s="44" t="e">
        <f>IF('LV SM - typical bill'!C73,(('LV SM - typical bill'!E73-'LV SM - typical bill'!C73)),"")</f>
        <v>#VALUE!</v>
      </c>
      <c r="H140" s="48" t="e">
        <f>IF('LV SM - typical bill'!C73,(('LV SM - typical bill'!E73-'LV SM - typical bill'!D73)),"")</f>
        <v>#VALUE!</v>
      </c>
      <c r="I140" s="36"/>
      <c r="J140" s="61"/>
      <c r="K140" s="54" t="s">
        <v>104</v>
      </c>
      <c r="L140" s="55" t="e">
        <f>IF('LV SM - typical bill'!C73,(('LV SM - typical bill'!F73-'LV SM - typical bill'!C73)/'LV SM - typical bill'!C73),"")</f>
        <v>#VALUE!</v>
      </c>
      <c r="M140" s="41" t="e">
        <f>IF('LV SM - typical bill'!C73,(('LV SM - typical bill'!G73-'LV SM - typical bill'!C73)/'LV SM - typical bill'!C73),"")</f>
        <v>#VALUE!</v>
      </c>
      <c r="N140" s="56" t="e">
        <f>IF('LV SM - typical bill'!C73,(('LV SM - typical bill'!G73-'LV SM - typical bill'!F73)/'LV SM - typical bill'!F73),"")</f>
        <v>#VALUE!</v>
      </c>
      <c r="O140" s="47" t="e">
        <f>IF('LV SM - typical bill'!C73,(('LV SM - typical bill'!F73-'LV SM - typical bill'!C73)),"")</f>
        <v>#VALUE!</v>
      </c>
      <c r="P140" s="44" t="e">
        <f>IF('LV SM - typical bill'!C73,(('LV SM - typical bill'!G73-'LV SM - typical bill'!C73)),"")</f>
        <v>#VALUE!</v>
      </c>
      <c r="Q140" s="48" t="e">
        <f>IF('LV SM - typical bill'!C73,(('LV SM - typical bill'!G73-'LV SM - typical bill'!F73)),"")</f>
        <v>#VALUE!</v>
      </c>
    </row>
    <row r="141" spans="2:17">
      <c r="B141" s="53" t="s">
        <v>134</v>
      </c>
      <c r="C141" s="55" t="str">
        <f>IF('LV SM - typical bill'!C74,(('LV SM - typical bill'!D74-'LV SM - typical bill'!C74)/'LV SM - typical bill'!C74),"")</f>
        <v/>
      </c>
      <c r="D141" s="41" t="str">
        <f>IF('LV SM - typical bill'!C74,(('LV SM - typical bill'!E74-'LV SM - typical bill'!C74)/'LV SM - typical bill'!C74),"")</f>
        <v/>
      </c>
      <c r="E141" s="56" t="str">
        <f>IF('LV SM - typical bill'!C74,(('LV SM - typical bill'!E74-'LV SM - typical bill'!D74)/'LV SM - typical bill'!D74),"")</f>
        <v/>
      </c>
      <c r="F141" s="47" t="str">
        <f>IF('LV SM - typical bill'!C74,('LV SM - typical bill'!D74-'LV SM - typical bill'!C74),"")</f>
        <v/>
      </c>
      <c r="G141" s="44" t="str">
        <f>IF('LV SM - typical bill'!C74,(('LV SM - typical bill'!E74-'LV SM - typical bill'!C74)),"")</f>
        <v/>
      </c>
      <c r="H141" s="48" t="str">
        <f>IF('LV SM - typical bill'!C74,(('LV SM - typical bill'!E74-'LV SM - typical bill'!D74)),"")</f>
        <v/>
      </c>
      <c r="I141" s="36"/>
      <c r="J141" s="61"/>
      <c r="K141" s="53" t="s">
        <v>134</v>
      </c>
      <c r="L141" s="55" t="str">
        <f>IF('LV SM - typical bill'!C74,(('LV SM - typical bill'!F74-'LV SM - typical bill'!C74)/'LV SM - typical bill'!C74),"")</f>
        <v/>
      </c>
      <c r="M141" s="41" t="str">
        <f>IF('LV SM - typical bill'!C74,(('LV SM - typical bill'!G74-'LV SM - typical bill'!C74)/'LV SM - typical bill'!C74),"")</f>
        <v/>
      </c>
      <c r="N141" s="56" t="str">
        <f>IF('LV SM - typical bill'!C74,(('LV SM - typical bill'!G74-'LV SM - typical bill'!F74)/'LV SM - typical bill'!F74),"")</f>
        <v/>
      </c>
      <c r="O141" s="47" t="str">
        <f>IF('LV SM - typical bill'!C74,(('LV SM - typical bill'!F74-'LV SM - typical bill'!C74)),"")</f>
        <v/>
      </c>
      <c r="P141" s="44" t="str">
        <f>IF('LV SM - typical bill'!C74,(('LV SM - typical bill'!G74-'LV SM - typical bill'!C74)),"")</f>
        <v/>
      </c>
      <c r="Q141" s="48" t="str">
        <f>IF('LV SM - typical bill'!C74,(('LV SM - typical bill'!G74-'LV SM - typical bill'!F74)),"")</f>
        <v/>
      </c>
    </row>
    <row r="142" spans="2:17">
      <c r="B142" s="54" t="s">
        <v>70</v>
      </c>
      <c r="C142" s="55" t="e">
        <f>IF('LV SM - typical bill'!C75,(('LV SM - typical bill'!D75-'LV SM - typical bill'!C75)/'LV SM - typical bill'!C75),"")</f>
        <v>#VALUE!</v>
      </c>
      <c r="D142" s="41" t="e">
        <f>IF('LV SM - typical bill'!C75,(('LV SM - typical bill'!E75-'LV SM - typical bill'!C75)/'LV SM - typical bill'!C75),"")</f>
        <v>#VALUE!</v>
      </c>
      <c r="E142" s="56" t="e">
        <f>IF('LV SM - typical bill'!C75,(('LV SM - typical bill'!E75-'LV SM - typical bill'!D75)/'LV SM - typical bill'!D75),"")</f>
        <v>#VALUE!</v>
      </c>
      <c r="F142" s="47" t="e">
        <f>IF('LV SM - typical bill'!C75,('LV SM - typical bill'!D75-'LV SM - typical bill'!C75),"")</f>
        <v>#VALUE!</v>
      </c>
      <c r="G142" s="44" t="e">
        <f>IF('LV SM - typical bill'!C75,(('LV SM - typical bill'!E75-'LV SM - typical bill'!C75)),"")</f>
        <v>#VALUE!</v>
      </c>
      <c r="H142" s="48" t="e">
        <f>IF('LV SM - typical bill'!C75,(('LV SM - typical bill'!E75-'LV SM - typical bill'!D75)),"")</f>
        <v>#VALUE!</v>
      </c>
      <c r="I142" s="36"/>
      <c r="J142" s="61"/>
      <c r="K142" s="54" t="s">
        <v>70</v>
      </c>
      <c r="L142" s="55" t="e">
        <f>IF('LV SM - typical bill'!C75,(('LV SM - typical bill'!F75-'LV SM - typical bill'!C75)/'LV SM - typical bill'!C75),"")</f>
        <v>#VALUE!</v>
      </c>
      <c r="M142" s="41" t="e">
        <f>IF('LV SM - typical bill'!C75,(('LV SM - typical bill'!G75-'LV SM - typical bill'!C75)/'LV SM - typical bill'!C75),"")</f>
        <v>#VALUE!</v>
      </c>
      <c r="N142" s="56" t="e">
        <f>IF('LV SM - typical bill'!C75,(('LV SM - typical bill'!G75-'LV SM - typical bill'!F75)/'LV SM - typical bill'!F75),"")</f>
        <v>#VALUE!</v>
      </c>
      <c r="O142" s="47" t="e">
        <f>IF('LV SM - typical bill'!C75,(('LV SM - typical bill'!F75-'LV SM - typical bill'!C75)),"")</f>
        <v>#VALUE!</v>
      </c>
      <c r="P142" s="44" t="e">
        <f>IF('LV SM - typical bill'!C75,(('LV SM - typical bill'!G75-'LV SM - typical bill'!C75)),"")</f>
        <v>#VALUE!</v>
      </c>
      <c r="Q142" s="48" t="e">
        <f>IF('LV SM - typical bill'!C75,(('LV SM - typical bill'!G75-'LV SM - typical bill'!F75)),"")</f>
        <v>#VALUE!</v>
      </c>
    </row>
    <row r="143" spans="2:17">
      <c r="B143" s="54" t="s">
        <v>105</v>
      </c>
      <c r="C143" s="55" t="e">
        <f>IF('LV SM - typical bill'!C76,(('LV SM - typical bill'!D76-'LV SM - typical bill'!C76)/'LV SM - typical bill'!C76),"")</f>
        <v>#VALUE!</v>
      </c>
      <c r="D143" s="41" t="e">
        <f>IF('LV SM - typical bill'!C76,(('LV SM - typical bill'!E76-'LV SM - typical bill'!C76)/'LV SM - typical bill'!C76),"")</f>
        <v>#VALUE!</v>
      </c>
      <c r="E143" s="56" t="e">
        <f>IF('LV SM - typical bill'!C76,(('LV SM - typical bill'!E76-'LV SM - typical bill'!D76)/'LV SM - typical bill'!D76),"")</f>
        <v>#VALUE!</v>
      </c>
      <c r="F143" s="47" t="e">
        <f>IF('LV SM - typical bill'!C76,('LV SM - typical bill'!D76-'LV SM - typical bill'!C76),"")</f>
        <v>#VALUE!</v>
      </c>
      <c r="G143" s="44" t="e">
        <f>IF('LV SM - typical bill'!C76,(('LV SM - typical bill'!E76-'LV SM - typical bill'!C76)),"")</f>
        <v>#VALUE!</v>
      </c>
      <c r="H143" s="48" t="e">
        <f>IF('LV SM - typical bill'!C76,(('LV SM - typical bill'!E76-'LV SM - typical bill'!D76)),"")</f>
        <v>#VALUE!</v>
      </c>
      <c r="I143" s="36"/>
      <c r="J143" s="61"/>
      <c r="K143" s="54" t="s">
        <v>105</v>
      </c>
      <c r="L143" s="55" t="e">
        <f>IF('LV SM - typical bill'!C76,(('LV SM - typical bill'!F76-'LV SM - typical bill'!C76)/'LV SM - typical bill'!C76),"")</f>
        <v>#VALUE!</v>
      </c>
      <c r="M143" s="41" t="e">
        <f>IF('LV SM - typical bill'!C76,(('LV SM - typical bill'!G76-'LV SM - typical bill'!C76)/'LV SM - typical bill'!C76),"")</f>
        <v>#VALUE!</v>
      </c>
      <c r="N143" s="56" t="e">
        <f>IF('LV SM - typical bill'!C76,(('LV SM - typical bill'!G76-'LV SM - typical bill'!F76)/'LV SM - typical bill'!F76),"")</f>
        <v>#VALUE!</v>
      </c>
      <c r="O143" s="47" t="e">
        <f>IF('LV SM - typical bill'!C76,(('LV SM - typical bill'!F76-'LV SM - typical bill'!C76)),"")</f>
        <v>#VALUE!</v>
      </c>
      <c r="P143" s="44" t="e">
        <f>IF('LV SM - typical bill'!C76,(('LV SM - typical bill'!G76-'LV SM - typical bill'!C76)),"")</f>
        <v>#VALUE!</v>
      </c>
      <c r="Q143" s="48" t="e">
        <f>IF('LV SM - typical bill'!C76,(('LV SM - typical bill'!G76-'LV SM - typical bill'!F76)),"")</f>
        <v>#VALUE!</v>
      </c>
    </row>
    <row r="144" spans="2:17">
      <c r="B144" s="53" t="s">
        <v>135</v>
      </c>
      <c r="C144" s="55" t="str">
        <f>IF('LV SM - typical bill'!C77,(('LV SM - typical bill'!D77-'LV SM - typical bill'!C77)/'LV SM - typical bill'!C77),"")</f>
        <v/>
      </c>
      <c r="D144" s="41" t="str">
        <f>IF('LV SM - typical bill'!C77,(('LV SM - typical bill'!E77-'LV SM - typical bill'!C77)/'LV SM - typical bill'!C77),"")</f>
        <v/>
      </c>
      <c r="E144" s="56" t="str">
        <f>IF('LV SM - typical bill'!C77,(('LV SM - typical bill'!E77-'LV SM - typical bill'!D77)/'LV SM - typical bill'!D77),"")</f>
        <v/>
      </c>
      <c r="F144" s="47" t="str">
        <f>IF('LV SM - typical bill'!C77,('LV SM - typical bill'!D77-'LV SM - typical bill'!C77),"")</f>
        <v/>
      </c>
      <c r="G144" s="44" t="str">
        <f>IF('LV SM - typical bill'!C77,(('LV SM - typical bill'!E77-'LV SM - typical bill'!C77)),"")</f>
        <v/>
      </c>
      <c r="H144" s="48" t="str">
        <f>IF('LV SM - typical bill'!C77,(('LV SM - typical bill'!E77-'LV SM - typical bill'!D77)),"")</f>
        <v/>
      </c>
      <c r="I144" s="36"/>
      <c r="J144" s="61"/>
      <c r="K144" s="53" t="s">
        <v>135</v>
      </c>
      <c r="L144" s="55" t="str">
        <f>IF('LV SM - typical bill'!C77,(('LV SM - typical bill'!F77-'LV SM - typical bill'!C77)/'LV SM - typical bill'!C77),"")</f>
        <v/>
      </c>
      <c r="M144" s="41" t="str">
        <f>IF('LV SM - typical bill'!C77,(('LV SM - typical bill'!G77-'LV SM - typical bill'!C77)/'LV SM - typical bill'!C77),"")</f>
        <v/>
      </c>
      <c r="N144" s="56" t="str">
        <f>IF('LV SM - typical bill'!C77,(('LV SM - typical bill'!G77-'LV SM - typical bill'!F77)/'LV SM - typical bill'!F77),"")</f>
        <v/>
      </c>
      <c r="O144" s="47" t="str">
        <f>IF('LV SM - typical bill'!C77,(('LV SM - typical bill'!F77-'LV SM - typical bill'!C77)),"")</f>
        <v/>
      </c>
      <c r="P144" s="44" t="str">
        <f>IF('LV SM - typical bill'!C77,(('LV SM - typical bill'!G77-'LV SM - typical bill'!C77)),"")</f>
        <v/>
      </c>
      <c r="Q144" s="48" t="str">
        <f>IF('LV SM - typical bill'!C77,(('LV SM - typical bill'!G77-'LV SM - typical bill'!F77)),"")</f>
        <v/>
      </c>
    </row>
    <row r="145" spans="2:17">
      <c r="B145" s="54" t="s">
        <v>71</v>
      </c>
      <c r="C145" s="55">
        <f>IF('LV SM - typical bill'!C78,(('LV SM - typical bill'!D78-'LV SM - typical bill'!C78)/'LV SM - typical bill'!C78),"")</f>
        <v>0</v>
      </c>
      <c r="D145" s="41">
        <f>IF('LV SM - typical bill'!C78,(('LV SM - typical bill'!E78-'LV SM - typical bill'!C78)/'LV SM - typical bill'!C78),"")</f>
        <v>0</v>
      </c>
      <c r="E145" s="56">
        <f>IF('LV SM - typical bill'!C78,(('LV SM - typical bill'!E78-'LV SM - typical bill'!D78)/'LV SM - typical bill'!D78),"")</f>
        <v>0</v>
      </c>
      <c r="F145" s="47">
        <f>IF('LV SM - typical bill'!C78,('LV SM - typical bill'!D78-'LV SM - typical bill'!C78),"")</f>
        <v>0</v>
      </c>
      <c r="G145" s="44">
        <f>IF('LV SM - typical bill'!C78,(('LV SM - typical bill'!E78-'LV SM - typical bill'!C78)),"")</f>
        <v>0</v>
      </c>
      <c r="H145" s="48">
        <f>IF('LV SM - typical bill'!C78,(('LV SM - typical bill'!E78-'LV SM - typical bill'!D78)),"")</f>
        <v>0</v>
      </c>
      <c r="I145" s="36"/>
      <c r="J145" s="61"/>
      <c r="K145" s="54" t="s">
        <v>71</v>
      </c>
      <c r="L145" s="55">
        <f>IF('LV SM - typical bill'!C78,(('LV SM - typical bill'!F78-'LV SM - typical bill'!C78)/'LV SM - typical bill'!C78),"")</f>
        <v>-7.4462153709544753E-6</v>
      </c>
      <c r="M145" s="41">
        <f>IF('LV SM - typical bill'!C78,(('LV SM - typical bill'!G78-'LV SM - typical bill'!C78)/'LV SM - typical bill'!C78),"")</f>
        <v>8.4390440870322613E-5</v>
      </c>
      <c r="N145" s="56">
        <f>IF('LV SM - typical bill'!C78,(('LV SM - typical bill'!G78-'LV SM - typical bill'!F78)/'LV SM - typical bill'!F78),"")</f>
        <v>9.1837340081890432E-5</v>
      </c>
      <c r="O145" s="47">
        <f>IF('LV SM - typical bill'!C78,(('LV SM - typical bill'!F78-'LV SM - typical bill'!C78)),"")</f>
        <v>0.21900000000096043</v>
      </c>
      <c r="P145" s="44">
        <f>IF('LV SM - typical bill'!C78,(('LV SM - typical bill'!G78-'LV SM - typical bill'!C78)),"")</f>
        <v>-2.4819999999963329</v>
      </c>
      <c r="Q145" s="48">
        <f>IF('LV SM - typical bill'!C78,(('LV SM - typical bill'!G78-'LV SM - typical bill'!F78)),"")</f>
        <v>-2.7009999999972933</v>
      </c>
    </row>
    <row r="146" spans="2:17">
      <c r="B146" s="54" t="s">
        <v>106</v>
      </c>
      <c r="C146" s="55" t="e">
        <f>IF('LV SM - typical bill'!C79,(('LV SM - typical bill'!D79-'LV SM - typical bill'!C79)/'LV SM - typical bill'!C79),"")</f>
        <v>#VALUE!</v>
      </c>
      <c r="D146" s="41" t="e">
        <f>IF('LV SM - typical bill'!C79,(('LV SM - typical bill'!E79-'LV SM - typical bill'!C79)/'LV SM - typical bill'!C79),"")</f>
        <v>#VALUE!</v>
      </c>
      <c r="E146" s="56" t="e">
        <f>IF('LV SM - typical bill'!C79,(('LV SM - typical bill'!E79-'LV SM - typical bill'!D79)/'LV SM - typical bill'!D79),"")</f>
        <v>#VALUE!</v>
      </c>
      <c r="F146" s="47" t="e">
        <f>IF('LV SM - typical bill'!C79,('LV SM - typical bill'!D79-'LV SM - typical bill'!C79),"")</f>
        <v>#VALUE!</v>
      </c>
      <c r="G146" s="44" t="e">
        <f>IF('LV SM - typical bill'!C79,(('LV SM - typical bill'!E79-'LV SM - typical bill'!C79)),"")</f>
        <v>#VALUE!</v>
      </c>
      <c r="H146" s="48" t="e">
        <f>IF('LV SM - typical bill'!C79,(('LV SM - typical bill'!E79-'LV SM - typical bill'!D79)),"")</f>
        <v>#VALUE!</v>
      </c>
      <c r="I146" s="36"/>
      <c r="J146" s="61"/>
      <c r="K146" s="54" t="s">
        <v>106</v>
      </c>
      <c r="L146" s="55" t="e">
        <f>IF('LV SM - typical bill'!C79,(('LV SM - typical bill'!F79-'LV SM - typical bill'!C79)/'LV SM - typical bill'!C79),"")</f>
        <v>#VALUE!</v>
      </c>
      <c r="M146" s="41" t="e">
        <f>IF('LV SM - typical bill'!C79,(('LV SM - typical bill'!G79-'LV SM - typical bill'!C79)/'LV SM - typical bill'!C79),"")</f>
        <v>#VALUE!</v>
      </c>
      <c r="N146" s="56" t="e">
        <f>IF('LV SM - typical bill'!C79,(('LV SM - typical bill'!G79-'LV SM - typical bill'!F79)/'LV SM - typical bill'!F79),"")</f>
        <v>#VALUE!</v>
      </c>
      <c r="O146" s="47" t="e">
        <f>IF('LV SM - typical bill'!C79,(('LV SM - typical bill'!F79-'LV SM - typical bill'!C79)),"")</f>
        <v>#VALUE!</v>
      </c>
      <c r="P146" s="44" t="e">
        <f>IF('LV SM - typical bill'!C79,(('LV SM - typical bill'!G79-'LV SM - typical bill'!C79)),"")</f>
        <v>#VALUE!</v>
      </c>
      <c r="Q146" s="48" t="e">
        <f>IF('LV SM - typical bill'!C79,(('LV SM - typical bill'!G79-'LV SM - typical bill'!F79)),"")</f>
        <v>#VALUE!</v>
      </c>
    </row>
    <row r="147" spans="2:17">
      <c r="B147" s="53" t="s">
        <v>136</v>
      </c>
      <c r="C147" s="55" t="str">
        <f>IF('LV SM - typical bill'!C80,(('LV SM - typical bill'!D80-'LV SM - typical bill'!C80)/'LV SM - typical bill'!C80),"")</f>
        <v/>
      </c>
      <c r="D147" s="41" t="str">
        <f>IF('LV SM - typical bill'!C80,(('LV SM - typical bill'!E80-'LV SM - typical bill'!C80)/'LV SM - typical bill'!C80),"")</f>
        <v/>
      </c>
      <c r="E147" s="56" t="str">
        <f>IF('LV SM - typical bill'!C80,(('LV SM - typical bill'!E80-'LV SM - typical bill'!D80)/'LV SM - typical bill'!D80),"")</f>
        <v/>
      </c>
      <c r="F147" s="47" t="str">
        <f>IF('LV SM - typical bill'!C80,('LV SM - typical bill'!D80-'LV SM - typical bill'!C80),"")</f>
        <v/>
      </c>
      <c r="G147" s="44" t="str">
        <f>IF('LV SM - typical bill'!C80,(('LV SM - typical bill'!E80-'LV SM - typical bill'!C80)),"")</f>
        <v/>
      </c>
      <c r="H147" s="48" t="str">
        <f>IF('LV SM - typical bill'!C80,(('LV SM - typical bill'!E80-'LV SM - typical bill'!D80)),"")</f>
        <v/>
      </c>
      <c r="I147" s="36"/>
      <c r="J147" s="61"/>
      <c r="K147" s="53" t="s">
        <v>136</v>
      </c>
      <c r="L147" s="55" t="str">
        <f>IF('LV SM - typical bill'!C80,(('LV SM - typical bill'!F80-'LV SM - typical bill'!C80)/'LV SM - typical bill'!C80),"")</f>
        <v/>
      </c>
      <c r="M147" s="41" t="str">
        <f>IF('LV SM - typical bill'!C80,(('LV SM - typical bill'!G80-'LV SM - typical bill'!C80)/'LV SM - typical bill'!C80),"")</f>
        <v/>
      </c>
      <c r="N147" s="56" t="str">
        <f>IF('LV SM - typical bill'!C80,(('LV SM - typical bill'!G80-'LV SM - typical bill'!F80)/'LV SM - typical bill'!F80),"")</f>
        <v/>
      </c>
      <c r="O147" s="47" t="str">
        <f>IF('LV SM - typical bill'!C80,(('LV SM - typical bill'!F80-'LV SM - typical bill'!C80)),"")</f>
        <v/>
      </c>
      <c r="P147" s="44" t="str">
        <f>IF('LV SM - typical bill'!C80,(('LV SM - typical bill'!G80-'LV SM - typical bill'!C80)),"")</f>
        <v/>
      </c>
      <c r="Q147" s="48" t="str">
        <f>IF('LV SM - typical bill'!C80,(('LV SM - typical bill'!G80-'LV SM - typical bill'!F80)),"")</f>
        <v/>
      </c>
    </row>
    <row r="148" spans="2:17">
      <c r="B148" s="54" t="s">
        <v>72</v>
      </c>
      <c r="C148" s="55">
        <f>IF('LV SM - typical bill'!C81,(('LV SM - typical bill'!D81-'LV SM - typical bill'!C81)/'LV SM - typical bill'!C81),"")</f>
        <v>0</v>
      </c>
      <c r="D148" s="41">
        <f>IF('LV SM - typical bill'!C81,(('LV SM - typical bill'!E81-'LV SM - typical bill'!C81)/'LV SM - typical bill'!C81),"")</f>
        <v>0</v>
      </c>
      <c r="E148" s="56">
        <f>IF('LV SM - typical bill'!C81,(('LV SM - typical bill'!E81-'LV SM - typical bill'!D81)/'LV SM - typical bill'!D81),"")</f>
        <v>0</v>
      </c>
      <c r="F148" s="47">
        <f>IF('LV SM - typical bill'!C81,('LV SM - typical bill'!D81-'LV SM - typical bill'!C81),"")</f>
        <v>0</v>
      </c>
      <c r="G148" s="44">
        <f>IF('LV SM - typical bill'!C81,(('LV SM - typical bill'!E81-'LV SM - typical bill'!C81)),"")</f>
        <v>0</v>
      </c>
      <c r="H148" s="48">
        <f>IF('LV SM - typical bill'!C81,(('LV SM - typical bill'!E81-'LV SM - typical bill'!D81)),"")</f>
        <v>0</v>
      </c>
      <c r="I148" s="36"/>
      <c r="J148" s="61"/>
      <c r="K148" s="54" t="s">
        <v>72</v>
      </c>
      <c r="L148" s="55">
        <f>IF('LV SM - typical bill'!C81,(('LV SM - typical bill'!F81-'LV SM - typical bill'!C81)/'LV SM - typical bill'!C81),"")</f>
        <v>2.0416858635280506E-4</v>
      </c>
      <c r="M148" s="41">
        <f>IF('LV SM - typical bill'!C81,(('LV SM - typical bill'!G81-'LV SM - typical bill'!C81)/'LV SM - typical bill'!C81),"")</f>
        <v>-9.4371540115259836E-4</v>
      </c>
      <c r="N148" s="56">
        <f>IF('LV SM - typical bill'!C81,(('LV SM - typical bill'!G81-'LV SM - typical bill'!F81)/'LV SM - typical bill'!F81),"")</f>
        <v>-1.1476496734939379E-3</v>
      </c>
      <c r="O148" s="47">
        <f>IF('LV SM - typical bill'!C81,(('LV SM - typical bill'!F81-'LV SM - typical bill'!C81)),"")</f>
        <v>-3.6716050290015119</v>
      </c>
      <c r="P148" s="44">
        <f>IF('LV SM - typical bill'!C81,(('LV SM - typical bill'!G81-'LV SM - typical bill'!C81)),"")</f>
        <v>16.971025145026942</v>
      </c>
      <c r="Q148" s="48">
        <f>IF('LV SM - typical bill'!C81,(('LV SM - typical bill'!G81-'LV SM - typical bill'!F81)),"")</f>
        <v>20.642630174028454</v>
      </c>
    </row>
    <row r="149" spans="2:17">
      <c r="B149" s="54" t="s">
        <v>107</v>
      </c>
      <c r="C149" s="55" t="e">
        <f>IF('LV SM - typical bill'!C82,(('LV SM - typical bill'!D82-'LV SM - typical bill'!C82)/'LV SM - typical bill'!C82),"")</f>
        <v>#VALUE!</v>
      </c>
      <c r="D149" s="41" t="e">
        <f>IF('LV SM - typical bill'!C82,(('LV SM - typical bill'!E82-'LV SM - typical bill'!C82)/'LV SM - typical bill'!C82),"")</f>
        <v>#VALUE!</v>
      </c>
      <c r="E149" s="56" t="e">
        <f>IF('LV SM - typical bill'!C82,(('LV SM - typical bill'!E82-'LV SM - typical bill'!D82)/'LV SM - typical bill'!D82),"")</f>
        <v>#VALUE!</v>
      </c>
      <c r="F149" s="47" t="e">
        <f>IF('LV SM - typical bill'!C82,('LV SM - typical bill'!D82-'LV SM - typical bill'!C82),"")</f>
        <v>#VALUE!</v>
      </c>
      <c r="G149" s="44" t="e">
        <f>IF('LV SM - typical bill'!C82,(('LV SM - typical bill'!E82-'LV SM - typical bill'!C82)),"")</f>
        <v>#VALUE!</v>
      </c>
      <c r="H149" s="48" t="e">
        <f>IF('LV SM - typical bill'!C82,(('LV SM - typical bill'!E82-'LV SM - typical bill'!D82)),"")</f>
        <v>#VALUE!</v>
      </c>
      <c r="I149" s="36"/>
      <c r="J149" s="61"/>
      <c r="K149" s="54" t="s">
        <v>107</v>
      </c>
      <c r="L149" s="55" t="e">
        <f>IF('LV SM - typical bill'!C82,(('LV SM - typical bill'!F82-'LV SM - typical bill'!C82)/'LV SM - typical bill'!C82),"")</f>
        <v>#VALUE!</v>
      </c>
      <c r="M149" s="41" t="e">
        <f>IF('LV SM - typical bill'!C82,(('LV SM - typical bill'!G82-'LV SM - typical bill'!C82)/'LV SM - typical bill'!C82),"")</f>
        <v>#VALUE!</v>
      </c>
      <c r="N149" s="56" t="e">
        <f>IF('LV SM - typical bill'!C82,(('LV SM - typical bill'!G82-'LV SM - typical bill'!F82)/'LV SM - typical bill'!F82),"")</f>
        <v>#VALUE!</v>
      </c>
      <c r="O149" s="47" t="e">
        <f>IF('LV SM - typical bill'!C82,(('LV SM - typical bill'!F82-'LV SM - typical bill'!C82)),"")</f>
        <v>#VALUE!</v>
      </c>
      <c r="P149" s="44" t="e">
        <f>IF('LV SM - typical bill'!C82,(('LV SM - typical bill'!G82-'LV SM - typical bill'!C82)),"")</f>
        <v>#VALUE!</v>
      </c>
      <c r="Q149" s="48" t="e">
        <f>IF('LV SM - typical bill'!C82,(('LV SM - typical bill'!G82-'LV SM - typical bill'!F82)),"")</f>
        <v>#VALUE!</v>
      </c>
    </row>
    <row r="150" spans="2:17">
      <c r="B150" s="53" t="s">
        <v>137</v>
      </c>
      <c r="C150" s="55" t="str">
        <f>IF('LV SM - typical bill'!C83,(('LV SM - typical bill'!D83-'LV SM - typical bill'!C83)/'LV SM - typical bill'!C83),"")</f>
        <v/>
      </c>
      <c r="D150" s="41" t="str">
        <f>IF('LV SM - typical bill'!C83,(('LV SM - typical bill'!E83-'LV SM - typical bill'!C83)/'LV SM - typical bill'!C83),"")</f>
        <v/>
      </c>
      <c r="E150" s="56" t="str">
        <f>IF('LV SM - typical bill'!C83,(('LV SM - typical bill'!E83-'LV SM - typical bill'!D83)/'LV SM - typical bill'!D83),"")</f>
        <v/>
      </c>
      <c r="F150" s="47" t="str">
        <f>IF('LV SM - typical bill'!C83,('LV SM - typical bill'!D83-'LV SM - typical bill'!C83),"")</f>
        <v/>
      </c>
      <c r="G150" s="44" t="str">
        <f>IF('LV SM - typical bill'!C83,(('LV SM - typical bill'!E83-'LV SM - typical bill'!C83)),"")</f>
        <v/>
      </c>
      <c r="H150" s="48" t="str">
        <f>IF('LV SM - typical bill'!C83,(('LV SM - typical bill'!E83-'LV SM - typical bill'!D83)),"")</f>
        <v/>
      </c>
      <c r="I150" s="36"/>
      <c r="J150" s="61"/>
      <c r="K150" s="53" t="s">
        <v>137</v>
      </c>
      <c r="L150" s="55" t="str">
        <f>IF('LV SM - typical bill'!C83,(('LV SM - typical bill'!F83-'LV SM - typical bill'!C83)/'LV SM - typical bill'!C83),"")</f>
        <v/>
      </c>
      <c r="M150" s="41" t="str">
        <f>IF('LV SM - typical bill'!C83,(('LV SM - typical bill'!G83-'LV SM - typical bill'!C83)/'LV SM - typical bill'!C83),"")</f>
        <v/>
      </c>
      <c r="N150" s="56" t="str">
        <f>IF('LV SM - typical bill'!C83,(('LV SM - typical bill'!G83-'LV SM - typical bill'!F83)/'LV SM - typical bill'!F83),"")</f>
        <v/>
      </c>
      <c r="O150" s="47" t="str">
        <f>IF('LV SM - typical bill'!C83,(('LV SM - typical bill'!F83-'LV SM - typical bill'!C83)),"")</f>
        <v/>
      </c>
      <c r="P150" s="44" t="str">
        <f>IF('LV SM - typical bill'!C83,(('LV SM - typical bill'!G83-'LV SM - typical bill'!C83)),"")</f>
        <v/>
      </c>
      <c r="Q150" s="48" t="str">
        <f>IF('LV SM - typical bill'!C83,(('LV SM - typical bill'!G83-'LV SM - typical bill'!F83)),"")</f>
        <v/>
      </c>
    </row>
    <row r="151" spans="2:17">
      <c r="B151" s="54" t="s">
        <v>73</v>
      </c>
      <c r="C151" s="55" t="e">
        <f>IF('LV SM - typical bill'!C84,(('LV SM - typical bill'!D84-'LV SM - typical bill'!C84)/'LV SM - typical bill'!C84),"")</f>
        <v>#VALUE!</v>
      </c>
      <c r="D151" s="41" t="e">
        <f>IF('LV SM - typical bill'!C84,(('LV SM - typical bill'!E84-'LV SM - typical bill'!C84)/'LV SM - typical bill'!C84),"")</f>
        <v>#VALUE!</v>
      </c>
      <c r="E151" s="56" t="e">
        <f>IF('LV SM - typical bill'!C84,(('LV SM - typical bill'!E84-'LV SM - typical bill'!D84)/'LV SM - typical bill'!D84),"")</f>
        <v>#VALUE!</v>
      </c>
      <c r="F151" s="47" t="e">
        <f>IF('LV SM - typical bill'!C84,('LV SM - typical bill'!D84-'LV SM - typical bill'!C84),"")</f>
        <v>#VALUE!</v>
      </c>
      <c r="G151" s="44" t="e">
        <f>IF('LV SM - typical bill'!C84,(('LV SM - typical bill'!E84-'LV SM - typical bill'!C84)),"")</f>
        <v>#VALUE!</v>
      </c>
      <c r="H151" s="48" t="e">
        <f>IF('LV SM - typical bill'!C84,(('LV SM - typical bill'!E84-'LV SM - typical bill'!D84)),"")</f>
        <v>#VALUE!</v>
      </c>
      <c r="I151" s="36"/>
      <c r="J151" s="61"/>
      <c r="K151" s="54" t="s">
        <v>73</v>
      </c>
      <c r="L151" s="55" t="e">
        <f>IF('LV SM - typical bill'!C84,(('LV SM - typical bill'!F84-'LV SM - typical bill'!C84)/'LV SM - typical bill'!C84),"")</f>
        <v>#VALUE!</v>
      </c>
      <c r="M151" s="41" t="e">
        <f>IF('LV SM - typical bill'!C84,(('LV SM - typical bill'!G84-'LV SM - typical bill'!C84)/'LV SM - typical bill'!C84),"")</f>
        <v>#VALUE!</v>
      </c>
      <c r="N151" s="56" t="e">
        <f>IF('LV SM - typical bill'!C84,(('LV SM - typical bill'!G84-'LV SM - typical bill'!F84)/'LV SM - typical bill'!F84),"")</f>
        <v>#VALUE!</v>
      </c>
      <c r="O151" s="47" t="e">
        <f>IF('LV SM - typical bill'!C84,(('LV SM - typical bill'!F84-'LV SM - typical bill'!C84)),"")</f>
        <v>#VALUE!</v>
      </c>
      <c r="P151" s="44" t="e">
        <f>IF('LV SM - typical bill'!C84,(('LV SM - typical bill'!G84-'LV SM - typical bill'!C84)),"")</f>
        <v>#VALUE!</v>
      </c>
      <c r="Q151" s="48" t="e">
        <f>IF('LV SM - typical bill'!C84,(('LV SM - typical bill'!G84-'LV SM - typical bill'!F84)),"")</f>
        <v>#VALUE!</v>
      </c>
    </row>
    <row r="152" spans="2:17">
      <c r="B152" s="53" t="s">
        <v>138</v>
      </c>
      <c r="C152" s="55" t="str">
        <f>IF('LV SM - typical bill'!C85,(('LV SM - typical bill'!D85-'LV SM - typical bill'!C85)/'LV SM - typical bill'!C85),"")</f>
        <v/>
      </c>
      <c r="D152" s="41" t="str">
        <f>IF('LV SM - typical bill'!C85,(('LV SM - typical bill'!E85-'LV SM - typical bill'!C85)/'LV SM - typical bill'!C85),"")</f>
        <v/>
      </c>
      <c r="E152" s="56" t="str">
        <f>IF('LV SM - typical bill'!C85,(('LV SM - typical bill'!E85-'LV SM - typical bill'!D85)/'LV SM - typical bill'!D85),"")</f>
        <v/>
      </c>
      <c r="F152" s="47" t="str">
        <f>IF('LV SM - typical bill'!C85,('LV SM - typical bill'!D85-'LV SM - typical bill'!C85),"")</f>
        <v/>
      </c>
      <c r="G152" s="44" t="str">
        <f>IF('LV SM - typical bill'!C85,(('LV SM - typical bill'!E85-'LV SM - typical bill'!C85)),"")</f>
        <v/>
      </c>
      <c r="H152" s="48" t="str">
        <f>IF('LV SM - typical bill'!C85,(('LV SM - typical bill'!E85-'LV SM - typical bill'!D85)),"")</f>
        <v/>
      </c>
      <c r="I152" s="36"/>
      <c r="J152" s="61"/>
      <c r="K152" s="53" t="s">
        <v>138</v>
      </c>
      <c r="L152" s="55" t="str">
        <f>IF('LV SM - typical bill'!C85,(('LV SM - typical bill'!F85-'LV SM - typical bill'!C85)/'LV SM - typical bill'!C85),"")</f>
        <v/>
      </c>
      <c r="M152" s="41" t="str">
        <f>IF('LV SM - typical bill'!C85,(('LV SM - typical bill'!G85-'LV SM - typical bill'!C85)/'LV SM - typical bill'!C85),"")</f>
        <v/>
      </c>
      <c r="N152" s="56" t="str">
        <f>IF('LV SM - typical bill'!C85,(('LV SM - typical bill'!G85-'LV SM - typical bill'!F85)/'LV SM - typical bill'!F85),"")</f>
        <v/>
      </c>
      <c r="O152" s="47" t="str">
        <f>IF('LV SM - typical bill'!C85,(('LV SM - typical bill'!F85-'LV SM - typical bill'!C85)),"")</f>
        <v/>
      </c>
      <c r="P152" s="44" t="str">
        <f>IF('LV SM - typical bill'!C85,(('LV SM - typical bill'!G85-'LV SM - typical bill'!C85)),"")</f>
        <v/>
      </c>
      <c r="Q152" s="48" t="str">
        <f>IF('LV SM - typical bill'!C85,(('LV SM - typical bill'!G85-'LV SM - typical bill'!F85)),"")</f>
        <v/>
      </c>
    </row>
    <row r="153" spans="2:17" ht="15.75" thickBot="1">
      <c r="B153" s="54" t="s">
        <v>74</v>
      </c>
      <c r="C153" s="57">
        <f>IF('LV SM - typical bill'!C86,(('LV SM - typical bill'!D86-'LV SM - typical bill'!C86)/'LV SM - typical bill'!C86),"")</f>
        <v>0</v>
      </c>
      <c r="D153" s="58">
        <f>IF('LV SM - typical bill'!C86,(('LV SM - typical bill'!E86-'LV SM - typical bill'!C86)/'LV SM - typical bill'!C86),"")</f>
        <v>0</v>
      </c>
      <c r="E153" s="59">
        <f>IF('LV SM - typical bill'!C86,(('LV SM - typical bill'!E86-'LV SM - typical bill'!D86)/'LV SM - typical bill'!D86),"")</f>
        <v>0</v>
      </c>
      <c r="F153" s="49">
        <f>IF('LV SM - typical bill'!C86,('LV SM - typical bill'!D86-'LV SM - typical bill'!C86),"")</f>
        <v>0</v>
      </c>
      <c r="G153" s="50">
        <f>IF('LV SM - typical bill'!C86,(('LV SM - typical bill'!E86-'LV SM - typical bill'!C86)),"")</f>
        <v>0</v>
      </c>
      <c r="H153" s="51">
        <f>IF('LV SM - typical bill'!C86,(('LV SM - typical bill'!E86-'LV SM - typical bill'!D86)),"")</f>
        <v>0</v>
      </c>
      <c r="I153" s="36"/>
      <c r="J153" s="61"/>
      <c r="K153" s="54" t="s">
        <v>74</v>
      </c>
      <c r="L153" s="57">
        <f>IF('LV SM - typical bill'!C86,(('LV SM - typical bill'!F86-'LV SM - typical bill'!C86)/'LV SM - typical bill'!C86),"")</f>
        <v>6.0526581256933702E-4</v>
      </c>
      <c r="M153" s="58">
        <f>IF('LV SM - typical bill'!C86,(('LV SM - typical bill'!G86-'LV SM - typical bill'!C86)/'LV SM - typical bill'!C86),"")</f>
        <v>-6.859679209119258E-3</v>
      </c>
      <c r="N153" s="59">
        <f>IF('LV SM - typical bill'!C86,(('LV SM - typical bill'!G86-'LV SM - typical bill'!F86)/'LV SM - typical bill'!F86),"")</f>
        <v>-7.4604294787780061E-3</v>
      </c>
      <c r="O153" s="49">
        <f>IF('LV SM - typical bill'!C86,(('LV SM - typical bill'!F86-'LV SM - typical bill'!C86)),"")</f>
        <v>0.21899999999999409</v>
      </c>
      <c r="P153" s="50">
        <f>IF('LV SM - typical bill'!C86,(('LV SM - typical bill'!G86-'LV SM - typical bill'!C86)),"")</f>
        <v>-2.4819999999999709</v>
      </c>
      <c r="Q153" s="51">
        <f>IF('LV SM - typical bill'!C86,(('LV SM - typical bill'!G86-'LV SM - typical bill'!F86)),"")</f>
        <v>-2.700999999999965</v>
      </c>
    </row>
    <row r="154" spans="2:17">
      <c r="F154" s="7"/>
      <c r="G154" s="7"/>
      <c r="H154" s="7"/>
    </row>
    <row r="155" spans="2:17">
      <c r="F155" s="7"/>
      <c r="G155" s="7"/>
      <c r="H155" s="7"/>
    </row>
    <row r="156" spans="2:17">
      <c r="F156" s="7"/>
      <c r="G156" s="7"/>
      <c r="H156" s="7"/>
    </row>
    <row r="157" spans="2:17">
      <c r="F157" s="7"/>
      <c r="G157" s="7"/>
      <c r="H157" s="7"/>
    </row>
    <row r="158" spans="2:17">
      <c r="F158" s="7"/>
      <c r="G158" s="7"/>
      <c r="H158" s="7"/>
    </row>
    <row r="159" spans="2:17">
      <c r="F159" s="7"/>
      <c r="G159" s="7"/>
      <c r="H159" s="7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B2:K331"/>
  <sheetViews>
    <sheetView showGridLines="0" topLeftCell="A265" zoomScale="60" zoomScaleNormal="60" workbookViewId="0">
      <selection activeCell="O274" sqref="O274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0" t="s">
        <v>38</v>
      </c>
      <c r="C2" s="70"/>
      <c r="D2" s="70"/>
      <c r="E2" s="70"/>
      <c r="F2" s="70"/>
      <c r="G2" s="70"/>
      <c r="H2" s="7"/>
      <c r="I2" s="7"/>
      <c r="J2" s="7"/>
      <c r="K2" s="7"/>
    </row>
    <row r="3" spans="2:11">
      <c r="B3" s="8"/>
      <c r="C3" s="7"/>
      <c r="D3" s="7"/>
      <c r="E3" s="7"/>
      <c r="F3" s="7"/>
      <c r="G3" s="7"/>
      <c r="H3" s="7"/>
      <c r="I3" s="7"/>
      <c r="J3" s="7"/>
      <c r="K3" s="7"/>
    </row>
    <row r="4" spans="2:11">
      <c r="B4" s="8"/>
      <c r="C4" s="7"/>
      <c r="D4" s="7"/>
      <c r="E4" s="7"/>
      <c r="F4" s="7"/>
      <c r="G4" s="7"/>
      <c r="H4" s="7"/>
      <c r="I4" s="7"/>
      <c r="J4" s="7"/>
      <c r="K4" s="7"/>
    </row>
    <row r="5" spans="2:11" ht="25.5">
      <c r="B5" s="1"/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9" t="s">
        <v>46</v>
      </c>
      <c r="K5" s="9" t="s">
        <v>47</v>
      </c>
    </row>
    <row r="6" spans="2:11" ht="27.75" customHeight="1">
      <c r="B6" s="10" t="s">
        <v>48</v>
      </c>
      <c r="C6" s="72" t="s">
        <v>167</v>
      </c>
      <c r="D6" s="73">
        <v>1</v>
      </c>
      <c r="E6" s="11">
        <v>2.319</v>
      </c>
      <c r="F6" s="11">
        <v>0</v>
      </c>
      <c r="G6" s="11">
        <v>0</v>
      </c>
      <c r="H6" s="12">
        <v>2.5499999999999998</v>
      </c>
      <c r="I6" s="12">
        <v>0</v>
      </c>
      <c r="J6" s="11">
        <v>0</v>
      </c>
      <c r="K6" s="72"/>
    </row>
    <row r="7" spans="2:11" ht="27.75" customHeight="1">
      <c r="B7" s="10" t="s">
        <v>49</v>
      </c>
      <c r="C7" s="72" t="s">
        <v>168</v>
      </c>
      <c r="D7" s="73">
        <v>2</v>
      </c>
      <c r="E7" s="11">
        <v>2.5030000000000001</v>
      </c>
      <c r="F7" s="11">
        <v>0.11700000000000001</v>
      </c>
      <c r="G7" s="11">
        <v>0</v>
      </c>
      <c r="H7" s="12">
        <v>2.5499999999999998</v>
      </c>
      <c r="I7" s="12">
        <v>0</v>
      </c>
      <c r="J7" s="11">
        <v>0</v>
      </c>
      <c r="K7" s="72" t="s">
        <v>169</v>
      </c>
    </row>
    <row r="8" spans="2:11" ht="27.75" customHeight="1">
      <c r="B8" s="10" t="s">
        <v>50</v>
      </c>
      <c r="C8" s="72" t="s">
        <v>170</v>
      </c>
      <c r="D8" s="73">
        <v>2</v>
      </c>
      <c r="E8" s="11">
        <v>0.26500000000000001</v>
      </c>
      <c r="F8" s="11">
        <v>0</v>
      </c>
      <c r="G8" s="11">
        <v>0</v>
      </c>
      <c r="H8" s="12">
        <v>0</v>
      </c>
      <c r="I8" s="12">
        <v>0</v>
      </c>
      <c r="J8" s="11">
        <v>0</v>
      </c>
      <c r="K8" s="72" t="s">
        <v>171</v>
      </c>
    </row>
    <row r="9" spans="2:11" ht="27.75" customHeight="1">
      <c r="B9" s="10" t="s">
        <v>51</v>
      </c>
      <c r="C9" s="72" t="s">
        <v>172</v>
      </c>
      <c r="D9" s="73">
        <v>3</v>
      </c>
      <c r="E9" s="11">
        <v>1.8169999999999999</v>
      </c>
      <c r="F9" s="11">
        <v>0</v>
      </c>
      <c r="G9" s="11">
        <v>0</v>
      </c>
      <c r="H9" s="12">
        <v>4.0199999999999996</v>
      </c>
      <c r="I9" s="12">
        <v>0</v>
      </c>
      <c r="J9" s="11">
        <v>0</v>
      </c>
      <c r="K9" s="72"/>
    </row>
    <row r="10" spans="2:11" ht="27.75" customHeight="1">
      <c r="B10" s="10" t="s">
        <v>52</v>
      </c>
      <c r="C10" s="72" t="s">
        <v>173</v>
      </c>
      <c r="D10" s="73">
        <v>4</v>
      </c>
      <c r="E10" s="11">
        <v>2.4910000000000001</v>
      </c>
      <c r="F10" s="11">
        <v>0.12</v>
      </c>
      <c r="G10" s="11">
        <v>0</v>
      </c>
      <c r="H10" s="12">
        <v>4.0199999999999996</v>
      </c>
      <c r="I10" s="12">
        <v>0</v>
      </c>
      <c r="J10" s="11">
        <v>0</v>
      </c>
      <c r="K10" s="72"/>
    </row>
    <row r="11" spans="2:11" ht="27.75" customHeight="1">
      <c r="B11" s="10" t="s">
        <v>53</v>
      </c>
      <c r="C11" s="72" t="s">
        <v>174</v>
      </c>
      <c r="D11" s="73">
        <v>4</v>
      </c>
      <c r="E11" s="11">
        <v>0.26100000000000001</v>
      </c>
      <c r="F11" s="11">
        <v>0</v>
      </c>
      <c r="G11" s="11">
        <v>0</v>
      </c>
      <c r="H11" s="12">
        <v>0</v>
      </c>
      <c r="I11" s="12">
        <v>0</v>
      </c>
      <c r="J11" s="11">
        <v>0</v>
      </c>
      <c r="K11" s="72" t="s">
        <v>175</v>
      </c>
    </row>
    <row r="12" spans="2:11" ht="27.75" customHeight="1">
      <c r="B12" s="10" t="s">
        <v>54</v>
      </c>
      <c r="C12" s="72" t="s">
        <v>176</v>
      </c>
      <c r="D12" s="73" t="s">
        <v>55</v>
      </c>
      <c r="E12" s="11">
        <v>1.744</v>
      </c>
      <c r="F12" s="11">
        <v>9.1999999999999998E-2</v>
      </c>
      <c r="G12" s="11">
        <v>0</v>
      </c>
      <c r="H12" s="12">
        <v>21.57</v>
      </c>
      <c r="I12" s="12">
        <v>0</v>
      </c>
      <c r="J12" s="11">
        <v>0</v>
      </c>
      <c r="K12" s="72"/>
    </row>
    <row r="13" spans="2:11" ht="27.75" customHeight="1">
      <c r="B13" s="10" t="s">
        <v>56</v>
      </c>
      <c r="C13" s="72">
        <v>405</v>
      </c>
      <c r="D13" s="73" t="s">
        <v>55</v>
      </c>
      <c r="E13" s="11">
        <v>1.2450000000000001</v>
      </c>
      <c r="F13" s="11">
        <v>5.8999999999999997E-2</v>
      </c>
      <c r="G13" s="11">
        <v>0</v>
      </c>
      <c r="H13" s="12">
        <v>3.29</v>
      </c>
      <c r="I13" s="12">
        <v>0</v>
      </c>
      <c r="J13" s="11">
        <v>0</v>
      </c>
      <c r="K13" s="72"/>
    </row>
    <row r="14" spans="2:11" ht="27.75" customHeight="1">
      <c r="B14" s="10" t="s">
        <v>57</v>
      </c>
      <c r="C14" s="72"/>
      <c r="D14" s="73" t="s">
        <v>55</v>
      </c>
      <c r="E14" s="11">
        <v>0.996</v>
      </c>
      <c r="F14" s="11">
        <v>2.1000000000000001E-2</v>
      </c>
      <c r="G14" s="11">
        <v>0</v>
      </c>
      <c r="H14" s="12">
        <v>311.99</v>
      </c>
      <c r="I14" s="12">
        <v>0</v>
      </c>
      <c r="J14" s="11">
        <v>0</v>
      </c>
      <c r="K14" s="72" t="s">
        <v>177</v>
      </c>
    </row>
    <row r="15" spans="2:11" ht="27.75" customHeight="1">
      <c r="B15" s="10" t="s">
        <v>58</v>
      </c>
      <c r="C15" s="72" t="s">
        <v>178</v>
      </c>
      <c r="D15" s="73">
        <v>0</v>
      </c>
      <c r="E15" s="11">
        <v>9.7289999999999992</v>
      </c>
      <c r="F15" s="11">
        <v>1.0780000000000001</v>
      </c>
      <c r="G15" s="11">
        <v>6.0999999999999999E-2</v>
      </c>
      <c r="H15" s="12">
        <v>8.34</v>
      </c>
      <c r="I15" s="12">
        <v>2.38</v>
      </c>
      <c r="J15" s="11">
        <v>0.309</v>
      </c>
      <c r="K15" s="72">
        <v>450</v>
      </c>
    </row>
    <row r="16" spans="2:11" ht="27.75" customHeight="1">
      <c r="B16" s="10" t="s">
        <v>59</v>
      </c>
      <c r="C16" s="72">
        <v>455</v>
      </c>
      <c r="D16" s="73">
        <v>0</v>
      </c>
      <c r="E16" s="11">
        <v>8.3569999999999993</v>
      </c>
      <c r="F16" s="11">
        <v>0.60599999999999998</v>
      </c>
      <c r="G16" s="11">
        <v>2.7E-2</v>
      </c>
      <c r="H16" s="12">
        <v>3.29</v>
      </c>
      <c r="I16" s="12">
        <v>4.55</v>
      </c>
      <c r="J16" s="11">
        <v>0.24299999999999999</v>
      </c>
      <c r="K16" s="72"/>
    </row>
    <row r="17" spans="2:11" ht="27.75" customHeight="1">
      <c r="B17" s="10" t="s">
        <v>60</v>
      </c>
      <c r="C17" s="72" t="s">
        <v>179</v>
      </c>
      <c r="D17" s="73">
        <v>0</v>
      </c>
      <c r="E17" s="11">
        <v>6.8710000000000004</v>
      </c>
      <c r="F17" s="11">
        <v>0.43099999999999999</v>
      </c>
      <c r="G17" s="11">
        <v>1.7000000000000001E-2</v>
      </c>
      <c r="H17" s="12">
        <v>80.040000000000006</v>
      </c>
      <c r="I17" s="12">
        <v>5.09</v>
      </c>
      <c r="J17" s="11">
        <v>0.17699999999999999</v>
      </c>
      <c r="K17" s="72">
        <v>655</v>
      </c>
    </row>
    <row r="18" spans="2:11" ht="27.75" customHeight="1">
      <c r="B18" s="10" t="s">
        <v>61</v>
      </c>
      <c r="C18" s="72">
        <v>660</v>
      </c>
      <c r="D18" s="73">
        <v>0</v>
      </c>
      <c r="E18" s="11">
        <v>5.9489999999999998</v>
      </c>
      <c r="F18" s="11">
        <v>0.32300000000000001</v>
      </c>
      <c r="G18" s="11">
        <v>1.0999999999999999E-2</v>
      </c>
      <c r="H18" s="12">
        <v>134.57</v>
      </c>
      <c r="I18" s="12">
        <v>3.22</v>
      </c>
      <c r="J18" s="11">
        <v>0.156</v>
      </c>
      <c r="K18" s="72"/>
    </row>
    <row r="19" spans="2:11" ht="27.75" customHeight="1">
      <c r="B19" s="10" t="s">
        <v>62</v>
      </c>
      <c r="C19" s="72" t="s">
        <v>180</v>
      </c>
      <c r="D19" s="73" t="s">
        <v>63</v>
      </c>
      <c r="E19" s="11">
        <v>2.4780000000000002</v>
      </c>
      <c r="F19" s="11">
        <v>0</v>
      </c>
      <c r="G19" s="11">
        <v>0</v>
      </c>
      <c r="H19" s="12">
        <v>0</v>
      </c>
      <c r="I19" s="12">
        <v>0</v>
      </c>
      <c r="J19" s="11">
        <v>0</v>
      </c>
      <c r="K19" s="72"/>
    </row>
    <row r="20" spans="2:11" ht="27.75" customHeight="1">
      <c r="B20" s="10" t="s">
        <v>64</v>
      </c>
      <c r="C20" s="72">
        <v>520</v>
      </c>
      <c r="D20" s="73">
        <v>0</v>
      </c>
      <c r="E20" s="11">
        <v>21.613</v>
      </c>
      <c r="F20" s="11">
        <v>3.2959999999999998</v>
      </c>
      <c r="G20" s="11">
        <v>0.52700000000000002</v>
      </c>
      <c r="H20" s="12">
        <v>0</v>
      </c>
      <c r="I20" s="12">
        <v>0</v>
      </c>
      <c r="J20" s="11">
        <v>0</v>
      </c>
      <c r="K20" s="72"/>
    </row>
    <row r="21" spans="2:11" ht="27.75" customHeight="1">
      <c r="B21" s="10" t="s">
        <v>65</v>
      </c>
      <c r="C21" s="72" t="s">
        <v>181</v>
      </c>
      <c r="D21" s="73">
        <v>8</v>
      </c>
      <c r="E21" s="11">
        <v>-0.67600000000000005</v>
      </c>
      <c r="F21" s="11">
        <v>0</v>
      </c>
      <c r="G21" s="11">
        <v>0</v>
      </c>
      <c r="H21" s="12">
        <v>0</v>
      </c>
      <c r="I21" s="12">
        <v>0</v>
      </c>
      <c r="J21" s="11">
        <v>0</v>
      </c>
      <c r="K21" s="72"/>
    </row>
    <row r="22" spans="2:11" ht="27.75" customHeight="1">
      <c r="B22" s="10" t="s">
        <v>66</v>
      </c>
      <c r="C22" s="72" t="s">
        <v>182</v>
      </c>
      <c r="D22" s="73">
        <v>8</v>
      </c>
      <c r="E22" s="11">
        <v>-0.59</v>
      </c>
      <c r="F22" s="11">
        <v>0</v>
      </c>
      <c r="G22" s="11">
        <v>0</v>
      </c>
      <c r="H22" s="12">
        <v>0</v>
      </c>
      <c r="I22" s="12">
        <v>0</v>
      </c>
      <c r="J22" s="11">
        <v>0</v>
      </c>
      <c r="K22" s="72"/>
    </row>
    <row r="23" spans="2:11" ht="27.75" customHeight="1">
      <c r="B23" s="10" t="s">
        <v>67</v>
      </c>
      <c r="C23" s="72" t="s">
        <v>183</v>
      </c>
      <c r="D23" s="73">
        <v>0</v>
      </c>
      <c r="E23" s="11">
        <v>-0.67600000000000005</v>
      </c>
      <c r="F23" s="11">
        <v>0</v>
      </c>
      <c r="G23" s="11">
        <v>0</v>
      </c>
      <c r="H23" s="12">
        <v>0</v>
      </c>
      <c r="I23" s="12">
        <v>0</v>
      </c>
      <c r="J23" s="11">
        <v>0.186</v>
      </c>
      <c r="K23" s="72"/>
    </row>
    <row r="24" spans="2:11" ht="27.75" customHeight="1">
      <c r="B24" s="10" t="s">
        <v>68</v>
      </c>
      <c r="C24" s="72">
        <v>2</v>
      </c>
      <c r="D24" s="73">
        <v>0</v>
      </c>
      <c r="E24" s="11">
        <v>-4.9459999999999997</v>
      </c>
      <c r="F24" s="11">
        <v>-0.98699999999999999</v>
      </c>
      <c r="G24" s="11">
        <v>-6.8000000000000005E-2</v>
      </c>
      <c r="H24" s="12">
        <v>0</v>
      </c>
      <c r="I24" s="12">
        <v>0</v>
      </c>
      <c r="J24" s="11">
        <v>0.186</v>
      </c>
      <c r="K24" s="72"/>
    </row>
    <row r="25" spans="2:11" ht="27.75" customHeight="1">
      <c r="B25" s="10" t="s">
        <v>69</v>
      </c>
      <c r="C25" s="72">
        <v>3</v>
      </c>
      <c r="D25" s="73">
        <v>0</v>
      </c>
      <c r="E25" s="11">
        <v>-0.59</v>
      </c>
      <c r="F25" s="11">
        <v>0</v>
      </c>
      <c r="G25" s="11">
        <v>0</v>
      </c>
      <c r="H25" s="12">
        <v>0</v>
      </c>
      <c r="I25" s="12">
        <v>0</v>
      </c>
      <c r="J25" s="11">
        <v>0.17299999999999999</v>
      </c>
      <c r="K25" s="72"/>
    </row>
    <row r="26" spans="2:11" ht="27.75" customHeight="1">
      <c r="B26" s="10" t="s">
        <v>70</v>
      </c>
      <c r="C26" s="72">
        <v>4</v>
      </c>
      <c r="D26" s="73">
        <v>0</v>
      </c>
      <c r="E26" s="11">
        <v>-4.5259999999999998</v>
      </c>
      <c r="F26" s="11">
        <v>-0.81299999999999994</v>
      </c>
      <c r="G26" s="11">
        <v>-5.6000000000000001E-2</v>
      </c>
      <c r="H26" s="12">
        <v>0</v>
      </c>
      <c r="I26" s="12">
        <v>0</v>
      </c>
      <c r="J26" s="11">
        <v>0.17299999999999999</v>
      </c>
      <c r="K26" s="72"/>
    </row>
    <row r="27" spans="2:11" ht="27.75" customHeight="1">
      <c r="B27" s="10" t="s">
        <v>71</v>
      </c>
      <c r="C27" s="72">
        <v>5</v>
      </c>
      <c r="D27" s="73">
        <v>0</v>
      </c>
      <c r="E27" s="11">
        <v>-0.35399999999999998</v>
      </c>
      <c r="F27" s="11">
        <v>0</v>
      </c>
      <c r="G27" s="11">
        <v>0</v>
      </c>
      <c r="H27" s="12">
        <v>99.13</v>
      </c>
      <c r="I27" s="12">
        <v>0</v>
      </c>
      <c r="J27" s="11">
        <v>0.14699999999999999</v>
      </c>
      <c r="K27" s="72"/>
    </row>
    <row r="28" spans="2:11" ht="27.75" customHeight="1">
      <c r="B28" s="10" t="s">
        <v>72</v>
      </c>
      <c r="C28" s="72" t="s">
        <v>184</v>
      </c>
      <c r="D28" s="73">
        <v>0</v>
      </c>
      <c r="E28" s="11">
        <v>-3.4079999999999999</v>
      </c>
      <c r="F28" s="11">
        <v>-0.33</v>
      </c>
      <c r="G28" s="11">
        <v>-0.02</v>
      </c>
      <c r="H28" s="12">
        <v>99.13</v>
      </c>
      <c r="I28" s="12">
        <v>0</v>
      </c>
      <c r="J28" s="11">
        <v>0.14699999999999999</v>
      </c>
      <c r="K28" s="72"/>
    </row>
    <row r="29" spans="2:11" ht="27.75" customHeight="1">
      <c r="B29" s="10" t="s">
        <v>73</v>
      </c>
      <c r="C29" s="72" t="s">
        <v>185</v>
      </c>
      <c r="D29" s="73">
        <v>0</v>
      </c>
      <c r="E29" s="11">
        <v>-2.7610000000000001</v>
      </c>
      <c r="F29" s="11">
        <v>-0.23200000000000001</v>
      </c>
      <c r="G29" s="11">
        <v>-1.4E-2</v>
      </c>
      <c r="H29" s="12">
        <v>99.13</v>
      </c>
      <c r="I29" s="12">
        <v>0</v>
      </c>
      <c r="J29" s="11">
        <v>7.1999999999999995E-2</v>
      </c>
      <c r="K29" s="72"/>
    </row>
    <row r="30" spans="2:11" ht="27.75" customHeight="1">
      <c r="B30" s="10" t="s">
        <v>74</v>
      </c>
      <c r="C30" s="72">
        <v>7</v>
      </c>
      <c r="D30" s="73">
        <v>0</v>
      </c>
      <c r="E30" s="11">
        <v>-0.27600000000000002</v>
      </c>
      <c r="F30" s="11">
        <v>0</v>
      </c>
      <c r="G30" s="11">
        <v>0</v>
      </c>
      <c r="H30" s="12">
        <v>99.13</v>
      </c>
      <c r="I30" s="12">
        <v>0</v>
      </c>
      <c r="J30" s="11">
        <v>7.1999999999999995E-2</v>
      </c>
      <c r="K30" s="72"/>
    </row>
    <row r="31" spans="2:11" ht="27.75" customHeight="1">
      <c r="B31" s="10" t="s">
        <v>75</v>
      </c>
      <c r="C31" s="72">
        <v>100</v>
      </c>
      <c r="D31" s="73">
        <v>1</v>
      </c>
      <c r="E31" s="11">
        <v>1.5537299999999998</v>
      </c>
      <c r="F31" s="11">
        <v>0</v>
      </c>
      <c r="G31" s="11">
        <v>0</v>
      </c>
      <c r="H31" s="12">
        <v>1.7084999999999997</v>
      </c>
      <c r="I31" s="12">
        <v>0</v>
      </c>
      <c r="J31" s="11">
        <v>0</v>
      </c>
      <c r="K31" s="72"/>
    </row>
    <row r="32" spans="2:11" ht="27.75" customHeight="1">
      <c r="B32" s="10" t="s">
        <v>76</v>
      </c>
      <c r="C32" s="72">
        <v>104</v>
      </c>
      <c r="D32" s="73">
        <v>2</v>
      </c>
      <c r="E32" s="11">
        <v>1.6770099999999999</v>
      </c>
      <c r="F32" s="11">
        <v>7.8390000000000001E-2</v>
      </c>
      <c r="G32" s="11">
        <v>0</v>
      </c>
      <c r="H32" s="12">
        <v>1.7084999999999997</v>
      </c>
      <c r="I32" s="12">
        <v>0</v>
      </c>
      <c r="J32" s="11">
        <v>0</v>
      </c>
      <c r="K32" s="72"/>
    </row>
    <row r="33" spans="2:11" ht="27.75" customHeight="1">
      <c r="B33" s="10" t="s">
        <v>77</v>
      </c>
      <c r="C33" s="72" t="s">
        <v>186</v>
      </c>
      <c r="D33" s="73">
        <v>2</v>
      </c>
      <c r="E33" s="11">
        <v>0.17754999999999999</v>
      </c>
      <c r="F33" s="11">
        <v>0</v>
      </c>
      <c r="G33" s="11">
        <v>0</v>
      </c>
      <c r="H33" s="12">
        <v>0</v>
      </c>
      <c r="I33" s="12">
        <v>0</v>
      </c>
      <c r="J33" s="11">
        <v>0</v>
      </c>
      <c r="K33" s="72"/>
    </row>
    <row r="34" spans="2:11" ht="27.75" customHeight="1">
      <c r="B34" s="10" t="s">
        <v>78</v>
      </c>
      <c r="C34" s="72">
        <v>126</v>
      </c>
      <c r="D34" s="73">
        <v>3</v>
      </c>
      <c r="E34" s="11">
        <v>1.2173899999999998</v>
      </c>
      <c r="F34" s="11">
        <v>0</v>
      </c>
      <c r="G34" s="11">
        <v>0</v>
      </c>
      <c r="H34" s="12">
        <v>2.6933999999999996</v>
      </c>
      <c r="I34" s="12">
        <v>0</v>
      </c>
      <c r="J34" s="11">
        <v>0</v>
      </c>
      <c r="K34" s="72"/>
    </row>
    <row r="35" spans="2:11" ht="27.75" customHeight="1">
      <c r="B35" s="10" t="s">
        <v>79</v>
      </c>
      <c r="C35" s="72">
        <v>129</v>
      </c>
      <c r="D35" s="73">
        <v>4</v>
      </c>
      <c r="E35" s="11">
        <v>1.6689699999999998</v>
      </c>
      <c r="F35" s="11">
        <v>8.0399999999999985E-2</v>
      </c>
      <c r="G35" s="11">
        <v>0</v>
      </c>
      <c r="H35" s="12">
        <v>2.6933999999999996</v>
      </c>
      <c r="I35" s="12">
        <v>0</v>
      </c>
      <c r="J35" s="11">
        <v>0</v>
      </c>
      <c r="K35" s="72"/>
    </row>
    <row r="36" spans="2:11" ht="27.75" customHeight="1">
      <c r="B36" s="10" t="s">
        <v>80</v>
      </c>
      <c r="C36" s="72" t="s">
        <v>174</v>
      </c>
      <c r="D36" s="73">
        <v>4</v>
      </c>
      <c r="E36" s="11">
        <v>0.17487</v>
      </c>
      <c r="F36" s="11">
        <v>0</v>
      </c>
      <c r="G36" s="11">
        <v>0</v>
      </c>
      <c r="H36" s="12">
        <v>0</v>
      </c>
      <c r="I36" s="12">
        <v>0</v>
      </c>
      <c r="J36" s="11">
        <v>0</v>
      </c>
      <c r="K36" s="72"/>
    </row>
    <row r="37" spans="2:11" ht="27.75" customHeight="1">
      <c r="B37" s="10" t="s">
        <v>81</v>
      </c>
      <c r="C37" s="72">
        <v>401</v>
      </c>
      <c r="D37" s="73" t="s">
        <v>55</v>
      </c>
      <c r="E37" s="11">
        <v>1.16848</v>
      </c>
      <c r="F37" s="11">
        <v>6.1639999999999993E-2</v>
      </c>
      <c r="G37" s="11">
        <v>0</v>
      </c>
      <c r="H37" s="12">
        <v>14.451899999999998</v>
      </c>
      <c r="I37" s="12">
        <v>0</v>
      </c>
      <c r="J37" s="11">
        <v>0</v>
      </c>
      <c r="K37" s="72"/>
    </row>
    <row r="38" spans="2:11" ht="27.75" customHeight="1">
      <c r="B38" s="10" t="s">
        <v>82</v>
      </c>
      <c r="C38" s="72">
        <v>453</v>
      </c>
      <c r="D38" s="73">
        <v>0</v>
      </c>
      <c r="E38" s="11">
        <v>6.5184299999999986</v>
      </c>
      <c r="F38" s="11">
        <v>0.72226000000000001</v>
      </c>
      <c r="G38" s="11">
        <v>4.0869999999999997E-2</v>
      </c>
      <c r="H38" s="12">
        <v>5.5877999999999997</v>
      </c>
      <c r="I38" s="12">
        <v>1.5945999999999998</v>
      </c>
      <c r="J38" s="11">
        <v>0.20702999999999996</v>
      </c>
      <c r="K38" s="72"/>
    </row>
    <row r="39" spans="2:11" ht="27.75" customHeight="1">
      <c r="B39" s="10" t="s">
        <v>83</v>
      </c>
      <c r="C39" s="72">
        <v>500</v>
      </c>
      <c r="D39" s="73" t="s">
        <v>63</v>
      </c>
      <c r="E39" s="11">
        <v>1.6602600000000001</v>
      </c>
      <c r="F39" s="11">
        <v>0</v>
      </c>
      <c r="G39" s="11">
        <v>0</v>
      </c>
      <c r="H39" s="12">
        <v>0</v>
      </c>
      <c r="I39" s="12">
        <v>0</v>
      </c>
      <c r="J39" s="11">
        <v>0</v>
      </c>
      <c r="K39" s="72"/>
    </row>
    <row r="40" spans="2:11" ht="27.75" customHeight="1">
      <c r="B40" s="10" t="s">
        <v>84</v>
      </c>
      <c r="C40" s="72">
        <v>520</v>
      </c>
      <c r="D40" s="73">
        <v>0</v>
      </c>
      <c r="E40" s="11">
        <v>14.480709999999998</v>
      </c>
      <c r="F40" s="11">
        <v>2.2083199999999996</v>
      </c>
      <c r="G40" s="11">
        <v>0.35308999999999996</v>
      </c>
      <c r="H40" s="12">
        <v>0</v>
      </c>
      <c r="I40" s="12">
        <v>0</v>
      </c>
      <c r="J40" s="11">
        <v>0</v>
      </c>
      <c r="K40" s="72"/>
    </row>
    <row r="41" spans="2:11" ht="27.75" customHeight="1">
      <c r="B41" s="10" t="s">
        <v>85</v>
      </c>
      <c r="C41" s="72">
        <v>992</v>
      </c>
      <c r="D41" s="73">
        <v>8</v>
      </c>
      <c r="E41" s="11">
        <v>-0.67600000000000005</v>
      </c>
      <c r="F41" s="11">
        <v>0</v>
      </c>
      <c r="G41" s="11">
        <v>0</v>
      </c>
      <c r="H41" s="12">
        <v>0</v>
      </c>
      <c r="I41" s="12">
        <v>0</v>
      </c>
      <c r="J41" s="11">
        <v>0</v>
      </c>
      <c r="K41" s="72"/>
    </row>
    <row r="42" spans="2:11" ht="27.75" customHeight="1">
      <c r="B42" s="10" t="s">
        <v>86</v>
      </c>
      <c r="C42" s="72">
        <v>1</v>
      </c>
      <c r="D42" s="73">
        <v>0</v>
      </c>
      <c r="E42" s="11">
        <v>-0.67600000000000005</v>
      </c>
      <c r="F42" s="11">
        <v>0</v>
      </c>
      <c r="G42" s="11">
        <v>0</v>
      </c>
      <c r="H42" s="12">
        <v>0</v>
      </c>
      <c r="I42" s="12">
        <v>0</v>
      </c>
      <c r="J42" s="11">
        <v>0.186</v>
      </c>
      <c r="K42" s="72"/>
    </row>
    <row r="43" spans="2:11" ht="27.75" customHeight="1">
      <c r="B43" s="10" t="s">
        <v>87</v>
      </c>
      <c r="C43" s="72">
        <v>2</v>
      </c>
      <c r="D43" s="73">
        <v>0</v>
      </c>
      <c r="E43" s="11">
        <v>-4.9459999999999997</v>
      </c>
      <c r="F43" s="11">
        <v>-0.98699999999999999</v>
      </c>
      <c r="G43" s="11">
        <v>-6.8000000000000005E-2</v>
      </c>
      <c r="H43" s="12">
        <v>0</v>
      </c>
      <c r="I43" s="12">
        <v>0</v>
      </c>
      <c r="J43" s="11">
        <v>0.186</v>
      </c>
      <c r="K43" s="72"/>
    </row>
    <row r="44" spans="2:11" ht="27.75" customHeight="1">
      <c r="B44" s="10" t="s">
        <v>88</v>
      </c>
      <c r="C44" s="72">
        <v>100</v>
      </c>
      <c r="D44" s="73">
        <v>1</v>
      </c>
      <c r="E44" s="11">
        <v>0.99253200000000008</v>
      </c>
      <c r="F44" s="11">
        <v>0</v>
      </c>
      <c r="G44" s="11">
        <v>0</v>
      </c>
      <c r="H44" s="12">
        <v>1.0914000000000001</v>
      </c>
      <c r="I44" s="12">
        <v>0</v>
      </c>
      <c r="J44" s="11">
        <v>0</v>
      </c>
      <c r="K44" s="72"/>
    </row>
    <row r="45" spans="2:11" ht="27.75" customHeight="1">
      <c r="B45" s="10" t="s">
        <v>89</v>
      </c>
      <c r="C45" s="72">
        <v>104</v>
      </c>
      <c r="D45" s="73">
        <v>2</v>
      </c>
      <c r="E45" s="11">
        <v>1.0712840000000001</v>
      </c>
      <c r="F45" s="11">
        <v>5.0076000000000009E-2</v>
      </c>
      <c r="G45" s="11">
        <v>0</v>
      </c>
      <c r="H45" s="12">
        <v>1.0914000000000001</v>
      </c>
      <c r="I45" s="12">
        <v>0</v>
      </c>
      <c r="J45" s="11">
        <v>0</v>
      </c>
      <c r="K45" s="72"/>
    </row>
    <row r="46" spans="2:11" ht="27.75" customHeight="1">
      <c r="B46" s="10" t="s">
        <v>90</v>
      </c>
      <c r="C46" s="72" t="s">
        <v>186</v>
      </c>
      <c r="D46" s="73">
        <v>2</v>
      </c>
      <c r="E46" s="11">
        <v>0.11342000000000002</v>
      </c>
      <c r="F46" s="11">
        <v>0</v>
      </c>
      <c r="G46" s="11">
        <v>0</v>
      </c>
      <c r="H46" s="12">
        <v>0</v>
      </c>
      <c r="I46" s="12">
        <v>0</v>
      </c>
      <c r="J46" s="11">
        <v>0</v>
      </c>
      <c r="K46" s="72"/>
    </row>
    <row r="47" spans="2:11" ht="27.75" customHeight="1">
      <c r="B47" s="10" t="s">
        <v>91</v>
      </c>
      <c r="C47" s="72">
        <v>126</v>
      </c>
      <c r="D47" s="73">
        <v>3</v>
      </c>
      <c r="E47" s="11">
        <v>0.77767600000000003</v>
      </c>
      <c r="F47" s="11">
        <v>0</v>
      </c>
      <c r="G47" s="11">
        <v>0</v>
      </c>
      <c r="H47" s="12">
        <v>1.7205600000000001</v>
      </c>
      <c r="I47" s="12">
        <v>0</v>
      </c>
      <c r="J47" s="11">
        <v>0</v>
      </c>
      <c r="K47" s="72"/>
    </row>
    <row r="48" spans="2:11" ht="27.75" customHeight="1">
      <c r="B48" s="10" t="s">
        <v>92</v>
      </c>
      <c r="C48" s="72">
        <v>129</v>
      </c>
      <c r="D48" s="73">
        <v>4</v>
      </c>
      <c r="E48" s="11">
        <v>1.0661480000000001</v>
      </c>
      <c r="F48" s="11">
        <v>5.1360000000000003E-2</v>
      </c>
      <c r="G48" s="11">
        <v>0</v>
      </c>
      <c r="H48" s="12">
        <v>1.7205600000000001</v>
      </c>
      <c r="I48" s="12">
        <v>0</v>
      </c>
      <c r="J48" s="11">
        <v>0</v>
      </c>
      <c r="K48" s="72"/>
    </row>
    <row r="49" spans="2:11" ht="27.75" customHeight="1">
      <c r="B49" s="10" t="s">
        <v>93</v>
      </c>
      <c r="C49" s="72" t="s">
        <v>174</v>
      </c>
      <c r="D49" s="73">
        <v>4</v>
      </c>
      <c r="E49" s="11">
        <v>0.11170800000000002</v>
      </c>
      <c r="F49" s="11">
        <v>0</v>
      </c>
      <c r="G49" s="11">
        <v>0</v>
      </c>
      <c r="H49" s="12">
        <v>0</v>
      </c>
      <c r="I49" s="12">
        <v>0</v>
      </c>
      <c r="J49" s="11">
        <v>0</v>
      </c>
      <c r="K49" s="72"/>
    </row>
    <row r="50" spans="2:11" ht="27.75" customHeight="1">
      <c r="B50" s="10" t="s">
        <v>94</v>
      </c>
      <c r="C50" s="72">
        <v>401</v>
      </c>
      <c r="D50" s="73" t="s">
        <v>55</v>
      </c>
      <c r="E50" s="11">
        <v>0.7464320000000001</v>
      </c>
      <c r="F50" s="11">
        <v>3.9376000000000001E-2</v>
      </c>
      <c r="G50" s="11">
        <v>0</v>
      </c>
      <c r="H50" s="12">
        <v>9.2319600000000008</v>
      </c>
      <c r="I50" s="12">
        <v>0</v>
      </c>
      <c r="J50" s="11">
        <v>0</v>
      </c>
      <c r="K50" s="72"/>
    </row>
    <row r="51" spans="2:11" ht="27.75" customHeight="1">
      <c r="B51" s="10" t="s">
        <v>95</v>
      </c>
      <c r="C51" s="72">
        <v>453</v>
      </c>
      <c r="D51" s="73">
        <v>0</v>
      </c>
      <c r="E51" s="11">
        <v>4.1640120000000005</v>
      </c>
      <c r="F51" s="11">
        <v>0.46138400000000007</v>
      </c>
      <c r="G51" s="11">
        <v>2.6108000000000003E-2</v>
      </c>
      <c r="H51" s="12">
        <v>3.5695200000000002</v>
      </c>
      <c r="I51" s="12">
        <v>1.01864</v>
      </c>
      <c r="J51" s="11">
        <v>0.13225200000000001</v>
      </c>
      <c r="K51" s="72"/>
    </row>
    <row r="52" spans="2:11" ht="27.75" customHeight="1">
      <c r="B52" s="10" t="s">
        <v>96</v>
      </c>
      <c r="C52" s="72">
        <v>455</v>
      </c>
      <c r="D52" s="73">
        <v>0</v>
      </c>
      <c r="E52" s="11">
        <v>5.3986219999999996</v>
      </c>
      <c r="F52" s="11">
        <v>0.39147599999999999</v>
      </c>
      <c r="G52" s="11">
        <v>1.7441999999999999E-2</v>
      </c>
      <c r="H52" s="12">
        <v>2.12534</v>
      </c>
      <c r="I52" s="12">
        <v>2.9392999999999998</v>
      </c>
      <c r="J52" s="11">
        <v>0.15697800000000001</v>
      </c>
      <c r="K52" s="72"/>
    </row>
    <row r="53" spans="2:11" ht="27.75" customHeight="1">
      <c r="B53" s="10" t="s">
        <v>97</v>
      </c>
      <c r="C53" s="72">
        <v>568</v>
      </c>
      <c r="D53" s="73">
        <v>0</v>
      </c>
      <c r="E53" s="11">
        <v>5.0433140000000005</v>
      </c>
      <c r="F53" s="11">
        <v>0.31635399999999997</v>
      </c>
      <c r="G53" s="11">
        <v>1.2478000000000001E-2</v>
      </c>
      <c r="H53" s="12">
        <v>58.749360000000003</v>
      </c>
      <c r="I53" s="12">
        <v>3.7360599999999997</v>
      </c>
      <c r="J53" s="11">
        <v>0.12991799999999998</v>
      </c>
      <c r="K53" s="72"/>
    </row>
    <row r="54" spans="2:11" ht="27.75" customHeight="1">
      <c r="B54" s="10" t="s">
        <v>98</v>
      </c>
      <c r="C54" s="72">
        <v>500</v>
      </c>
      <c r="D54" s="73" t="s">
        <v>63</v>
      </c>
      <c r="E54" s="11">
        <v>1.0605840000000002</v>
      </c>
      <c r="F54" s="11">
        <v>0</v>
      </c>
      <c r="G54" s="11">
        <v>0</v>
      </c>
      <c r="H54" s="12">
        <v>0</v>
      </c>
      <c r="I54" s="12">
        <v>0</v>
      </c>
      <c r="J54" s="11">
        <v>0</v>
      </c>
      <c r="K54" s="72"/>
    </row>
    <row r="55" spans="2:11" ht="27.75" customHeight="1">
      <c r="B55" s="10" t="s">
        <v>99</v>
      </c>
      <c r="C55" s="72">
        <v>520</v>
      </c>
      <c r="D55" s="73">
        <v>0</v>
      </c>
      <c r="E55" s="11">
        <v>9.2503640000000011</v>
      </c>
      <c r="F55" s="11">
        <v>1.4106880000000002</v>
      </c>
      <c r="G55" s="11">
        <v>0.22555600000000003</v>
      </c>
      <c r="H55" s="12">
        <v>0</v>
      </c>
      <c r="I55" s="12">
        <v>0</v>
      </c>
      <c r="J55" s="11">
        <v>0</v>
      </c>
      <c r="K55" s="72"/>
    </row>
    <row r="56" spans="2:11" ht="27.75" customHeight="1">
      <c r="B56" s="10" t="s">
        <v>100</v>
      </c>
      <c r="C56" s="72">
        <v>992</v>
      </c>
      <c r="D56" s="73">
        <v>8</v>
      </c>
      <c r="E56" s="11">
        <v>-0.67600000000000005</v>
      </c>
      <c r="F56" s="11">
        <v>0</v>
      </c>
      <c r="G56" s="11">
        <v>0</v>
      </c>
      <c r="H56" s="12">
        <v>0</v>
      </c>
      <c r="I56" s="12">
        <v>0</v>
      </c>
      <c r="J56" s="11">
        <v>0</v>
      </c>
      <c r="K56" s="72"/>
    </row>
    <row r="57" spans="2:11" ht="27.75" customHeight="1">
      <c r="B57" s="10" t="s">
        <v>101</v>
      </c>
      <c r="C57" s="72">
        <v>993</v>
      </c>
      <c r="D57" s="73">
        <v>8</v>
      </c>
      <c r="E57" s="11">
        <v>-0.59</v>
      </c>
      <c r="F57" s="11">
        <v>0</v>
      </c>
      <c r="G57" s="11">
        <v>0</v>
      </c>
      <c r="H57" s="12">
        <v>0</v>
      </c>
      <c r="I57" s="12">
        <v>0</v>
      </c>
      <c r="J57" s="11">
        <v>0</v>
      </c>
      <c r="K57" s="72"/>
    </row>
    <row r="58" spans="2:11" ht="27.75" customHeight="1">
      <c r="B58" s="10" t="s">
        <v>102</v>
      </c>
      <c r="C58" s="72">
        <v>1</v>
      </c>
      <c r="D58" s="73">
        <v>0</v>
      </c>
      <c r="E58" s="11">
        <v>-0.67600000000000005</v>
      </c>
      <c r="F58" s="11">
        <v>0</v>
      </c>
      <c r="G58" s="11">
        <v>0</v>
      </c>
      <c r="H58" s="12">
        <v>0</v>
      </c>
      <c r="I58" s="12">
        <v>0</v>
      </c>
      <c r="J58" s="11">
        <v>0.186</v>
      </c>
      <c r="K58" s="72"/>
    </row>
    <row r="59" spans="2:11" ht="27.75" customHeight="1">
      <c r="B59" s="10" t="s">
        <v>103</v>
      </c>
      <c r="C59" s="72">
        <v>2</v>
      </c>
      <c r="D59" s="73">
        <v>0</v>
      </c>
      <c r="E59" s="11">
        <v>-4.9459999999999997</v>
      </c>
      <c r="F59" s="11">
        <v>-0.98699999999999999</v>
      </c>
      <c r="G59" s="11">
        <v>-6.8000000000000005E-2</v>
      </c>
      <c r="H59" s="12">
        <v>0</v>
      </c>
      <c r="I59" s="12">
        <v>0</v>
      </c>
      <c r="J59" s="11">
        <v>0.186</v>
      </c>
      <c r="K59" s="72"/>
    </row>
    <row r="60" spans="2:11" ht="27.75" customHeight="1">
      <c r="B60" s="10" t="s">
        <v>104</v>
      </c>
      <c r="C60" s="72">
        <v>3</v>
      </c>
      <c r="D60" s="73">
        <v>0</v>
      </c>
      <c r="E60" s="11">
        <v>-0.59</v>
      </c>
      <c r="F60" s="11">
        <v>0</v>
      </c>
      <c r="G60" s="11">
        <v>0</v>
      </c>
      <c r="H60" s="12">
        <v>0</v>
      </c>
      <c r="I60" s="12">
        <v>0</v>
      </c>
      <c r="J60" s="11">
        <v>0.17299999999999999</v>
      </c>
      <c r="K60" s="72"/>
    </row>
    <row r="61" spans="2:11" ht="27.75" customHeight="1">
      <c r="B61" s="10" t="s">
        <v>105</v>
      </c>
      <c r="C61" s="72">
        <v>4</v>
      </c>
      <c r="D61" s="73">
        <v>0</v>
      </c>
      <c r="E61" s="11">
        <v>-4.5259999999999998</v>
      </c>
      <c r="F61" s="11">
        <v>-0.81299999999999994</v>
      </c>
      <c r="G61" s="11">
        <v>-5.6000000000000001E-2</v>
      </c>
      <c r="H61" s="12">
        <v>0</v>
      </c>
      <c r="I61" s="12">
        <v>0</v>
      </c>
      <c r="J61" s="11">
        <v>0.17299999999999999</v>
      </c>
      <c r="K61" s="72"/>
    </row>
    <row r="62" spans="2:11" ht="27.75" customHeight="1">
      <c r="B62" s="10" t="s">
        <v>106</v>
      </c>
      <c r="C62" s="72">
        <v>5</v>
      </c>
      <c r="D62" s="73">
        <v>0</v>
      </c>
      <c r="E62" s="11">
        <v>-0.35399999999999998</v>
      </c>
      <c r="F62" s="11">
        <v>0</v>
      </c>
      <c r="G62" s="11">
        <v>0</v>
      </c>
      <c r="H62" s="12">
        <v>0</v>
      </c>
      <c r="I62" s="12">
        <v>0</v>
      </c>
      <c r="J62" s="11">
        <v>0.14699999999999999</v>
      </c>
      <c r="K62" s="72"/>
    </row>
    <row r="63" spans="2:11" ht="27.75" customHeight="1">
      <c r="B63" s="10" t="s">
        <v>107</v>
      </c>
      <c r="C63" s="72">
        <v>6</v>
      </c>
      <c r="D63" s="73">
        <v>0</v>
      </c>
      <c r="E63" s="11">
        <v>-3.4079999999999999</v>
      </c>
      <c r="F63" s="11">
        <v>-0.33</v>
      </c>
      <c r="G63" s="11">
        <v>-0.02</v>
      </c>
      <c r="H63" s="12">
        <v>0</v>
      </c>
      <c r="I63" s="12">
        <v>0</v>
      </c>
      <c r="J63" s="11">
        <v>0.14699999999999999</v>
      </c>
      <c r="K63" s="72"/>
    </row>
    <row r="64" spans="2:11" ht="27.75" customHeight="1" thickBot="1"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4"/>
      <c r="C68" s="15"/>
      <c r="D68" s="15"/>
      <c r="E68" s="15"/>
      <c r="F68" s="15"/>
      <c r="G68" s="15"/>
      <c r="H68" s="15"/>
      <c r="I68" s="15"/>
      <c r="J68" s="15"/>
      <c r="K68" s="15"/>
    </row>
    <row r="69" spans="2:11" ht="27.75" customHeight="1">
      <c r="B69" s="31" t="s">
        <v>108</v>
      </c>
      <c r="C69" s="31"/>
      <c r="D69" s="31"/>
      <c r="E69" s="31"/>
      <c r="F69" s="31"/>
      <c r="G69" s="31"/>
      <c r="H69" s="7"/>
      <c r="I69" s="7"/>
      <c r="J69" s="7"/>
      <c r="K69" s="7"/>
    </row>
    <row r="70" spans="2:11" ht="27.75" customHeight="1">
      <c r="B70" s="8"/>
      <c r="C70" s="7"/>
      <c r="D70" s="7"/>
      <c r="E70" s="7"/>
      <c r="F70" s="7"/>
      <c r="G70" s="7"/>
      <c r="H70" s="7"/>
      <c r="I70" s="7"/>
      <c r="J70" s="7"/>
      <c r="K70" s="7"/>
    </row>
    <row r="71" spans="2:11" ht="27.75" customHeight="1">
      <c r="B71" s="8"/>
      <c r="C71" s="7"/>
      <c r="D71" s="7"/>
      <c r="E71" s="7"/>
      <c r="F71" s="7"/>
      <c r="G71" s="7"/>
      <c r="H71" s="7"/>
      <c r="I71" s="7"/>
      <c r="J71" s="7"/>
      <c r="K71" s="7"/>
    </row>
    <row r="72" spans="2:11" ht="27.75" customHeight="1">
      <c r="B72" s="1"/>
      <c r="C72" s="9" t="s">
        <v>39</v>
      </c>
      <c r="D72" s="9" t="s">
        <v>40</v>
      </c>
      <c r="E72" s="9" t="s">
        <v>41</v>
      </c>
      <c r="F72" s="9" t="s">
        <v>42</v>
      </c>
      <c r="G72" s="9" t="s">
        <v>43</v>
      </c>
      <c r="H72" s="9" t="s">
        <v>44</v>
      </c>
      <c r="I72" s="9" t="s">
        <v>45</v>
      </c>
      <c r="J72" s="9" t="s">
        <v>46</v>
      </c>
      <c r="K72" s="9" t="s">
        <v>47</v>
      </c>
    </row>
    <row r="73" spans="2:11" ht="27.75" customHeight="1">
      <c r="B73" s="10" t="s">
        <v>48</v>
      </c>
      <c r="C73" s="72" t="s">
        <v>167</v>
      </c>
      <c r="D73" s="73">
        <v>1</v>
      </c>
      <c r="E73" s="11">
        <v>2.319</v>
      </c>
      <c r="F73" s="11">
        <v>0</v>
      </c>
      <c r="G73" s="11">
        <v>0</v>
      </c>
      <c r="H73" s="12">
        <v>2.5499999999999998</v>
      </c>
      <c r="I73" s="12">
        <v>0</v>
      </c>
      <c r="J73" s="11">
        <v>0</v>
      </c>
      <c r="K73" s="72"/>
    </row>
    <row r="74" spans="2:11" ht="27.75" customHeight="1">
      <c r="B74" s="10" t="s">
        <v>49</v>
      </c>
      <c r="C74" s="72" t="s">
        <v>168</v>
      </c>
      <c r="D74" s="73">
        <v>2</v>
      </c>
      <c r="E74" s="11">
        <v>2.5030000000000001</v>
      </c>
      <c r="F74" s="11">
        <v>0.11700000000000001</v>
      </c>
      <c r="G74" s="11">
        <v>0</v>
      </c>
      <c r="H74" s="12">
        <v>2.5499999999999998</v>
      </c>
      <c r="I74" s="12">
        <v>0</v>
      </c>
      <c r="J74" s="11">
        <v>0</v>
      </c>
      <c r="K74" s="72" t="s">
        <v>169</v>
      </c>
    </row>
    <row r="75" spans="2:11" ht="27.75" customHeight="1">
      <c r="B75" s="10" t="s">
        <v>50</v>
      </c>
      <c r="C75" s="72" t="s">
        <v>170</v>
      </c>
      <c r="D75" s="73">
        <v>2</v>
      </c>
      <c r="E75" s="11">
        <v>0.26500000000000001</v>
      </c>
      <c r="F75" s="11">
        <v>0</v>
      </c>
      <c r="G75" s="11">
        <v>0</v>
      </c>
      <c r="H75" s="12">
        <v>0</v>
      </c>
      <c r="I75" s="12">
        <v>0</v>
      </c>
      <c r="J75" s="11">
        <v>0</v>
      </c>
      <c r="K75" s="72" t="s">
        <v>171</v>
      </c>
    </row>
    <row r="76" spans="2:11" ht="27.75" customHeight="1">
      <c r="B76" s="10" t="s">
        <v>51</v>
      </c>
      <c r="C76" s="72" t="s">
        <v>172</v>
      </c>
      <c r="D76" s="73">
        <v>3</v>
      </c>
      <c r="E76" s="11">
        <v>1.8169999999999999</v>
      </c>
      <c r="F76" s="11">
        <v>0</v>
      </c>
      <c r="G76" s="11">
        <v>0</v>
      </c>
      <c r="H76" s="12">
        <v>4.0199999999999996</v>
      </c>
      <c r="I76" s="12">
        <v>0</v>
      </c>
      <c r="J76" s="11">
        <v>0</v>
      </c>
      <c r="K76" s="72"/>
    </row>
    <row r="77" spans="2:11" ht="27.75" customHeight="1">
      <c r="B77" s="10" t="s">
        <v>52</v>
      </c>
      <c r="C77" s="72" t="s">
        <v>173</v>
      </c>
      <c r="D77" s="73">
        <v>4</v>
      </c>
      <c r="E77" s="11">
        <v>2.4910000000000001</v>
      </c>
      <c r="F77" s="11">
        <v>0.12</v>
      </c>
      <c r="G77" s="11">
        <v>0</v>
      </c>
      <c r="H77" s="12">
        <v>4.0199999999999996</v>
      </c>
      <c r="I77" s="12">
        <v>0</v>
      </c>
      <c r="J77" s="11">
        <v>0</v>
      </c>
      <c r="K77" s="72"/>
    </row>
    <row r="78" spans="2:11" ht="27.75" customHeight="1">
      <c r="B78" s="10" t="s">
        <v>53</v>
      </c>
      <c r="C78" s="72" t="s">
        <v>174</v>
      </c>
      <c r="D78" s="73">
        <v>4</v>
      </c>
      <c r="E78" s="11">
        <v>0.26100000000000001</v>
      </c>
      <c r="F78" s="11">
        <v>0</v>
      </c>
      <c r="G78" s="11">
        <v>0</v>
      </c>
      <c r="H78" s="12">
        <v>0</v>
      </c>
      <c r="I78" s="12">
        <v>0</v>
      </c>
      <c r="J78" s="11">
        <v>0</v>
      </c>
      <c r="K78" s="72" t="s">
        <v>175</v>
      </c>
    </row>
    <row r="79" spans="2:11" ht="27.75" customHeight="1">
      <c r="B79" s="10" t="s">
        <v>54</v>
      </c>
      <c r="C79" s="72" t="s">
        <v>176</v>
      </c>
      <c r="D79" s="73" t="s">
        <v>55</v>
      </c>
      <c r="E79" s="11">
        <v>1.744</v>
      </c>
      <c r="F79" s="11">
        <v>9.1999999999999998E-2</v>
      </c>
      <c r="G79" s="11">
        <v>0</v>
      </c>
      <c r="H79" s="12">
        <v>21.57</v>
      </c>
      <c r="I79" s="12">
        <v>0</v>
      </c>
      <c r="J79" s="11">
        <v>0</v>
      </c>
      <c r="K79" s="72"/>
    </row>
    <row r="80" spans="2:11" ht="27.75" customHeight="1">
      <c r="B80" s="10" t="s">
        <v>56</v>
      </c>
      <c r="C80" s="72">
        <v>405</v>
      </c>
      <c r="D80" s="73" t="s">
        <v>55</v>
      </c>
      <c r="E80" s="11">
        <v>1.2450000000000001</v>
      </c>
      <c r="F80" s="11">
        <v>5.8999999999999997E-2</v>
      </c>
      <c r="G80" s="11">
        <v>0</v>
      </c>
      <c r="H80" s="12">
        <v>3.29</v>
      </c>
      <c r="I80" s="12">
        <v>0</v>
      </c>
      <c r="J80" s="11">
        <v>0</v>
      </c>
      <c r="K80" s="72"/>
    </row>
    <row r="81" spans="2:11" ht="27.75" customHeight="1">
      <c r="B81" s="10" t="s">
        <v>57</v>
      </c>
      <c r="C81" s="72"/>
      <c r="D81" s="73" t="s">
        <v>55</v>
      </c>
      <c r="E81" s="11">
        <v>0.996</v>
      </c>
      <c r="F81" s="11">
        <v>2.1000000000000001E-2</v>
      </c>
      <c r="G81" s="11">
        <v>0</v>
      </c>
      <c r="H81" s="12">
        <v>311.99</v>
      </c>
      <c r="I81" s="12">
        <v>0</v>
      </c>
      <c r="J81" s="11">
        <v>0</v>
      </c>
      <c r="K81" s="72" t="s">
        <v>177</v>
      </c>
    </row>
    <row r="82" spans="2:11" ht="27.75" customHeight="1">
      <c r="B82" s="10" t="s">
        <v>58</v>
      </c>
      <c r="C82" s="72" t="s">
        <v>178</v>
      </c>
      <c r="D82" s="73">
        <v>0</v>
      </c>
      <c r="E82" s="11">
        <v>9.7289999999999992</v>
      </c>
      <c r="F82" s="11">
        <v>1.0780000000000001</v>
      </c>
      <c r="G82" s="11">
        <v>6.0999999999999999E-2</v>
      </c>
      <c r="H82" s="12">
        <v>8.34</v>
      </c>
      <c r="I82" s="12">
        <v>2.38</v>
      </c>
      <c r="J82" s="11">
        <v>0.309</v>
      </c>
      <c r="K82" s="72">
        <v>450</v>
      </c>
    </row>
    <row r="83" spans="2:11" ht="27.75" customHeight="1">
      <c r="B83" s="10" t="s">
        <v>59</v>
      </c>
      <c r="C83" s="72">
        <v>455</v>
      </c>
      <c r="D83" s="73">
        <v>0</v>
      </c>
      <c r="E83" s="11">
        <v>8.3569999999999993</v>
      </c>
      <c r="F83" s="11">
        <v>0.60599999999999998</v>
      </c>
      <c r="G83" s="11">
        <v>2.7E-2</v>
      </c>
      <c r="H83" s="12">
        <v>3.29</v>
      </c>
      <c r="I83" s="12">
        <v>4.55</v>
      </c>
      <c r="J83" s="11">
        <v>0.24299999999999999</v>
      </c>
      <c r="K83" s="72"/>
    </row>
    <row r="84" spans="2:11" ht="27.75" customHeight="1">
      <c r="B84" s="10" t="s">
        <v>60</v>
      </c>
      <c r="C84" s="72" t="s">
        <v>179</v>
      </c>
      <c r="D84" s="73">
        <v>0</v>
      </c>
      <c r="E84" s="11">
        <v>6.8710000000000004</v>
      </c>
      <c r="F84" s="11">
        <v>0.43099999999999999</v>
      </c>
      <c r="G84" s="11">
        <v>1.7000000000000001E-2</v>
      </c>
      <c r="H84" s="12">
        <v>80.040000000000006</v>
      </c>
      <c r="I84" s="12">
        <v>5.09</v>
      </c>
      <c r="J84" s="11">
        <v>0.17699999999999999</v>
      </c>
      <c r="K84" s="72">
        <v>655</v>
      </c>
    </row>
    <row r="85" spans="2:11" ht="27.75" customHeight="1">
      <c r="B85" s="10" t="s">
        <v>61</v>
      </c>
      <c r="C85" s="72">
        <v>660</v>
      </c>
      <c r="D85" s="73">
        <v>0</v>
      </c>
      <c r="E85" s="11">
        <v>5.9489999999999998</v>
      </c>
      <c r="F85" s="11">
        <v>0.32300000000000001</v>
      </c>
      <c r="G85" s="11">
        <v>1.0999999999999999E-2</v>
      </c>
      <c r="H85" s="12">
        <v>134.57</v>
      </c>
      <c r="I85" s="12">
        <v>3.22</v>
      </c>
      <c r="J85" s="11">
        <v>0.156</v>
      </c>
      <c r="K85" s="72"/>
    </row>
    <row r="86" spans="2:11" ht="27.75" customHeight="1">
      <c r="B86" s="10" t="s">
        <v>62</v>
      </c>
      <c r="C86" s="72" t="s">
        <v>180</v>
      </c>
      <c r="D86" s="73" t="s">
        <v>63</v>
      </c>
      <c r="E86" s="11">
        <v>2.4780000000000002</v>
      </c>
      <c r="F86" s="11">
        <v>0</v>
      </c>
      <c r="G86" s="11">
        <v>0</v>
      </c>
      <c r="H86" s="12">
        <v>0</v>
      </c>
      <c r="I86" s="12">
        <v>0</v>
      </c>
      <c r="J86" s="11">
        <v>0</v>
      </c>
      <c r="K86" s="72"/>
    </row>
    <row r="87" spans="2:11" ht="27.75" customHeight="1">
      <c r="B87" s="10" t="s">
        <v>64</v>
      </c>
      <c r="C87" s="72">
        <v>520</v>
      </c>
      <c r="D87" s="73">
        <v>0</v>
      </c>
      <c r="E87" s="11">
        <v>21.613</v>
      </c>
      <c r="F87" s="11">
        <v>3.2959999999999998</v>
      </c>
      <c r="G87" s="11">
        <v>0.52700000000000002</v>
      </c>
      <c r="H87" s="12">
        <v>0</v>
      </c>
      <c r="I87" s="12">
        <v>0</v>
      </c>
      <c r="J87" s="11">
        <v>0</v>
      </c>
      <c r="K87" s="72"/>
    </row>
    <row r="88" spans="2:11" ht="27.75" customHeight="1">
      <c r="B88" s="10" t="s">
        <v>65</v>
      </c>
      <c r="C88" s="72" t="s">
        <v>181</v>
      </c>
      <c r="D88" s="73">
        <v>8</v>
      </c>
      <c r="E88" s="11">
        <v>-0.67600000000000005</v>
      </c>
      <c r="F88" s="11">
        <v>0</v>
      </c>
      <c r="G88" s="11">
        <v>0</v>
      </c>
      <c r="H88" s="12">
        <v>0</v>
      </c>
      <c r="I88" s="12">
        <v>0</v>
      </c>
      <c r="J88" s="11">
        <v>0</v>
      </c>
      <c r="K88" s="72"/>
    </row>
    <row r="89" spans="2:11" ht="27.75" customHeight="1">
      <c r="B89" s="10" t="s">
        <v>66</v>
      </c>
      <c r="C89" s="72" t="s">
        <v>182</v>
      </c>
      <c r="D89" s="73">
        <v>8</v>
      </c>
      <c r="E89" s="11">
        <v>-0.59</v>
      </c>
      <c r="F89" s="11">
        <v>0</v>
      </c>
      <c r="G89" s="11">
        <v>0</v>
      </c>
      <c r="H89" s="12">
        <v>0</v>
      </c>
      <c r="I89" s="12">
        <v>0</v>
      </c>
      <c r="J89" s="11">
        <v>0</v>
      </c>
      <c r="K89" s="72"/>
    </row>
    <row r="90" spans="2:11" ht="27.75" customHeight="1">
      <c r="B90" s="10" t="s">
        <v>67</v>
      </c>
      <c r="C90" s="72" t="s">
        <v>183</v>
      </c>
      <c r="D90" s="73">
        <v>0</v>
      </c>
      <c r="E90" s="11">
        <v>-0.67600000000000005</v>
      </c>
      <c r="F90" s="11">
        <v>0</v>
      </c>
      <c r="G90" s="11">
        <v>0</v>
      </c>
      <c r="H90" s="12">
        <v>0</v>
      </c>
      <c r="I90" s="12">
        <v>0</v>
      </c>
      <c r="J90" s="11">
        <v>0.186</v>
      </c>
      <c r="K90" s="72"/>
    </row>
    <row r="91" spans="2:11" ht="27.75" customHeight="1">
      <c r="B91" s="10" t="s">
        <v>68</v>
      </c>
      <c r="C91" s="72">
        <v>2</v>
      </c>
      <c r="D91" s="73">
        <v>0</v>
      </c>
      <c r="E91" s="11">
        <v>-4.9459999999999997</v>
      </c>
      <c r="F91" s="11">
        <v>-0.98699999999999999</v>
      </c>
      <c r="G91" s="11">
        <v>-6.8000000000000005E-2</v>
      </c>
      <c r="H91" s="12">
        <v>0</v>
      </c>
      <c r="I91" s="12">
        <v>0</v>
      </c>
      <c r="J91" s="11">
        <v>0.186</v>
      </c>
      <c r="K91" s="72"/>
    </row>
    <row r="92" spans="2:11" ht="27.75" customHeight="1">
      <c r="B92" s="10" t="s">
        <v>69</v>
      </c>
      <c r="C92" s="72">
        <v>3</v>
      </c>
      <c r="D92" s="73">
        <v>0</v>
      </c>
      <c r="E92" s="11">
        <v>-0.59</v>
      </c>
      <c r="F92" s="11">
        <v>0</v>
      </c>
      <c r="G92" s="11">
        <v>0</v>
      </c>
      <c r="H92" s="12">
        <v>0</v>
      </c>
      <c r="I92" s="12">
        <v>0</v>
      </c>
      <c r="J92" s="11">
        <v>0.17299999999999999</v>
      </c>
      <c r="K92" s="72"/>
    </row>
    <row r="93" spans="2:11" ht="27.75" customHeight="1">
      <c r="B93" s="10" t="s">
        <v>70</v>
      </c>
      <c r="C93" s="72">
        <v>4</v>
      </c>
      <c r="D93" s="73">
        <v>0</v>
      </c>
      <c r="E93" s="11">
        <v>-4.5259999999999998</v>
      </c>
      <c r="F93" s="11">
        <v>-0.81299999999999994</v>
      </c>
      <c r="G93" s="11">
        <v>-5.6000000000000001E-2</v>
      </c>
      <c r="H93" s="12">
        <v>0</v>
      </c>
      <c r="I93" s="12">
        <v>0</v>
      </c>
      <c r="J93" s="11">
        <v>0.17299999999999999</v>
      </c>
      <c r="K93" s="72"/>
    </row>
    <row r="94" spans="2:11" ht="27.75" customHeight="1">
      <c r="B94" s="10" t="s">
        <v>71</v>
      </c>
      <c r="C94" s="72">
        <v>5</v>
      </c>
      <c r="D94" s="73">
        <v>0</v>
      </c>
      <c r="E94" s="11">
        <v>-0.35399999999999998</v>
      </c>
      <c r="F94" s="11">
        <v>0</v>
      </c>
      <c r="G94" s="11">
        <v>0</v>
      </c>
      <c r="H94" s="12">
        <v>99.13</v>
      </c>
      <c r="I94" s="12">
        <v>0</v>
      </c>
      <c r="J94" s="11">
        <v>0.14699999999999999</v>
      </c>
      <c r="K94" s="72"/>
    </row>
    <row r="95" spans="2:11" ht="27.75" customHeight="1">
      <c r="B95" s="10" t="s">
        <v>72</v>
      </c>
      <c r="C95" s="72" t="s">
        <v>184</v>
      </c>
      <c r="D95" s="73">
        <v>0</v>
      </c>
      <c r="E95" s="11">
        <v>-3.4079999999999999</v>
      </c>
      <c r="F95" s="11">
        <v>-0.33</v>
      </c>
      <c r="G95" s="11">
        <v>-0.02</v>
      </c>
      <c r="H95" s="12">
        <v>99.13</v>
      </c>
      <c r="I95" s="12">
        <v>0</v>
      </c>
      <c r="J95" s="11">
        <v>0.14699999999999999</v>
      </c>
      <c r="K95" s="72"/>
    </row>
    <row r="96" spans="2:11" ht="27.75" customHeight="1">
      <c r="B96" s="10" t="s">
        <v>73</v>
      </c>
      <c r="C96" s="72" t="s">
        <v>185</v>
      </c>
      <c r="D96" s="73">
        <v>0</v>
      </c>
      <c r="E96" s="11">
        <v>-2.7610000000000001</v>
      </c>
      <c r="F96" s="11">
        <v>-0.23200000000000001</v>
      </c>
      <c r="G96" s="11">
        <v>-1.4E-2</v>
      </c>
      <c r="H96" s="12">
        <v>99.13</v>
      </c>
      <c r="I96" s="12">
        <v>0</v>
      </c>
      <c r="J96" s="11">
        <v>7.1999999999999995E-2</v>
      </c>
      <c r="K96" s="72"/>
    </row>
    <row r="97" spans="2:11" ht="27.75" customHeight="1">
      <c r="B97" s="10" t="s">
        <v>74</v>
      </c>
      <c r="C97" s="72">
        <v>7</v>
      </c>
      <c r="D97" s="73">
        <v>0</v>
      </c>
      <c r="E97" s="11">
        <v>-0.27600000000000002</v>
      </c>
      <c r="F97" s="11">
        <v>0</v>
      </c>
      <c r="G97" s="11">
        <v>0</v>
      </c>
      <c r="H97" s="12">
        <v>99.13</v>
      </c>
      <c r="I97" s="12">
        <v>0</v>
      </c>
      <c r="J97" s="11">
        <v>7.1999999999999995E-2</v>
      </c>
      <c r="K97" s="72"/>
    </row>
    <row r="98" spans="2:11" ht="27.75" customHeight="1">
      <c r="B98" s="10" t="s">
        <v>75</v>
      </c>
      <c r="C98" s="72">
        <v>100</v>
      </c>
      <c r="D98" s="73">
        <v>1</v>
      </c>
      <c r="E98" s="11">
        <v>1.5537299999999998</v>
      </c>
      <c r="F98" s="11">
        <v>0</v>
      </c>
      <c r="G98" s="11">
        <v>0</v>
      </c>
      <c r="H98" s="12">
        <v>1.7084999999999997</v>
      </c>
      <c r="I98" s="12">
        <v>0</v>
      </c>
      <c r="J98" s="11">
        <v>0</v>
      </c>
      <c r="K98" s="72"/>
    </row>
    <row r="99" spans="2:11" ht="27.75" customHeight="1">
      <c r="B99" s="10" t="s">
        <v>76</v>
      </c>
      <c r="C99" s="72">
        <v>104</v>
      </c>
      <c r="D99" s="73">
        <v>2</v>
      </c>
      <c r="E99" s="11">
        <v>1.6770099999999999</v>
      </c>
      <c r="F99" s="11">
        <v>7.8390000000000001E-2</v>
      </c>
      <c r="G99" s="11">
        <v>0</v>
      </c>
      <c r="H99" s="12">
        <v>1.7084999999999997</v>
      </c>
      <c r="I99" s="12">
        <v>0</v>
      </c>
      <c r="J99" s="11">
        <v>0</v>
      </c>
      <c r="K99" s="72"/>
    </row>
    <row r="100" spans="2:11" ht="27.75" customHeight="1">
      <c r="B100" s="10" t="s">
        <v>77</v>
      </c>
      <c r="C100" s="72" t="s">
        <v>186</v>
      </c>
      <c r="D100" s="73">
        <v>2</v>
      </c>
      <c r="E100" s="11">
        <v>0.17754999999999999</v>
      </c>
      <c r="F100" s="11">
        <v>0</v>
      </c>
      <c r="G100" s="11">
        <v>0</v>
      </c>
      <c r="H100" s="12">
        <v>0</v>
      </c>
      <c r="I100" s="12">
        <v>0</v>
      </c>
      <c r="J100" s="11">
        <v>0</v>
      </c>
      <c r="K100" s="72"/>
    </row>
    <row r="101" spans="2:11" ht="27.75" customHeight="1">
      <c r="B101" s="10" t="s">
        <v>78</v>
      </c>
      <c r="C101" s="72">
        <v>126</v>
      </c>
      <c r="D101" s="73">
        <v>3</v>
      </c>
      <c r="E101" s="11">
        <v>1.2173899999999998</v>
      </c>
      <c r="F101" s="11">
        <v>0</v>
      </c>
      <c r="G101" s="11">
        <v>0</v>
      </c>
      <c r="H101" s="12">
        <v>2.6933999999999996</v>
      </c>
      <c r="I101" s="12">
        <v>0</v>
      </c>
      <c r="J101" s="11">
        <v>0</v>
      </c>
      <c r="K101" s="72"/>
    </row>
    <row r="102" spans="2:11" ht="27.75" customHeight="1">
      <c r="B102" s="10" t="s">
        <v>79</v>
      </c>
      <c r="C102" s="72">
        <v>129</v>
      </c>
      <c r="D102" s="73">
        <v>4</v>
      </c>
      <c r="E102" s="11">
        <v>1.6689699999999998</v>
      </c>
      <c r="F102" s="11">
        <v>8.0399999999999985E-2</v>
      </c>
      <c r="G102" s="11">
        <v>0</v>
      </c>
      <c r="H102" s="12">
        <v>2.6933999999999996</v>
      </c>
      <c r="I102" s="12">
        <v>0</v>
      </c>
      <c r="J102" s="11">
        <v>0</v>
      </c>
      <c r="K102" s="72"/>
    </row>
    <row r="103" spans="2:11" ht="27.75" customHeight="1">
      <c r="B103" s="10" t="s">
        <v>80</v>
      </c>
      <c r="C103" s="72" t="s">
        <v>174</v>
      </c>
      <c r="D103" s="73">
        <v>4</v>
      </c>
      <c r="E103" s="11">
        <v>0.17487</v>
      </c>
      <c r="F103" s="11">
        <v>0</v>
      </c>
      <c r="G103" s="11">
        <v>0</v>
      </c>
      <c r="H103" s="12">
        <v>0</v>
      </c>
      <c r="I103" s="12">
        <v>0</v>
      </c>
      <c r="J103" s="11">
        <v>0</v>
      </c>
      <c r="K103" s="72"/>
    </row>
    <row r="104" spans="2:11" ht="27.75" customHeight="1">
      <c r="B104" s="10" t="s">
        <v>81</v>
      </c>
      <c r="C104" s="72">
        <v>401</v>
      </c>
      <c r="D104" s="73" t="s">
        <v>55</v>
      </c>
      <c r="E104" s="11">
        <v>1.16848</v>
      </c>
      <c r="F104" s="11">
        <v>6.1639999999999993E-2</v>
      </c>
      <c r="G104" s="11">
        <v>0</v>
      </c>
      <c r="H104" s="12">
        <v>14.451899999999998</v>
      </c>
      <c r="I104" s="12">
        <v>0</v>
      </c>
      <c r="J104" s="11">
        <v>0</v>
      </c>
      <c r="K104" s="72"/>
    </row>
    <row r="105" spans="2:11" ht="27.75" customHeight="1">
      <c r="B105" s="10" t="s">
        <v>82</v>
      </c>
      <c r="C105" s="72">
        <v>453</v>
      </c>
      <c r="D105" s="73">
        <v>0</v>
      </c>
      <c r="E105" s="11">
        <v>6.5184299999999986</v>
      </c>
      <c r="F105" s="11">
        <v>0.72226000000000001</v>
      </c>
      <c r="G105" s="11">
        <v>4.0869999999999997E-2</v>
      </c>
      <c r="H105" s="12">
        <v>5.5877999999999997</v>
      </c>
      <c r="I105" s="12">
        <v>1.5945999999999998</v>
      </c>
      <c r="J105" s="11">
        <v>0.20702999999999996</v>
      </c>
      <c r="K105" s="72"/>
    </row>
    <row r="106" spans="2:11" ht="27.75" customHeight="1">
      <c r="B106" s="10" t="s">
        <v>83</v>
      </c>
      <c r="C106" s="72">
        <v>500</v>
      </c>
      <c r="D106" s="73" t="s">
        <v>63</v>
      </c>
      <c r="E106" s="11">
        <v>1.6602600000000001</v>
      </c>
      <c r="F106" s="11">
        <v>0</v>
      </c>
      <c r="G106" s="11">
        <v>0</v>
      </c>
      <c r="H106" s="12">
        <v>0</v>
      </c>
      <c r="I106" s="12">
        <v>0</v>
      </c>
      <c r="J106" s="11">
        <v>0</v>
      </c>
      <c r="K106" s="72"/>
    </row>
    <row r="107" spans="2:11" ht="27.75" customHeight="1">
      <c r="B107" s="10" t="s">
        <v>84</v>
      </c>
      <c r="C107" s="72">
        <v>520</v>
      </c>
      <c r="D107" s="73">
        <v>0</v>
      </c>
      <c r="E107" s="11">
        <v>14.480709999999998</v>
      </c>
      <c r="F107" s="11">
        <v>2.2083199999999996</v>
      </c>
      <c r="G107" s="11">
        <v>0.35308999999999996</v>
      </c>
      <c r="H107" s="12">
        <v>0</v>
      </c>
      <c r="I107" s="12">
        <v>0</v>
      </c>
      <c r="J107" s="11">
        <v>0</v>
      </c>
      <c r="K107" s="72"/>
    </row>
    <row r="108" spans="2:11" ht="27.75" customHeight="1">
      <c r="B108" s="10" t="s">
        <v>85</v>
      </c>
      <c r="C108" s="72">
        <v>992</v>
      </c>
      <c r="D108" s="73">
        <v>8</v>
      </c>
      <c r="E108" s="11">
        <v>-0.67600000000000005</v>
      </c>
      <c r="F108" s="11">
        <v>0</v>
      </c>
      <c r="G108" s="11">
        <v>0</v>
      </c>
      <c r="H108" s="12">
        <v>0</v>
      </c>
      <c r="I108" s="12">
        <v>0</v>
      </c>
      <c r="J108" s="11">
        <v>0</v>
      </c>
      <c r="K108" s="72"/>
    </row>
    <row r="109" spans="2:11" ht="27.75" customHeight="1">
      <c r="B109" s="10" t="s">
        <v>86</v>
      </c>
      <c r="C109" s="72">
        <v>1</v>
      </c>
      <c r="D109" s="73">
        <v>0</v>
      </c>
      <c r="E109" s="11">
        <v>-0.67600000000000005</v>
      </c>
      <c r="F109" s="11">
        <v>0</v>
      </c>
      <c r="G109" s="11">
        <v>0</v>
      </c>
      <c r="H109" s="12">
        <v>0</v>
      </c>
      <c r="I109" s="12">
        <v>0</v>
      </c>
      <c r="J109" s="11">
        <v>0.186</v>
      </c>
      <c r="K109" s="72"/>
    </row>
    <row r="110" spans="2:11" ht="27.75" customHeight="1">
      <c r="B110" s="10" t="s">
        <v>87</v>
      </c>
      <c r="C110" s="72">
        <v>2</v>
      </c>
      <c r="D110" s="73">
        <v>0</v>
      </c>
      <c r="E110" s="11">
        <v>-4.9459999999999997</v>
      </c>
      <c r="F110" s="11">
        <v>-0.98699999999999999</v>
      </c>
      <c r="G110" s="11">
        <v>-6.8000000000000005E-2</v>
      </c>
      <c r="H110" s="12">
        <v>0</v>
      </c>
      <c r="I110" s="12">
        <v>0</v>
      </c>
      <c r="J110" s="11">
        <v>0.186</v>
      </c>
      <c r="K110" s="72"/>
    </row>
    <row r="111" spans="2:11" ht="27.75" customHeight="1">
      <c r="B111" s="10" t="s">
        <v>88</v>
      </c>
      <c r="C111" s="72">
        <v>100</v>
      </c>
      <c r="D111" s="73">
        <v>1</v>
      </c>
      <c r="E111" s="11">
        <v>0.99253200000000008</v>
      </c>
      <c r="F111" s="11">
        <v>0</v>
      </c>
      <c r="G111" s="11">
        <v>0</v>
      </c>
      <c r="H111" s="12">
        <v>1.0914000000000001</v>
      </c>
      <c r="I111" s="12">
        <v>0</v>
      </c>
      <c r="J111" s="11">
        <v>0</v>
      </c>
      <c r="K111" s="72"/>
    </row>
    <row r="112" spans="2:11" ht="27.75" customHeight="1">
      <c r="B112" s="10" t="s">
        <v>89</v>
      </c>
      <c r="C112" s="72">
        <v>104</v>
      </c>
      <c r="D112" s="73">
        <v>2</v>
      </c>
      <c r="E112" s="11">
        <v>1.0712840000000001</v>
      </c>
      <c r="F112" s="11">
        <v>5.0076000000000009E-2</v>
      </c>
      <c r="G112" s="11">
        <v>0</v>
      </c>
      <c r="H112" s="12">
        <v>1.0914000000000001</v>
      </c>
      <c r="I112" s="12">
        <v>0</v>
      </c>
      <c r="J112" s="11">
        <v>0</v>
      </c>
      <c r="K112" s="72"/>
    </row>
    <row r="113" spans="2:11" ht="27.75" customHeight="1">
      <c r="B113" s="10" t="s">
        <v>90</v>
      </c>
      <c r="C113" s="72" t="s">
        <v>186</v>
      </c>
      <c r="D113" s="73">
        <v>2</v>
      </c>
      <c r="E113" s="11">
        <v>0.11342000000000002</v>
      </c>
      <c r="F113" s="11">
        <v>0</v>
      </c>
      <c r="G113" s="11">
        <v>0</v>
      </c>
      <c r="H113" s="12">
        <v>0</v>
      </c>
      <c r="I113" s="12">
        <v>0</v>
      </c>
      <c r="J113" s="11">
        <v>0</v>
      </c>
      <c r="K113" s="72"/>
    </row>
    <row r="114" spans="2:11" ht="27.75" customHeight="1">
      <c r="B114" s="10" t="s">
        <v>91</v>
      </c>
      <c r="C114" s="72">
        <v>126</v>
      </c>
      <c r="D114" s="73">
        <v>3</v>
      </c>
      <c r="E114" s="11">
        <v>0.77767600000000003</v>
      </c>
      <c r="F114" s="11">
        <v>0</v>
      </c>
      <c r="G114" s="11">
        <v>0</v>
      </c>
      <c r="H114" s="12">
        <v>1.7205600000000001</v>
      </c>
      <c r="I114" s="12">
        <v>0</v>
      </c>
      <c r="J114" s="11">
        <v>0</v>
      </c>
      <c r="K114" s="72"/>
    </row>
    <row r="115" spans="2:11" ht="27.75" customHeight="1">
      <c r="B115" s="10" t="s">
        <v>92</v>
      </c>
      <c r="C115" s="72">
        <v>129</v>
      </c>
      <c r="D115" s="73">
        <v>4</v>
      </c>
      <c r="E115" s="11">
        <v>1.0661480000000001</v>
      </c>
      <c r="F115" s="11">
        <v>5.1360000000000003E-2</v>
      </c>
      <c r="G115" s="11">
        <v>0</v>
      </c>
      <c r="H115" s="12">
        <v>1.7205600000000001</v>
      </c>
      <c r="I115" s="12">
        <v>0</v>
      </c>
      <c r="J115" s="11">
        <v>0</v>
      </c>
      <c r="K115" s="72"/>
    </row>
    <row r="116" spans="2:11" ht="27.75" customHeight="1">
      <c r="B116" s="10" t="s">
        <v>93</v>
      </c>
      <c r="C116" s="72" t="s">
        <v>174</v>
      </c>
      <c r="D116" s="73">
        <v>4</v>
      </c>
      <c r="E116" s="11">
        <v>0.11170800000000002</v>
      </c>
      <c r="F116" s="11">
        <v>0</v>
      </c>
      <c r="G116" s="11">
        <v>0</v>
      </c>
      <c r="H116" s="12">
        <v>0</v>
      </c>
      <c r="I116" s="12">
        <v>0</v>
      </c>
      <c r="J116" s="11">
        <v>0</v>
      </c>
      <c r="K116" s="72"/>
    </row>
    <row r="117" spans="2:11" ht="27.75" customHeight="1">
      <c r="B117" s="10" t="s">
        <v>94</v>
      </c>
      <c r="C117" s="72">
        <v>401</v>
      </c>
      <c r="D117" s="73" t="s">
        <v>55</v>
      </c>
      <c r="E117" s="11">
        <v>0.7464320000000001</v>
      </c>
      <c r="F117" s="11">
        <v>3.9376000000000001E-2</v>
      </c>
      <c r="G117" s="11">
        <v>0</v>
      </c>
      <c r="H117" s="12">
        <v>9.2319600000000008</v>
      </c>
      <c r="I117" s="12">
        <v>0</v>
      </c>
      <c r="J117" s="11">
        <v>0</v>
      </c>
      <c r="K117" s="72"/>
    </row>
    <row r="118" spans="2:11" ht="27.75" customHeight="1">
      <c r="B118" s="10" t="s">
        <v>95</v>
      </c>
      <c r="C118" s="72">
        <v>453</v>
      </c>
      <c r="D118" s="73">
        <v>0</v>
      </c>
      <c r="E118" s="11">
        <v>4.1640120000000005</v>
      </c>
      <c r="F118" s="11">
        <v>0.46138400000000007</v>
      </c>
      <c r="G118" s="11">
        <v>2.6108000000000003E-2</v>
      </c>
      <c r="H118" s="12">
        <v>3.5695200000000002</v>
      </c>
      <c r="I118" s="12">
        <v>1.01864</v>
      </c>
      <c r="J118" s="11">
        <v>0.13225200000000001</v>
      </c>
      <c r="K118" s="72"/>
    </row>
    <row r="119" spans="2:11" ht="27.75" customHeight="1">
      <c r="B119" s="10" t="s">
        <v>96</v>
      </c>
      <c r="C119" s="72">
        <v>455</v>
      </c>
      <c r="D119" s="73">
        <v>0</v>
      </c>
      <c r="E119" s="11">
        <v>5.3986219999999996</v>
      </c>
      <c r="F119" s="11">
        <v>0.39147599999999999</v>
      </c>
      <c r="G119" s="11">
        <v>1.7441999999999999E-2</v>
      </c>
      <c r="H119" s="12">
        <v>2.12534</v>
      </c>
      <c r="I119" s="12">
        <v>2.9392999999999998</v>
      </c>
      <c r="J119" s="11">
        <v>0.15697800000000001</v>
      </c>
      <c r="K119" s="72"/>
    </row>
    <row r="120" spans="2:11" ht="27.75" customHeight="1">
      <c r="B120" s="10" t="s">
        <v>97</v>
      </c>
      <c r="C120" s="72">
        <v>568</v>
      </c>
      <c r="D120" s="73">
        <v>0</v>
      </c>
      <c r="E120" s="11">
        <v>5.0433140000000005</v>
      </c>
      <c r="F120" s="11">
        <v>0.31635399999999997</v>
      </c>
      <c r="G120" s="11">
        <v>1.2478000000000001E-2</v>
      </c>
      <c r="H120" s="12">
        <v>58.749360000000003</v>
      </c>
      <c r="I120" s="12">
        <v>3.7360599999999997</v>
      </c>
      <c r="J120" s="11">
        <v>0.12991799999999998</v>
      </c>
      <c r="K120" s="72"/>
    </row>
    <row r="121" spans="2:11" ht="27.75" customHeight="1">
      <c r="B121" s="10" t="s">
        <v>98</v>
      </c>
      <c r="C121" s="72">
        <v>500</v>
      </c>
      <c r="D121" s="73" t="s">
        <v>63</v>
      </c>
      <c r="E121" s="11">
        <v>1.0605840000000002</v>
      </c>
      <c r="F121" s="11">
        <v>0</v>
      </c>
      <c r="G121" s="11">
        <v>0</v>
      </c>
      <c r="H121" s="12">
        <v>0</v>
      </c>
      <c r="I121" s="12">
        <v>0</v>
      </c>
      <c r="J121" s="11">
        <v>0</v>
      </c>
      <c r="K121" s="72"/>
    </row>
    <row r="122" spans="2:11" ht="27.75" customHeight="1">
      <c r="B122" s="10" t="s">
        <v>99</v>
      </c>
      <c r="C122" s="72">
        <v>520</v>
      </c>
      <c r="D122" s="73">
        <v>0</v>
      </c>
      <c r="E122" s="11">
        <v>9.2503640000000011</v>
      </c>
      <c r="F122" s="11">
        <v>1.4106880000000002</v>
      </c>
      <c r="G122" s="11">
        <v>0.22555600000000003</v>
      </c>
      <c r="H122" s="12">
        <v>0</v>
      </c>
      <c r="I122" s="12">
        <v>0</v>
      </c>
      <c r="J122" s="11">
        <v>0</v>
      </c>
      <c r="K122" s="72"/>
    </row>
    <row r="123" spans="2:11" ht="27.75" customHeight="1">
      <c r="B123" s="10" t="s">
        <v>100</v>
      </c>
      <c r="C123" s="72">
        <v>992</v>
      </c>
      <c r="D123" s="73">
        <v>8</v>
      </c>
      <c r="E123" s="11">
        <v>-0.67600000000000005</v>
      </c>
      <c r="F123" s="11">
        <v>0</v>
      </c>
      <c r="G123" s="11">
        <v>0</v>
      </c>
      <c r="H123" s="12">
        <v>0</v>
      </c>
      <c r="I123" s="12">
        <v>0</v>
      </c>
      <c r="J123" s="11">
        <v>0</v>
      </c>
      <c r="K123" s="72"/>
    </row>
    <row r="124" spans="2:11" ht="27.75" customHeight="1">
      <c r="B124" s="10" t="s">
        <v>101</v>
      </c>
      <c r="C124" s="72">
        <v>993</v>
      </c>
      <c r="D124" s="73">
        <v>8</v>
      </c>
      <c r="E124" s="11">
        <v>-0.59</v>
      </c>
      <c r="F124" s="11">
        <v>0</v>
      </c>
      <c r="G124" s="11">
        <v>0</v>
      </c>
      <c r="H124" s="12">
        <v>0</v>
      </c>
      <c r="I124" s="12">
        <v>0</v>
      </c>
      <c r="J124" s="11">
        <v>0</v>
      </c>
      <c r="K124" s="72"/>
    </row>
    <row r="125" spans="2:11" ht="27.75" customHeight="1">
      <c r="B125" s="10" t="s">
        <v>102</v>
      </c>
      <c r="C125" s="72">
        <v>1</v>
      </c>
      <c r="D125" s="73">
        <v>0</v>
      </c>
      <c r="E125" s="11">
        <v>-0.67600000000000005</v>
      </c>
      <c r="F125" s="11">
        <v>0</v>
      </c>
      <c r="G125" s="11">
        <v>0</v>
      </c>
      <c r="H125" s="12">
        <v>0</v>
      </c>
      <c r="I125" s="12">
        <v>0</v>
      </c>
      <c r="J125" s="11">
        <v>0.186</v>
      </c>
      <c r="K125" s="72"/>
    </row>
    <row r="126" spans="2:11" ht="27.75" customHeight="1">
      <c r="B126" s="10" t="s">
        <v>103</v>
      </c>
      <c r="C126" s="72">
        <v>2</v>
      </c>
      <c r="D126" s="73">
        <v>0</v>
      </c>
      <c r="E126" s="11">
        <v>-4.9459999999999997</v>
      </c>
      <c r="F126" s="11">
        <v>-0.98699999999999999</v>
      </c>
      <c r="G126" s="11">
        <v>-6.8000000000000005E-2</v>
      </c>
      <c r="H126" s="12">
        <v>0</v>
      </c>
      <c r="I126" s="12">
        <v>0</v>
      </c>
      <c r="J126" s="11">
        <v>0.186</v>
      </c>
      <c r="K126" s="72"/>
    </row>
    <row r="127" spans="2:11" ht="27.75" customHeight="1">
      <c r="B127" s="10" t="s">
        <v>104</v>
      </c>
      <c r="C127" s="72">
        <v>3</v>
      </c>
      <c r="D127" s="73">
        <v>0</v>
      </c>
      <c r="E127" s="11">
        <v>-0.59</v>
      </c>
      <c r="F127" s="11">
        <v>0</v>
      </c>
      <c r="G127" s="11">
        <v>0</v>
      </c>
      <c r="H127" s="12">
        <v>0</v>
      </c>
      <c r="I127" s="12">
        <v>0</v>
      </c>
      <c r="J127" s="11">
        <v>0.17299999999999999</v>
      </c>
      <c r="K127" s="72"/>
    </row>
    <row r="128" spans="2:11" ht="27.75" customHeight="1">
      <c r="B128" s="10" t="s">
        <v>105</v>
      </c>
      <c r="C128" s="72">
        <v>4</v>
      </c>
      <c r="D128" s="73">
        <v>0</v>
      </c>
      <c r="E128" s="11">
        <v>-4.5259999999999998</v>
      </c>
      <c r="F128" s="11">
        <v>-0.81299999999999994</v>
      </c>
      <c r="G128" s="11">
        <v>-5.6000000000000001E-2</v>
      </c>
      <c r="H128" s="12">
        <v>0</v>
      </c>
      <c r="I128" s="12">
        <v>0</v>
      </c>
      <c r="J128" s="11">
        <v>0.17299999999999999</v>
      </c>
      <c r="K128" s="72"/>
    </row>
    <row r="129" spans="2:11" ht="27.75" customHeight="1">
      <c r="B129" s="10" t="s">
        <v>106</v>
      </c>
      <c r="C129" s="72">
        <v>5</v>
      </c>
      <c r="D129" s="73">
        <v>0</v>
      </c>
      <c r="E129" s="11">
        <v>-0.35399999999999998</v>
      </c>
      <c r="F129" s="11">
        <v>0</v>
      </c>
      <c r="G129" s="11">
        <v>0</v>
      </c>
      <c r="H129" s="12">
        <v>0</v>
      </c>
      <c r="I129" s="12">
        <v>0</v>
      </c>
      <c r="J129" s="11">
        <v>0.14699999999999999</v>
      </c>
      <c r="K129" s="72"/>
    </row>
    <row r="130" spans="2:11" ht="27.75" customHeight="1">
      <c r="B130" s="10" t="s">
        <v>107</v>
      </c>
      <c r="C130" s="72">
        <v>6</v>
      </c>
      <c r="D130" s="73">
        <v>0</v>
      </c>
      <c r="E130" s="11">
        <v>-3.4079999999999999</v>
      </c>
      <c r="F130" s="11">
        <v>-0.33</v>
      </c>
      <c r="G130" s="11">
        <v>-0.02</v>
      </c>
      <c r="H130" s="12">
        <v>0</v>
      </c>
      <c r="I130" s="12">
        <v>0</v>
      </c>
      <c r="J130" s="11">
        <v>0.14699999999999999</v>
      </c>
      <c r="K130" s="72"/>
    </row>
    <row r="131" spans="2:11" ht="27.75" customHeight="1" thickBot="1"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4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2:11" ht="27.75" customHeight="1">
      <c r="B136" s="31" t="s">
        <v>109</v>
      </c>
      <c r="C136" s="31"/>
      <c r="D136" s="31"/>
      <c r="E136" s="31"/>
      <c r="F136" s="31"/>
      <c r="G136" s="31"/>
      <c r="H136" s="7"/>
      <c r="I136" s="7"/>
      <c r="J136" s="7"/>
      <c r="K136" s="7"/>
    </row>
    <row r="137" spans="2:11" ht="27.75" customHeight="1">
      <c r="B137" s="8"/>
      <c r="C137" s="7"/>
      <c r="D137" s="7"/>
      <c r="E137" s="7"/>
      <c r="F137" s="7"/>
      <c r="G137" s="7"/>
      <c r="H137" s="7"/>
      <c r="I137" s="7"/>
      <c r="J137" s="7"/>
      <c r="K137" s="7"/>
    </row>
    <row r="138" spans="2:11" ht="27.75" customHeight="1">
      <c r="B138" s="8"/>
      <c r="C138" s="7"/>
      <c r="D138" s="7"/>
      <c r="E138" s="7"/>
      <c r="F138" s="7"/>
      <c r="G138" s="7"/>
      <c r="H138" s="7"/>
      <c r="I138" s="7"/>
      <c r="J138" s="7"/>
      <c r="K138" s="7"/>
    </row>
    <row r="139" spans="2:11" ht="27.75" customHeight="1">
      <c r="B139" s="1"/>
      <c r="C139" s="9" t="s">
        <v>39</v>
      </c>
      <c r="D139" s="9" t="s">
        <v>40</v>
      </c>
      <c r="E139" s="9" t="s">
        <v>41</v>
      </c>
      <c r="F139" s="9" t="s">
        <v>42</v>
      </c>
      <c r="G139" s="9" t="s">
        <v>43</v>
      </c>
      <c r="H139" s="9" t="s">
        <v>44</v>
      </c>
      <c r="I139" s="9" t="s">
        <v>45</v>
      </c>
      <c r="J139" s="9" t="s">
        <v>46</v>
      </c>
      <c r="K139" s="9" t="s">
        <v>47</v>
      </c>
    </row>
    <row r="140" spans="2:11" ht="27.75" customHeight="1">
      <c r="B140" s="10" t="s">
        <v>48</v>
      </c>
      <c r="C140" s="72" t="s">
        <v>167</v>
      </c>
      <c r="D140" s="73">
        <v>1</v>
      </c>
      <c r="E140" s="11">
        <v>2.319</v>
      </c>
      <c r="F140" s="11">
        <v>0</v>
      </c>
      <c r="G140" s="11">
        <v>0</v>
      </c>
      <c r="H140" s="12">
        <v>2.5499999999999998</v>
      </c>
      <c r="I140" s="12">
        <v>0</v>
      </c>
      <c r="J140" s="11">
        <v>0</v>
      </c>
      <c r="K140" s="72"/>
    </row>
    <row r="141" spans="2:11" ht="27.75" customHeight="1">
      <c r="B141" s="10" t="s">
        <v>49</v>
      </c>
      <c r="C141" s="72" t="s">
        <v>168</v>
      </c>
      <c r="D141" s="73">
        <v>2</v>
      </c>
      <c r="E141" s="11">
        <v>2.5030000000000001</v>
      </c>
      <c r="F141" s="11">
        <v>0.11700000000000001</v>
      </c>
      <c r="G141" s="11">
        <v>0</v>
      </c>
      <c r="H141" s="12">
        <v>2.5499999999999998</v>
      </c>
      <c r="I141" s="12">
        <v>0</v>
      </c>
      <c r="J141" s="11">
        <v>0</v>
      </c>
      <c r="K141" s="72" t="s">
        <v>169</v>
      </c>
    </row>
    <row r="142" spans="2:11" ht="27.75" customHeight="1">
      <c r="B142" s="10" t="s">
        <v>50</v>
      </c>
      <c r="C142" s="72" t="s">
        <v>170</v>
      </c>
      <c r="D142" s="73">
        <v>2</v>
      </c>
      <c r="E142" s="11">
        <v>0.26500000000000001</v>
      </c>
      <c r="F142" s="11">
        <v>0</v>
      </c>
      <c r="G142" s="11">
        <v>0</v>
      </c>
      <c r="H142" s="12">
        <v>0</v>
      </c>
      <c r="I142" s="12">
        <v>0</v>
      </c>
      <c r="J142" s="11">
        <v>0</v>
      </c>
      <c r="K142" s="72" t="s">
        <v>171</v>
      </c>
    </row>
    <row r="143" spans="2:11" ht="27.75" customHeight="1">
      <c r="B143" s="10" t="s">
        <v>51</v>
      </c>
      <c r="C143" s="72" t="s">
        <v>172</v>
      </c>
      <c r="D143" s="73">
        <v>3</v>
      </c>
      <c r="E143" s="11">
        <v>1.8169999999999999</v>
      </c>
      <c r="F143" s="11">
        <v>0</v>
      </c>
      <c r="G143" s="11">
        <v>0</v>
      </c>
      <c r="H143" s="12">
        <v>4.0199999999999996</v>
      </c>
      <c r="I143" s="12">
        <v>0</v>
      </c>
      <c r="J143" s="11">
        <v>0</v>
      </c>
      <c r="K143" s="72"/>
    </row>
    <row r="144" spans="2:11" ht="27.75" customHeight="1">
      <c r="B144" s="10" t="s">
        <v>52</v>
      </c>
      <c r="C144" s="72" t="s">
        <v>173</v>
      </c>
      <c r="D144" s="73">
        <v>4</v>
      </c>
      <c r="E144" s="11">
        <v>2.4910000000000001</v>
      </c>
      <c r="F144" s="11">
        <v>0.12</v>
      </c>
      <c r="G144" s="11">
        <v>0</v>
      </c>
      <c r="H144" s="12">
        <v>4.0199999999999996</v>
      </c>
      <c r="I144" s="12">
        <v>0</v>
      </c>
      <c r="J144" s="11">
        <v>0</v>
      </c>
      <c r="K144" s="72"/>
    </row>
    <row r="145" spans="2:11" ht="27.75" customHeight="1">
      <c r="B145" s="10" t="s">
        <v>53</v>
      </c>
      <c r="C145" s="72" t="s">
        <v>174</v>
      </c>
      <c r="D145" s="73">
        <v>4</v>
      </c>
      <c r="E145" s="11">
        <v>0.26100000000000001</v>
      </c>
      <c r="F145" s="11">
        <v>0</v>
      </c>
      <c r="G145" s="11">
        <v>0</v>
      </c>
      <c r="H145" s="12">
        <v>0</v>
      </c>
      <c r="I145" s="12">
        <v>0</v>
      </c>
      <c r="J145" s="11">
        <v>0</v>
      </c>
      <c r="K145" s="72" t="s">
        <v>175</v>
      </c>
    </row>
    <row r="146" spans="2:11" ht="27.75" customHeight="1">
      <c r="B146" s="10" t="s">
        <v>54</v>
      </c>
      <c r="C146" s="72" t="s">
        <v>176</v>
      </c>
      <c r="D146" s="73" t="s">
        <v>55</v>
      </c>
      <c r="E146" s="11">
        <v>1.744</v>
      </c>
      <c r="F146" s="11">
        <v>9.1999999999999998E-2</v>
      </c>
      <c r="G146" s="11">
        <v>0</v>
      </c>
      <c r="H146" s="12">
        <v>21.57</v>
      </c>
      <c r="I146" s="12">
        <v>0</v>
      </c>
      <c r="J146" s="11">
        <v>0</v>
      </c>
      <c r="K146" s="72"/>
    </row>
    <row r="147" spans="2:11" ht="27.75" customHeight="1">
      <c r="B147" s="10" t="s">
        <v>56</v>
      </c>
      <c r="C147" s="72">
        <v>405</v>
      </c>
      <c r="D147" s="73" t="s">
        <v>55</v>
      </c>
      <c r="E147" s="11">
        <v>1.2450000000000001</v>
      </c>
      <c r="F147" s="11">
        <v>5.8999999999999997E-2</v>
      </c>
      <c r="G147" s="11">
        <v>0</v>
      </c>
      <c r="H147" s="12">
        <v>3.29</v>
      </c>
      <c r="I147" s="12">
        <v>0</v>
      </c>
      <c r="J147" s="11">
        <v>0</v>
      </c>
      <c r="K147" s="72"/>
    </row>
    <row r="148" spans="2:11" ht="27.75" customHeight="1">
      <c r="B148" s="10" t="s">
        <v>57</v>
      </c>
      <c r="C148" s="72"/>
      <c r="D148" s="73" t="s">
        <v>55</v>
      </c>
      <c r="E148" s="11">
        <v>0.996</v>
      </c>
      <c r="F148" s="11">
        <v>2.1000000000000001E-2</v>
      </c>
      <c r="G148" s="11">
        <v>0</v>
      </c>
      <c r="H148" s="12">
        <v>311.99</v>
      </c>
      <c r="I148" s="12">
        <v>0</v>
      </c>
      <c r="J148" s="11">
        <v>0</v>
      </c>
      <c r="K148" s="72" t="s">
        <v>177</v>
      </c>
    </row>
    <row r="149" spans="2:11" ht="27.75" customHeight="1">
      <c r="B149" s="10" t="s">
        <v>58</v>
      </c>
      <c r="C149" s="72" t="s">
        <v>178</v>
      </c>
      <c r="D149" s="73">
        <v>0</v>
      </c>
      <c r="E149" s="11">
        <v>9.7289999999999992</v>
      </c>
      <c r="F149" s="11">
        <v>1.0780000000000001</v>
      </c>
      <c r="G149" s="11">
        <v>6.0999999999999999E-2</v>
      </c>
      <c r="H149" s="12">
        <v>8.34</v>
      </c>
      <c r="I149" s="12">
        <v>2.38</v>
      </c>
      <c r="J149" s="11">
        <v>0.309</v>
      </c>
      <c r="K149" s="72">
        <v>450</v>
      </c>
    </row>
    <row r="150" spans="2:11" ht="27.75" customHeight="1">
      <c r="B150" s="10" t="s">
        <v>59</v>
      </c>
      <c r="C150" s="72">
        <v>455</v>
      </c>
      <c r="D150" s="73">
        <v>0</v>
      </c>
      <c r="E150" s="11">
        <v>8.3569999999999993</v>
      </c>
      <c r="F150" s="11">
        <v>0.60599999999999998</v>
      </c>
      <c r="G150" s="11">
        <v>2.7E-2</v>
      </c>
      <c r="H150" s="12">
        <v>3.29</v>
      </c>
      <c r="I150" s="12">
        <v>4.55</v>
      </c>
      <c r="J150" s="11">
        <v>0.24299999999999999</v>
      </c>
      <c r="K150" s="72"/>
    </row>
    <row r="151" spans="2:11" ht="27.75" customHeight="1">
      <c r="B151" s="10" t="s">
        <v>60</v>
      </c>
      <c r="C151" s="72" t="s">
        <v>179</v>
      </c>
      <c r="D151" s="73">
        <v>0</v>
      </c>
      <c r="E151" s="11">
        <v>6.8710000000000004</v>
      </c>
      <c r="F151" s="11">
        <v>0.43099999999999999</v>
      </c>
      <c r="G151" s="11">
        <v>1.7000000000000001E-2</v>
      </c>
      <c r="H151" s="12">
        <v>80.040000000000006</v>
      </c>
      <c r="I151" s="12">
        <v>5.09</v>
      </c>
      <c r="J151" s="11">
        <v>0.17699999999999999</v>
      </c>
      <c r="K151" s="72">
        <v>655</v>
      </c>
    </row>
    <row r="152" spans="2:11" ht="27.75" customHeight="1">
      <c r="B152" s="10" t="s">
        <v>61</v>
      </c>
      <c r="C152" s="72">
        <v>660</v>
      </c>
      <c r="D152" s="73">
        <v>0</v>
      </c>
      <c r="E152" s="11">
        <v>5.9489999999999998</v>
      </c>
      <c r="F152" s="11">
        <v>0.32300000000000001</v>
      </c>
      <c r="G152" s="11">
        <v>1.0999999999999999E-2</v>
      </c>
      <c r="H152" s="12">
        <v>134.57</v>
      </c>
      <c r="I152" s="12">
        <v>3.22</v>
      </c>
      <c r="J152" s="11">
        <v>0.156</v>
      </c>
      <c r="K152" s="72"/>
    </row>
    <row r="153" spans="2:11" ht="27.75" customHeight="1">
      <c r="B153" s="10" t="s">
        <v>62</v>
      </c>
      <c r="C153" s="72" t="s">
        <v>180</v>
      </c>
      <c r="D153" s="73" t="s">
        <v>63</v>
      </c>
      <c r="E153" s="11">
        <v>2.4780000000000002</v>
      </c>
      <c r="F153" s="11">
        <v>0</v>
      </c>
      <c r="G153" s="11">
        <v>0</v>
      </c>
      <c r="H153" s="12">
        <v>0</v>
      </c>
      <c r="I153" s="12">
        <v>0</v>
      </c>
      <c r="J153" s="11">
        <v>0</v>
      </c>
      <c r="K153" s="72"/>
    </row>
    <row r="154" spans="2:11" ht="27.75" customHeight="1">
      <c r="B154" s="10" t="s">
        <v>64</v>
      </c>
      <c r="C154" s="72">
        <v>520</v>
      </c>
      <c r="D154" s="73">
        <v>0</v>
      </c>
      <c r="E154" s="11">
        <v>21.613</v>
      </c>
      <c r="F154" s="11">
        <v>3.2959999999999998</v>
      </c>
      <c r="G154" s="11">
        <v>0.52700000000000002</v>
      </c>
      <c r="H154" s="12">
        <v>0</v>
      </c>
      <c r="I154" s="12">
        <v>0</v>
      </c>
      <c r="J154" s="11">
        <v>0</v>
      </c>
      <c r="K154" s="72"/>
    </row>
    <row r="155" spans="2:11" ht="27.75" customHeight="1">
      <c r="B155" s="10" t="s">
        <v>65</v>
      </c>
      <c r="C155" s="72" t="s">
        <v>181</v>
      </c>
      <c r="D155" s="73">
        <v>8</v>
      </c>
      <c r="E155" s="11">
        <v>-0.67600000000000005</v>
      </c>
      <c r="F155" s="11">
        <v>0</v>
      </c>
      <c r="G155" s="11">
        <v>0</v>
      </c>
      <c r="H155" s="12">
        <v>0</v>
      </c>
      <c r="I155" s="12">
        <v>0</v>
      </c>
      <c r="J155" s="11">
        <v>0</v>
      </c>
      <c r="K155" s="72"/>
    </row>
    <row r="156" spans="2:11" ht="27.75" customHeight="1">
      <c r="B156" s="10" t="s">
        <v>66</v>
      </c>
      <c r="C156" s="72" t="s">
        <v>182</v>
      </c>
      <c r="D156" s="73">
        <v>8</v>
      </c>
      <c r="E156" s="11">
        <v>-0.59</v>
      </c>
      <c r="F156" s="11">
        <v>0</v>
      </c>
      <c r="G156" s="11">
        <v>0</v>
      </c>
      <c r="H156" s="12">
        <v>0</v>
      </c>
      <c r="I156" s="12">
        <v>0</v>
      </c>
      <c r="J156" s="11">
        <v>0</v>
      </c>
      <c r="K156" s="72"/>
    </row>
    <row r="157" spans="2:11" ht="27.75" customHeight="1">
      <c r="B157" s="10" t="s">
        <v>67</v>
      </c>
      <c r="C157" s="72" t="s">
        <v>183</v>
      </c>
      <c r="D157" s="73">
        <v>0</v>
      </c>
      <c r="E157" s="11">
        <v>-0.67600000000000005</v>
      </c>
      <c r="F157" s="11">
        <v>0</v>
      </c>
      <c r="G157" s="11">
        <v>0</v>
      </c>
      <c r="H157" s="12">
        <v>0</v>
      </c>
      <c r="I157" s="12">
        <v>0</v>
      </c>
      <c r="J157" s="11">
        <v>0.186</v>
      </c>
      <c r="K157" s="72"/>
    </row>
    <row r="158" spans="2:11" ht="27.75" customHeight="1">
      <c r="B158" s="10" t="s">
        <v>68</v>
      </c>
      <c r="C158" s="72">
        <v>2</v>
      </c>
      <c r="D158" s="73">
        <v>0</v>
      </c>
      <c r="E158" s="11">
        <v>-4.9459999999999997</v>
      </c>
      <c r="F158" s="11">
        <v>-0.98699999999999999</v>
      </c>
      <c r="G158" s="11">
        <v>-6.8000000000000005E-2</v>
      </c>
      <c r="H158" s="12">
        <v>0</v>
      </c>
      <c r="I158" s="12">
        <v>0</v>
      </c>
      <c r="J158" s="11">
        <v>0.186</v>
      </c>
      <c r="K158" s="72"/>
    </row>
    <row r="159" spans="2:11" ht="27.75" customHeight="1">
      <c r="B159" s="10" t="s">
        <v>69</v>
      </c>
      <c r="C159" s="72">
        <v>3</v>
      </c>
      <c r="D159" s="73">
        <v>0</v>
      </c>
      <c r="E159" s="11">
        <v>-0.59</v>
      </c>
      <c r="F159" s="11">
        <v>0</v>
      </c>
      <c r="G159" s="11">
        <v>0</v>
      </c>
      <c r="H159" s="12">
        <v>0</v>
      </c>
      <c r="I159" s="12">
        <v>0</v>
      </c>
      <c r="J159" s="11">
        <v>0.17299999999999999</v>
      </c>
      <c r="K159" s="72"/>
    </row>
    <row r="160" spans="2:11" ht="27.75" customHeight="1">
      <c r="B160" s="10" t="s">
        <v>70</v>
      </c>
      <c r="C160" s="72">
        <v>4</v>
      </c>
      <c r="D160" s="73">
        <v>0</v>
      </c>
      <c r="E160" s="11">
        <v>-4.5259999999999998</v>
      </c>
      <c r="F160" s="11">
        <v>-0.81299999999999994</v>
      </c>
      <c r="G160" s="11">
        <v>-5.6000000000000001E-2</v>
      </c>
      <c r="H160" s="12">
        <v>0</v>
      </c>
      <c r="I160" s="12">
        <v>0</v>
      </c>
      <c r="J160" s="11">
        <v>0.17299999999999999</v>
      </c>
      <c r="K160" s="72"/>
    </row>
    <row r="161" spans="2:11" ht="27.75" customHeight="1">
      <c r="B161" s="10" t="s">
        <v>71</v>
      </c>
      <c r="C161" s="72">
        <v>5</v>
      </c>
      <c r="D161" s="73">
        <v>0</v>
      </c>
      <c r="E161" s="11">
        <v>-0.35399999999999998</v>
      </c>
      <c r="F161" s="11">
        <v>0</v>
      </c>
      <c r="G161" s="11">
        <v>0</v>
      </c>
      <c r="H161" s="12">
        <v>99.13</v>
      </c>
      <c r="I161" s="12">
        <v>0</v>
      </c>
      <c r="J161" s="11">
        <v>0.14699999999999999</v>
      </c>
      <c r="K161" s="72"/>
    </row>
    <row r="162" spans="2:11" ht="27.75" customHeight="1">
      <c r="B162" s="10" t="s">
        <v>72</v>
      </c>
      <c r="C162" s="72" t="s">
        <v>184</v>
      </c>
      <c r="D162" s="73">
        <v>0</v>
      </c>
      <c r="E162" s="11">
        <v>-3.4079999999999999</v>
      </c>
      <c r="F162" s="11">
        <v>-0.33</v>
      </c>
      <c r="G162" s="11">
        <v>-0.02</v>
      </c>
      <c r="H162" s="12">
        <v>99.13</v>
      </c>
      <c r="I162" s="12">
        <v>0</v>
      </c>
      <c r="J162" s="11">
        <v>0.14699999999999999</v>
      </c>
      <c r="K162" s="72"/>
    </row>
    <row r="163" spans="2:11" ht="27.75" customHeight="1">
      <c r="B163" s="10" t="s">
        <v>73</v>
      </c>
      <c r="C163" s="72" t="s">
        <v>185</v>
      </c>
      <c r="D163" s="73">
        <v>0</v>
      </c>
      <c r="E163" s="11">
        <v>-2.7610000000000001</v>
      </c>
      <c r="F163" s="11">
        <v>-0.23200000000000001</v>
      </c>
      <c r="G163" s="11">
        <v>-1.4E-2</v>
      </c>
      <c r="H163" s="12">
        <v>99.13</v>
      </c>
      <c r="I163" s="12">
        <v>0</v>
      </c>
      <c r="J163" s="11">
        <v>7.1999999999999995E-2</v>
      </c>
      <c r="K163" s="72"/>
    </row>
    <row r="164" spans="2:11" ht="27.75" customHeight="1">
      <c r="B164" s="10" t="s">
        <v>74</v>
      </c>
      <c r="C164" s="72">
        <v>7</v>
      </c>
      <c r="D164" s="73">
        <v>0</v>
      </c>
      <c r="E164" s="11">
        <v>-0.27600000000000002</v>
      </c>
      <c r="F164" s="11">
        <v>0</v>
      </c>
      <c r="G164" s="11">
        <v>0</v>
      </c>
      <c r="H164" s="12">
        <v>99.13</v>
      </c>
      <c r="I164" s="12">
        <v>0</v>
      </c>
      <c r="J164" s="11">
        <v>7.1999999999999995E-2</v>
      </c>
      <c r="K164" s="72"/>
    </row>
    <row r="165" spans="2:11" ht="27.75" customHeight="1">
      <c r="B165" s="10" t="s">
        <v>75</v>
      </c>
      <c r="C165" s="72">
        <v>100</v>
      </c>
      <c r="D165" s="73">
        <v>1</v>
      </c>
      <c r="E165" s="11">
        <v>1.5537299999999998</v>
      </c>
      <c r="F165" s="11">
        <v>0</v>
      </c>
      <c r="G165" s="11">
        <v>0</v>
      </c>
      <c r="H165" s="12">
        <v>1.7084999999999997</v>
      </c>
      <c r="I165" s="12">
        <v>0</v>
      </c>
      <c r="J165" s="11">
        <v>0</v>
      </c>
      <c r="K165" s="72"/>
    </row>
    <row r="166" spans="2:11" ht="27.75" customHeight="1">
      <c r="B166" s="10" t="s">
        <v>76</v>
      </c>
      <c r="C166" s="72">
        <v>104</v>
      </c>
      <c r="D166" s="73">
        <v>2</v>
      </c>
      <c r="E166" s="11">
        <v>1.6770099999999999</v>
      </c>
      <c r="F166" s="11">
        <v>7.8390000000000001E-2</v>
      </c>
      <c r="G166" s="11">
        <v>0</v>
      </c>
      <c r="H166" s="12">
        <v>1.7084999999999997</v>
      </c>
      <c r="I166" s="12">
        <v>0</v>
      </c>
      <c r="J166" s="11">
        <v>0</v>
      </c>
      <c r="K166" s="72"/>
    </row>
    <row r="167" spans="2:11" ht="27.75" customHeight="1">
      <c r="B167" s="10" t="s">
        <v>77</v>
      </c>
      <c r="C167" s="72" t="s">
        <v>186</v>
      </c>
      <c r="D167" s="73">
        <v>2</v>
      </c>
      <c r="E167" s="11">
        <v>0.17754999999999999</v>
      </c>
      <c r="F167" s="11">
        <v>0</v>
      </c>
      <c r="G167" s="11">
        <v>0</v>
      </c>
      <c r="H167" s="12">
        <v>0</v>
      </c>
      <c r="I167" s="12">
        <v>0</v>
      </c>
      <c r="J167" s="11">
        <v>0</v>
      </c>
      <c r="K167" s="72"/>
    </row>
    <row r="168" spans="2:11" ht="27.75" customHeight="1">
      <c r="B168" s="10" t="s">
        <v>78</v>
      </c>
      <c r="C168" s="72">
        <v>126</v>
      </c>
      <c r="D168" s="73">
        <v>3</v>
      </c>
      <c r="E168" s="11">
        <v>1.2173899999999998</v>
      </c>
      <c r="F168" s="11">
        <v>0</v>
      </c>
      <c r="G168" s="11">
        <v>0</v>
      </c>
      <c r="H168" s="12">
        <v>2.6933999999999996</v>
      </c>
      <c r="I168" s="12">
        <v>0</v>
      </c>
      <c r="J168" s="11">
        <v>0</v>
      </c>
      <c r="K168" s="72"/>
    </row>
    <row r="169" spans="2:11" ht="27.75" customHeight="1">
      <c r="B169" s="10" t="s">
        <v>79</v>
      </c>
      <c r="C169" s="72">
        <v>129</v>
      </c>
      <c r="D169" s="73">
        <v>4</v>
      </c>
      <c r="E169" s="11">
        <v>1.6689699999999998</v>
      </c>
      <c r="F169" s="11">
        <v>8.0399999999999985E-2</v>
      </c>
      <c r="G169" s="11">
        <v>0</v>
      </c>
      <c r="H169" s="12">
        <v>2.6933999999999996</v>
      </c>
      <c r="I169" s="12">
        <v>0</v>
      </c>
      <c r="J169" s="11">
        <v>0</v>
      </c>
      <c r="K169" s="72"/>
    </row>
    <row r="170" spans="2:11" ht="27.75" customHeight="1">
      <c r="B170" s="10" t="s">
        <v>80</v>
      </c>
      <c r="C170" s="72" t="s">
        <v>174</v>
      </c>
      <c r="D170" s="73">
        <v>4</v>
      </c>
      <c r="E170" s="11">
        <v>0.17487</v>
      </c>
      <c r="F170" s="11">
        <v>0</v>
      </c>
      <c r="G170" s="11">
        <v>0</v>
      </c>
      <c r="H170" s="12">
        <v>0</v>
      </c>
      <c r="I170" s="12">
        <v>0</v>
      </c>
      <c r="J170" s="11">
        <v>0</v>
      </c>
      <c r="K170" s="72"/>
    </row>
    <row r="171" spans="2:11" ht="27.75" customHeight="1">
      <c r="B171" s="10" t="s">
        <v>81</v>
      </c>
      <c r="C171" s="72">
        <v>401</v>
      </c>
      <c r="D171" s="73" t="s">
        <v>55</v>
      </c>
      <c r="E171" s="11">
        <v>1.16848</v>
      </c>
      <c r="F171" s="11">
        <v>6.1639999999999993E-2</v>
      </c>
      <c r="G171" s="11">
        <v>0</v>
      </c>
      <c r="H171" s="12">
        <v>14.451899999999998</v>
      </c>
      <c r="I171" s="12">
        <v>0</v>
      </c>
      <c r="J171" s="11">
        <v>0</v>
      </c>
      <c r="K171" s="72"/>
    </row>
    <row r="172" spans="2:11" ht="27.75" customHeight="1">
      <c r="B172" s="10" t="s">
        <v>82</v>
      </c>
      <c r="C172" s="72">
        <v>453</v>
      </c>
      <c r="D172" s="73">
        <v>0</v>
      </c>
      <c r="E172" s="11">
        <v>6.5184299999999986</v>
      </c>
      <c r="F172" s="11">
        <v>0.72226000000000001</v>
      </c>
      <c r="G172" s="11">
        <v>4.0869999999999997E-2</v>
      </c>
      <c r="H172" s="12">
        <v>5.5877999999999997</v>
      </c>
      <c r="I172" s="12">
        <v>1.5945999999999998</v>
      </c>
      <c r="J172" s="11">
        <v>0.20702999999999996</v>
      </c>
      <c r="K172" s="72"/>
    </row>
    <row r="173" spans="2:11" ht="27.75" customHeight="1">
      <c r="B173" s="10" t="s">
        <v>83</v>
      </c>
      <c r="C173" s="72">
        <v>500</v>
      </c>
      <c r="D173" s="73" t="s">
        <v>63</v>
      </c>
      <c r="E173" s="11">
        <v>1.6602600000000001</v>
      </c>
      <c r="F173" s="11">
        <v>0</v>
      </c>
      <c r="G173" s="11">
        <v>0</v>
      </c>
      <c r="H173" s="12">
        <v>0</v>
      </c>
      <c r="I173" s="12">
        <v>0</v>
      </c>
      <c r="J173" s="11">
        <v>0</v>
      </c>
      <c r="K173" s="72"/>
    </row>
    <row r="174" spans="2:11" ht="27.75" customHeight="1">
      <c r="B174" s="10" t="s">
        <v>84</v>
      </c>
      <c r="C174" s="72">
        <v>520</v>
      </c>
      <c r="D174" s="73">
        <v>0</v>
      </c>
      <c r="E174" s="11">
        <v>14.480709999999998</v>
      </c>
      <c r="F174" s="11">
        <v>2.2083199999999996</v>
      </c>
      <c r="G174" s="11">
        <v>0.35308999999999996</v>
      </c>
      <c r="H174" s="12">
        <v>0</v>
      </c>
      <c r="I174" s="12">
        <v>0</v>
      </c>
      <c r="J174" s="11">
        <v>0</v>
      </c>
      <c r="K174" s="72"/>
    </row>
    <row r="175" spans="2:11" ht="27.75" customHeight="1">
      <c r="B175" s="10" t="s">
        <v>85</v>
      </c>
      <c r="C175" s="72">
        <v>992</v>
      </c>
      <c r="D175" s="73">
        <v>8</v>
      </c>
      <c r="E175" s="11">
        <v>-0.67600000000000005</v>
      </c>
      <c r="F175" s="11">
        <v>0</v>
      </c>
      <c r="G175" s="11">
        <v>0</v>
      </c>
      <c r="H175" s="12">
        <v>0</v>
      </c>
      <c r="I175" s="12">
        <v>0</v>
      </c>
      <c r="J175" s="11">
        <v>0</v>
      </c>
      <c r="K175" s="72"/>
    </row>
    <row r="176" spans="2:11" ht="27.75" customHeight="1">
      <c r="B176" s="10" t="s">
        <v>86</v>
      </c>
      <c r="C176" s="72">
        <v>1</v>
      </c>
      <c r="D176" s="73">
        <v>0</v>
      </c>
      <c r="E176" s="11">
        <v>-0.67600000000000005</v>
      </c>
      <c r="F176" s="11">
        <v>0</v>
      </c>
      <c r="G176" s="11">
        <v>0</v>
      </c>
      <c r="H176" s="12">
        <v>0</v>
      </c>
      <c r="I176" s="12">
        <v>0</v>
      </c>
      <c r="J176" s="11">
        <v>0.186</v>
      </c>
      <c r="K176" s="72"/>
    </row>
    <row r="177" spans="2:11" ht="27.75" customHeight="1">
      <c r="B177" s="10" t="s">
        <v>87</v>
      </c>
      <c r="C177" s="72">
        <v>2</v>
      </c>
      <c r="D177" s="73">
        <v>0</v>
      </c>
      <c r="E177" s="11">
        <v>-4.9459999999999997</v>
      </c>
      <c r="F177" s="11">
        <v>-0.98699999999999999</v>
      </c>
      <c r="G177" s="11">
        <v>-6.8000000000000005E-2</v>
      </c>
      <c r="H177" s="12">
        <v>0</v>
      </c>
      <c r="I177" s="12">
        <v>0</v>
      </c>
      <c r="J177" s="11">
        <v>0.186</v>
      </c>
      <c r="K177" s="72"/>
    </row>
    <row r="178" spans="2:11" ht="27.75" customHeight="1">
      <c r="B178" s="10" t="s">
        <v>88</v>
      </c>
      <c r="C178" s="72">
        <v>100</v>
      </c>
      <c r="D178" s="73">
        <v>1</v>
      </c>
      <c r="E178" s="11">
        <v>0.99253200000000008</v>
      </c>
      <c r="F178" s="11">
        <v>0</v>
      </c>
      <c r="G178" s="11">
        <v>0</v>
      </c>
      <c r="H178" s="12">
        <v>1.0914000000000001</v>
      </c>
      <c r="I178" s="12">
        <v>0</v>
      </c>
      <c r="J178" s="11">
        <v>0</v>
      </c>
      <c r="K178" s="72"/>
    </row>
    <row r="179" spans="2:11" ht="27.75" customHeight="1">
      <c r="B179" s="10" t="s">
        <v>89</v>
      </c>
      <c r="C179" s="72">
        <v>104</v>
      </c>
      <c r="D179" s="73">
        <v>2</v>
      </c>
      <c r="E179" s="11">
        <v>1.0712840000000001</v>
      </c>
      <c r="F179" s="11">
        <v>5.0076000000000009E-2</v>
      </c>
      <c r="G179" s="11">
        <v>0</v>
      </c>
      <c r="H179" s="12">
        <v>1.0914000000000001</v>
      </c>
      <c r="I179" s="12">
        <v>0</v>
      </c>
      <c r="J179" s="11">
        <v>0</v>
      </c>
      <c r="K179" s="72"/>
    </row>
    <row r="180" spans="2:11" ht="27.75" customHeight="1">
      <c r="B180" s="10" t="s">
        <v>90</v>
      </c>
      <c r="C180" s="72" t="s">
        <v>186</v>
      </c>
      <c r="D180" s="73">
        <v>2</v>
      </c>
      <c r="E180" s="11">
        <v>0.11342000000000002</v>
      </c>
      <c r="F180" s="11">
        <v>0</v>
      </c>
      <c r="G180" s="11">
        <v>0</v>
      </c>
      <c r="H180" s="12">
        <v>0</v>
      </c>
      <c r="I180" s="12">
        <v>0</v>
      </c>
      <c r="J180" s="11">
        <v>0</v>
      </c>
      <c r="K180" s="72"/>
    </row>
    <row r="181" spans="2:11" ht="27.75" customHeight="1">
      <c r="B181" s="10" t="s">
        <v>91</v>
      </c>
      <c r="C181" s="72">
        <v>126</v>
      </c>
      <c r="D181" s="73">
        <v>3</v>
      </c>
      <c r="E181" s="11">
        <v>0.77767600000000003</v>
      </c>
      <c r="F181" s="11">
        <v>0</v>
      </c>
      <c r="G181" s="11">
        <v>0</v>
      </c>
      <c r="H181" s="12">
        <v>1.7205600000000001</v>
      </c>
      <c r="I181" s="12">
        <v>0</v>
      </c>
      <c r="J181" s="11">
        <v>0</v>
      </c>
      <c r="K181" s="72"/>
    </row>
    <row r="182" spans="2:11" ht="27.75" customHeight="1">
      <c r="B182" s="10" t="s">
        <v>92</v>
      </c>
      <c r="C182" s="72">
        <v>129</v>
      </c>
      <c r="D182" s="73">
        <v>4</v>
      </c>
      <c r="E182" s="11">
        <v>1.0661480000000001</v>
      </c>
      <c r="F182" s="11">
        <v>5.1360000000000003E-2</v>
      </c>
      <c r="G182" s="11">
        <v>0</v>
      </c>
      <c r="H182" s="12">
        <v>1.7205600000000001</v>
      </c>
      <c r="I182" s="12">
        <v>0</v>
      </c>
      <c r="J182" s="11">
        <v>0</v>
      </c>
      <c r="K182" s="72"/>
    </row>
    <row r="183" spans="2:11" ht="27.75" customHeight="1">
      <c r="B183" s="10" t="s">
        <v>93</v>
      </c>
      <c r="C183" s="72" t="s">
        <v>174</v>
      </c>
      <c r="D183" s="73">
        <v>4</v>
      </c>
      <c r="E183" s="11">
        <v>0.11170800000000002</v>
      </c>
      <c r="F183" s="11">
        <v>0</v>
      </c>
      <c r="G183" s="11">
        <v>0</v>
      </c>
      <c r="H183" s="12">
        <v>0</v>
      </c>
      <c r="I183" s="12">
        <v>0</v>
      </c>
      <c r="J183" s="11">
        <v>0</v>
      </c>
      <c r="K183" s="72"/>
    </row>
    <row r="184" spans="2:11" ht="27.75" customHeight="1">
      <c r="B184" s="10" t="s">
        <v>94</v>
      </c>
      <c r="C184" s="72">
        <v>401</v>
      </c>
      <c r="D184" s="73" t="s">
        <v>55</v>
      </c>
      <c r="E184" s="11">
        <v>0.7464320000000001</v>
      </c>
      <c r="F184" s="11">
        <v>3.9376000000000001E-2</v>
      </c>
      <c r="G184" s="11">
        <v>0</v>
      </c>
      <c r="H184" s="12">
        <v>9.2319600000000008</v>
      </c>
      <c r="I184" s="12">
        <v>0</v>
      </c>
      <c r="J184" s="11">
        <v>0</v>
      </c>
      <c r="K184" s="72"/>
    </row>
    <row r="185" spans="2:11" ht="27.75" customHeight="1">
      <c r="B185" s="10" t="s">
        <v>95</v>
      </c>
      <c r="C185" s="72">
        <v>453</v>
      </c>
      <c r="D185" s="73">
        <v>0</v>
      </c>
      <c r="E185" s="11">
        <v>4.1640120000000005</v>
      </c>
      <c r="F185" s="11">
        <v>0.46138400000000007</v>
      </c>
      <c r="G185" s="11">
        <v>2.6108000000000003E-2</v>
      </c>
      <c r="H185" s="12">
        <v>3.5695200000000002</v>
      </c>
      <c r="I185" s="12">
        <v>1.01864</v>
      </c>
      <c r="J185" s="11">
        <v>0.13225200000000001</v>
      </c>
      <c r="K185" s="72"/>
    </row>
    <row r="186" spans="2:11" ht="27.75" customHeight="1">
      <c r="B186" s="10" t="s">
        <v>96</v>
      </c>
      <c r="C186" s="72">
        <v>455</v>
      </c>
      <c r="D186" s="73">
        <v>0</v>
      </c>
      <c r="E186" s="11">
        <v>5.3986219999999996</v>
      </c>
      <c r="F186" s="11">
        <v>0.39147599999999999</v>
      </c>
      <c r="G186" s="11">
        <v>1.7441999999999999E-2</v>
      </c>
      <c r="H186" s="12">
        <v>2.12534</v>
      </c>
      <c r="I186" s="12">
        <v>2.9392999999999998</v>
      </c>
      <c r="J186" s="11">
        <v>0.15697800000000001</v>
      </c>
      <c r="K186" s="72"/>
    </row>
    <row r="187" spans="2:11" ht="27.75" customHeight="1">
      <c r="B187" s="10" t="s">
        <v>97</v>
      </c>
      <c r="C187" s="72">
        <v>568</v>
      </c>
      <c r="D187" s="73">
        <v>0</v>
      </c>
      <c r="E187" s="11">
        <v>5.0433140000000005</v>
      </c>
      <c r="F187" s="11">
        <v>0.31635399999999997</v>
      </c>
      <c r="G187" s="11">
        <v>1.2478000000000001E-2</v>
      </c>
      <c r="H187" s="12">
        <v>58.749360000000003</v>
      </c>
      <c r="I187" s="12">
        <v>3.7360599999999997</v>
      </c>
      <c r="J187" s="11">
        <v>0.12991799999999998</v>
      </c>
      <c r="K187" s="72"/>
    </row>
    <row r="188" spans="2:11" ht="27.75" customHeight="1">
      <c r="B188" s="10" t="s">
        <v>98</v>
      </c>
      <c r="C188" s="72">
        <v>500</v>
      </c>
      <c r="D188" s="73" t="s">
        <v>63</v>
      </c>
      <c r="E188" s="11">
        <v>1.0605840000000002</v>
      </c>
      <c r="F188" s="11">
        <v>0</v>
      </c>
      <c r="G188" s="11">
        <v>0</v>
      </c>
      <c r="H188" s="12">
        <v>0</v>
      </c>
      <c r="I188" s="12">
        <v>0</v>
      </c>
      <c r="J188" s="11">
        <v>0</v>
      </c>
      <c r="K188" s="72"/>
    </row>
    <row r="189" spans="2:11" ht="27.75" customHeight="1">
      <c r="B189" s="10" t="s">
        <v>99</v>
      </c>
      <c r="C189" s="72">
        <v>520</v>
      </c>
      <c r="D189" s="73">
        <v>0</v>
      </c>
      <c r="E189" s="11">
        <v>9.2503640000000011</v>
      </c>
      <c r="F189" s="11">
        <v>1.4106880000000002</v>
      </c>
      <c r="G189" s="11">
        <v>0.22555600000000003</v>
      </c>
      <c r="H189" s="12">
        <v>0</v>
      </c>
      <c r="I189" s="12">
        <v>0</v>
      </c>
      <c r="J189" s="11">
        <v>0</v>
      </c>
      <c r="K189" s="72"/>
    </row>
    <row r="190" spans="2:11" ht="27.75" customHeight="1">
      <c r="B190" s="10" t="s">
        <v>100</v>
      </c>
      <c r="C190" s="72">
        <v>992</v>
      </c>
      <c r="D190" s="73">
        <v>8</v>
      </c>
      <c r="E190" s="11">
        <v>-0.67600000000000005</v>
      </c>
      <c r="F190" s="11">
        <v>0</v>
      </c>
      <c r="G190" s="11">
        <v>0</v>
      </c>
      <c r="H190" s="12">
        <v>0</v>
      </c>
      <c r="I190" s="12">
        <v>0</v>
      </c>
      <c r="J190" s="11">
        <v>0</v>
      </c>
      <c r="K190" s="72"/>
    </row>
    <row r="191" spans="2:11" ht="27.75" customHeight="1">
      <c r="B191" s="10" t="s">
        <v>101</v>
      </c>
      <c r="C191" s="72">
        <v>993</v>
      </c>
      <c r="D191" s="73">
        <v>8</v>
      </c>
      <c r="E191" s="11">
        <v>-0.59</v>
      </c>
      <c r="F191" s="11">
        <v>0</v>
      </c>
      <c r="G191" s="11">
        <v>0</v>
      </c>
      <c r="H191" s="12">
        <v>0</v>
      </c>
      <c r="I191" s="12">
        <v>0</v>
      </c>
      <c r="J191" s="11">
        <v>0</v>
      </c>
      <c r="K191" s="72"/>
    </row>
    <row r="192" spans="2:11" ht="27.75" customHeight="1">
      <c r="B192" s="10" t="s">
        <v>102</v>
      </c>
      <c r="C192" s="72">
        <v>1</v>
      </c>
      <c r="D192" s="73">
        <v>0</v>
      </c>
      <c r="E192" s="11">
        <v>-0.67600000000000005</v>
      </c>
      <c r="F192" s="11">
        <v>0</v>
      </c>
      <c r="G192" s="11">
        <v>0</v>
      </c>
      <c r="H192" s="12">
        <v>0</v>
      </c>
      <c r="I192" s="12">
        <v>0</v>
      </c>
      <c r="J192" s="11">
        <v>0.186</v>
      </c>
      <c r="K192" s="72"/>
    </row>
    <row r="193" spans="2:11" ht="27.75" customHeight="1">
      <c r="B193" s="10" t="s">
        <v>103</v>
      </c>
      <c r="C193" s="72">
        <v>2</v>
      </c>
      <c r="D193" s="73">
        <v>0</v>
      </c>
      <c r="E193" s="11">
        <v>-4.9459999999999997</v>
      </c>
      <c r="F193" s="11">
        <v>-0.98699999999999999</v>
      </c>
      <c r="G193" s="11">
        <v>-6.8000000000000005E-2</v>
      </c>
      <c r="H193" s="12">
        <v>0</v>
      </c>
      <c r="I193" s="12">
        <v>0</v>
      </c>
      <c r="J193" s="11">
        <v>0.186</v>
      </c>
      <c r="K193" s="72"/>
    </row>
    <row r="194" spans="2:11" ht="27.75" customHeight="1">
      <c r="B194" s="10" t="s">
        <v>104</v>
      </c>
      <c r="C194" s="72">
        <v>3</v>
      </c>
      <c r="D194" s="73">
        <v>0</v>
      </c>
      <c r="E194" s="11">
        <v>-0.59</v>
      </c>
      <c r="F194" s="11">
        <v>0</v>
      </c>
      <c r="G194" s="11">
        <v>0</v>
      </c>
      <c r="H194" s="12">
        <v>0</v>
      </c>
      <c r="I194" s="12">
        <v>0</v>
      </c>
      <c r="J194" s="11">
        <v>0.17299999999999999</v>
      </c>
      <c r="K194" s="72"/>
    </row>
    <row r="195" spans="2:11" ht="27.75" customHeight="1">
      <c r="B195" s="10" t="s">
        <v>105</v>
      </c>
      <c r="C195" s="72">
        <v>4</v>
      </c>
      <c r="D195" s="73">
        <v>0</v>
      </c>
      <c r="E195" s="11">
        <v>-4.5259999999999998</v>
      </c>
      <c r="F195" s="11">
        <v>-0.81299999999999994</v>
      </c>
      <c r="G195" s="11">
        <v>-5.6000000000000001E-2</v>
      </c>
      <c r="H195" s="12">
        <v>0</v>
      </c>
      <c r="I195" s="12">
        <v>0</v>
      </c>
      <c r="J195" s="11">
        <v>0.17299999999999999</v>
      </c>
      <c r="K195" s="72"/>
    </row>
    <row r="196" spans="2:11" ht="27.75" customHeight="1">
      <c r="B196" s="10" t="s">
        <v>106</v>
      </c>
      <c r="C196" s="72">
        <v>5</v>
      </c>
      <c r="D196" s="73">
        <v>0</v>
      </c>
      <c r="E196" s="11">
        <v>-0.35399999999999998</v>
      </c>
      <c r="F196" s="11">
        <v>0</v>
      </c>
      <c r="G196" s="11">
        <v>0</v>
      </c>
      <c r="H196" s="12">
        <v>0</v>
      </c>
      <c r="I196" s="12">
        <v>0</v>
      </c>
      <c r="J196" s="11">
        <v>0.14699999999999999</v>
      </c>
      <c r="K196" s="72"/>
    </row>
    <row r="197" spans="2:11" ht="27.75" customHeight="1">
      <c r="B197" s="10" t="s">
        <v>107</v>
      </c>
      <c r="C197" s="72">
        <v>6</v>
      </c>
      <c r="D197" s="73">
        <v>0</v>
      </c>
      <c r="E197" s="11">
        <v>-3.4079999999999999</v>
      </c>
      <c r="F197" s="11">
        <v>-0.33</v>
      </c>
      <c r="G197" s="11">
        <v>-0.02</v>
      </c>
      <c r="H197" s="12">
        <v>0</v>
      </c>
      <c r="I197" s="12">
        <v>0</v>
      </c>
      <c r="J197" s="11">
        <v>0.14699999999999999</v>
      </c>
      <c r="K197" s="72"/>
    </row>
    <row r="198" spans="2:11" ht="27.75" customHeight="1" thickBot="1"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4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2:11" ht="27.75" customHeight="1">
      <c r="B203" s="31" t="s">
        <v>110</v>
      </c>
      <c r="C203" s="31"/>
      <c r="D203" s="31"/>
      <c r="E203" s="31"/>
      <c r="F203" s="31"/>
      <c r="G203" s="31"/>
      <c r="H203" s="7"/>
      <c r="I203" s="7"/>
      <c r="J203" s="7"/>
      <c r="K203" s="7"/>
    </row>
    <row r="204" spans="2:11" ht="27.75" customHeight="1">
      <c r="B204" s="8"/>
      <c r="C204" s="7"/>
      <c r="D204" s="7"/>
      <c r="E204" s="7"/>
      <c r="F204" s="7"/>
      <c r="G204" s="7"/>
      <c r="H204" s="7"/>
      <c r="I204" s="7"/>
      <c r="J204" s="7"/>
      <c r="K204" s="7"/>
    </row>
    <row r="205" spans="2:11" ht="27.75" customHeight="1">
      <c r="B205" s="8"/>
      <c r="C205" s="7"/>
      <c r="D205" s="7"/>
      <c r="E205" s="7"/>
      <c r="F205" s="7"/>
      <c r="G205" s="7"/>
      <c r="H205" s="7"/>
      <c r="I205" s="7"/>
      <c r="J205" s="7"/>
      <c r="K205" s="7"/>
    </row>
    <row r="206" spans="2:11" ht="27.75" customHeight="1">
      <c r="B206" s="1"/>
      <c r="C206" s="9" t="s">
        <v>39</v>
      </c>
      <c r="D206" s="9" t="s">
        <v>40</v>
      </c>
      <c r="E206" s="9" t="s">
        <v>41</v>
      </c>
      <c r="F206" s="9" t="s">
        <v>42</v>
      </c>
      <c r="G206" s="9" t="s">
        <v>43</v>
      </c>
      <c r="H206" s="9" t="s">
        <v>44</v>
      </c>
      <c r="I206" s="9" t="s">
        <v>45</v>
      </c>
      <c r="J206" s="9" t="s">
        <v>46</v>
      </c>
      <c r="K206" s="9" t="s">
        <v>47</v>
      </c>
    </row>
    <row r="207" spans="2:11" ht="27.75" customHeight="1">
      <c r="B207" s="10" t="s">
        <v>48</v>
      </c>
      <c r="C207" s="72" t="s">
        <v>167</v>
      </c>
      <c r="D207" s="73">
        <v>1</v>
      </c>
      <c r="E207" s="11">
        <v>2.319</v>
      </c>
      <c r="F207" s="11">
        <v>0</v>
      </c>
      <c r="G207" s="11">
        <v>0</v>
      </c>
      <c r="H207" s="12">
        <v>2.54</v>
      </c>
      <c r="I207" s="12">
        <v>0</v>
      </c>
      <c r="J207" s="11">
        <v>0</v>
      </c>
      <c r="K207" s="72"/>
    </row>
    <row r="208" spans="2:11" ht="27.75" customHeight="1">
      <c r="B208" s="10" t="s">
        <v>49</v>
      </c>
      <c r="C208" s="72" t="s">
        <v>168</v>
      </c>
      <c r="D208" s="73">
        <v>2</v>
      </c>
      <c r="E208" s="11">
        <v>2.5030000000000001</v>
      </c>
      <c r="F208" s="11">
        <v>0.11700000000000001</v>
      </c>
      <c r="G208" s="11">
        <v>0</v>
      </c>
      <c r="H208" s="12">
        <v>2.54</v>
      </c>
      <c r="I208" s="12">
        <v>0</v>
      </c>
      <c r="J208" s="11">
        <v>0</v>
      </c>
      <c r="K208" s="72" t="s">
        <v>169</v>
      </c>
    </row>
    <row r="209" spans="2:11" ht="27.75" customHeight="1">
      <c r="B209" s="10" t="s">
        <v>50</v>
      </c>
      <c r="C209" s="72" t="s">
        <v>170</v>
      </c>
      <c r="D209" s="73">
        <v>2</v>
      </c>
      <c r="E209" s="11">
        <v>0.26500000000000001</v>
      </c>
      <c r="F209" s="11">
        <v>0</v>
      </c>
      <c r="G209" s="11">
        <v>0</v>
      </c>
      <c r="H209" s="12">
        <v>0</v>
      </c>
      <c r="I209" s="12">
        <v>0</v>
      </c>
      <c r="J209" s="11">
        <v>0</v>
      </c>
      <c r="K209" s="72" t="s">
        <v>171</v>
      </c>
    </row>
    <row r="210" spans="2:11" ht="27.75" customHeight="1">
      <c r="B210" s="10" t="s">
        <v>51</v>
      </c>
      <c r="C210" s="72" t="s">
        <v>172</v>
      </c>
      <c r="D210" s="73">
        <v>3</v>
      </c>
      <c r="E210" s="11">
        <v>1.8169999999999999</v>
      </c>
      <c r="F210" s="11">
        <v>0</v>
      </c>
      <c r="G210" s="11">
        <v>0</v>
      </c>
      <c r="H210" s="12">
        <v>4.01</v>
      </c>
      <c r="I210" s="12">
        <v>0</v>
      </c>
      <c r="J210" s="11">
        <v>0</v>
      </c>
      <c r="K210" s="72"/>
    </row>
    <row r="211" spans="2:11" ht="27.75" customHeight="1">
      <c r="B211" s="10" t="s">
        <v>52</v>
      </c>
      <c r="C211" s="72" t="s">
        <v>173</v>
      </c>
      <c r="D211" s="73">
        <v>4</v>
      </c>
      <c r="E211" s="11">
        <v>2.4910000000000001</v>
      </c>
      <c r="F211" s="11">
        <v>0.12</v>
      </c>
      <c r="G211" s="11">
        <v>0</v>
      </c>
      <c r="H211" s="12">
        <v>4.01</v>
      </c>
      <c r="I211" s="12">
        <v>0</v>
      </c>
      <c r="J211" s="11">
        <v>0</v>
      </c>
      <c r="K211" s="72"/>
    </row>
    <row r="212" spans="2:11" ht="27.75" customHeight="1">
      <c r="B212" s="10" t="s">
        <v>53</v>
      </c>
      <c r="C212" s="72" t="s">
        <v>174</v>
      </c>
      <c r="D212" s="73">
        <v>4</v>
      </c>
      <c r="E212" s="11">
        <v>0.26100000000000001</v>
      </c>
      <c r="F212" s="11">
        <v>0</v>
      </c>
      <c r="G212" s="11">
        <v>0</v>
      </c>
      <c r="H212" s="12">
        <v>0</v>
      </c>
      <c r="I212" s="12">
        <v>0</v>
      </c>
      <c r="J212" s="11">
        <v>0</v>
      </c>
      <c r="K212" s="72" t="s">
        <v>175</v>
      </c>
    </row>
    <row r="213" spans="2:11" ht="27.75" customHeight="1">
      <c r="B213" s="10" t="s">
        <v>54</v>
      </c>
      <c r="C213" s="72" t="s">
        <v>176</v>
      </c>
      <c r="D213" s="73" t="s">
        <v>55</v>
      </c>
      <c r="E213" s="11">
        <v>1.744</v>
      </c>
      <c r="F213" s="11">
        <v>9.1999999999999998E-2</v>
      </c>
      <c r="G213" s="11">
        <v>0</v>
      </c>
      <c r="H213" s="12">
        <v>21.56</v>
      </c>
      <c r="I213" s="12">
        <v>0</v>
      </c>
      <c r="J213" s="11">
        <v>0</v>
      </c>
      <c r="K213" s="72"/>
    </row>
    <row r="214" spans="2:11" ht="27.75" customHeight="1">
      <c r="B214" s="10" t="s">
        <v>56</v>
      </c>
      <c r="C214" s="72">
        <v>405</v>
      </c>
      <c r="D214" s="73" t="s">
        <v>55</v>
      </c>
      <c r="E214" s="11">
        <v>1.2450000000000001</v>
      </c>
      <c r="F214" s="11">
        <v>5.8999999999999997E-2</v>
      </c>
      <c r="G214" s="11">
        <v>0</v>
      </c>
      <c r="H214" s="12">
        <v>3.28</v>
      </c>
      <c r="I214" s="12">
        <v>0</v>
      </c>
      <c r="J214" s="11">
        <v>0</v>
      </c>
      <c r="K214" s="72"/>
    </row>
    <row r="215" spans="2:11" ht="27.75" customHeight="1">
      <c r="B215" s="10" t="s">
        <v>57</v>
      </c>
      <c r="C215" s="72"/>
      <c r="D215" s="73" t="s">
        <v>55</v>
      </c>
      <c r="E215" s="11">
        <v>0.996</v>
      </c>
      <c r="F215" s="11">
        <v>2.1000000000000001E-2</v>
      </c>
      <c r="G215" s="11">
        <v>0</v>
      </c>
      <c r="H215" s="12">
        <v>312.08999999999997</v>
      </c>
      <c r="I215" s="12">
        <v>0</v>
      </c>
      <c r="J215" s="11">
        <v>0</v>
      </c>
      <c r="K215" s="72" t="s">
        <v>177</v>
      </c>
    </row>
    <row r="216" spans="2:11" ht="27.75" customHeight="1">
      <c r="B216" s="10" t="s">
        <v>58</v>
      </c>
      <c r="C216" s="72" t="s">
        <v>178</v>
      </c>
      <c r="D216" s="73">
        <v>0</v>
      </c>
      <c r="E216" s="11">
        <v>9.73</v>
      </c>
      <c r="F216" s="11">
        <v>1.0780000000000001</v>
      </c>
      <c r="G216" s="11">
        <v>6.0999999999999999E-2</v>
      </c>
      <c r="H216" s="12">
        <v>8.31</v>
      </c>
      <c r="I216" s="12">
        <v>2.38</v>
      </c>
      <c r="J216" s="11">
        <v>0.309</v>
      </c>
      <c r="K216" s="72">
        <v>450</v>
      </c>
    </row>
    <row r="217" spans="2:11" ht="27.75" customHeight="1">
      <c r="B217" s="10" t="s">
        <v>59</v>
      </c>
      <c r="C217" s="72">
        <v>455</v>
      </c>
      <c r="D217" s="73">
        <v>0</v>
      </c>
      <c r="E217" s="11">
        <v>8.3580000000000005</v>
      </c>
      <c r="F217" s="11">
        <v>0.60599999999999998</v>
      </c>
      <c r="G217" s="11">
        <v>2.7E-2</v>
      </c>
      <c r="H217" s="12">
        <v>3.28</v>
      </c>
      <c r="I217" s="12">
        <v>4.55</v>
      </c>
      <c r="J217" s="11">
        <v>0.24299999999999999</v>
      </c>
      <c r="K217" s="72"/>
    </row>
    <row r="218" spans="2:11" ht="27.75" customHeight="1">
      <c r="B218" s="10" t="s">
        <v>60</v>
      </c>
      <c r="C218" s="72" t="s">
        <v>179</v>
      </c>
      <c r="D218" s="73">
        <v>0</v>
      </c>
      <c r="E218" s="11">
        <v>6.8710000000000004</v>
      </c>
      <c r="F218" s="11">
        <v>0.43099999999999999</v>
      </c>
      <c r="G218" s="11">
        <v>1.7000000000000001E-2</v>
      </c>
      <c r="H218" s="12">
        <v>80.09</v>
      </c>
      <c r="I218" s="12">
        <v>5.09</v>
      </c>
      <c r="J218" s="11">
        <v>0.17699999999999999</v>
      </c>
      <c r="K218" s="72">
        <v>655</v>
      </c>
    </row>
    <row r="219" spans="2:11" ht="27.75" customHeight="1">
      <c r="B219" s="10" t="s">
        <v>61</v>
      </c>
      <c r="C219" s="72">
        <v>660</v>
      </c>
      <c r="D219" s="73">
        <v>0</v>
      </c>
      <c r="E219" s="11">
        <v>5.9489999999999998</v>
      </c>
      <c r="F219" s="11">
        <v>0.32300000000000001</v>
      </c>
      <c r="G219" s="11">
        <v>1.0999999999999999E-2</v>
      </c>
      <c r="H219" s="12">
        <v>134.66</v>
      </c>
      <c r="I219" s="12">
        <v>3.22</v>
      </c>
      <c r="J219" s="11">
        <v>0.156</v>
      </c>
      <c r="K219" s="72"/>
    </row>
    <row r="220" spans="2:11" ht="27.75" customHeight="1">
      <c r="B220" s="10" t="s">
        <v>62</v>
      </c>
      <c r="C220" s="72" t="s">
        <v>180</v>
      </c>
      <c r="D220" s="73" t="s">
        <v>63</v>
      </c>
      <c r="E220" s="11">
        <v>2.4769999999999999</v>
      </c>
      <c r="F220" s="11">
        <v>0</v>
      </c>
      <c r="G220" s="11">
        <v>0</v>
      </c>
      <c r="H220" s="12">
        <v>0</v>
      </c>
      <c r="I220" s="12">
        <v>0</v>
      </c>
      <c r="J220" s="11">
        <v>0</v>
      </c>
      <c r="K220" s="72"/>
    </row>
    <row r="221" spans="2:11" ht="27.75" customHeight="1">
      <c r="B221" s="10" t="s">
        <v>64</v>
      </c>
      <c r="C221" s="72">
        <v>520</v>
      </c>
      <c r="D221" s="73">
        <v>0</v>
      </c>
      <c r="E221" s="11">
        <v>21.614000000000001</v>
      </c>
      <c r="F221" s="11">
        <v>3.2959999999999998</v>
      </c>
      <c r="G221" s="11">
        <v>0.52600000000000002</v>
      </c>
      <c r="H221" s="12">
        <v>0</v>
      </c>
      <c r="I221" s="12">
        <v>0</v>
      </c>
      <c r="J221" s="11">
        <v>0</v>
      </c>
      <c r="K221" s="72"/>
    </row>
    <row r="222" spans="2:11" ht="27.75" customHeight="1">
      <c r="B222" s="10" t="s">
        <v>65</v>
      </c>
      <c r="C222" s="72" t="s">
        <v>181</v>
      </c>
      <c r="D222" s="73">
        <v>8</v>
      </c>
      <c r="E222" s="11">
        <v>-0.67600000000000005</v>
      </c>
      <c r="F222" s="11">
        <v>0</v>
      </c>
      <c r="G222" s="11">
        <v>0</v>
      </c>
      <c r="H222" s="12">
        <v>0</v>
      </c>
      <c r="I222" s="12">
        <v>0</v>
      </c>
      <c r="J222" s="11">
        <v>0</v>
      </c>
      <c r="K222" s="72"/>
    </row>
    <row r="223" spans="2:11" ht="27.75" customHeight="1">
      <c r="B223" s="10" t="s">
        <v>66</v>
      </c>
      <c r="C223" s="72" t="s">
        <v>182</v>
      </c>
      <c r="D223" s="73">
        <v>8</v>
      </c>
      <c r="E223" s="11">
        <v>-0.59</v>
      </c>
      <c r="F223" s="11">
        <v>0</v>
      </c>
      <c r="G223" s="11">
        <v>0</v>
      </c>
      <c r="H223" s="12">
        <v>0</v>
      </c>
      <c r="I223" s="12">
        <v>0</v>
      </c>
      <c r="J223" s="11">
        <v>0</v>
      </c>
      <c r="K223" s="72"/>
    </row>
    <row r="224" spans="2:11" ht="27.75" customHeight="1">
      <c r="B224" s="10" t="s">
        <v>67</v>
      </c>
      <c r="C224" s="72" t="s">
        <v>183</v>
      </c>
      <c r="D224" s="73">
        <v>0</v>
      </c>
      <c r="E224" s="11">
        <v>-0.67600000000000005</v>
      </c>
      <c r="F224" s="11">
        <v>0</v>
      </c>
      <c r="G224" s="11">
        <v>0</v>
      </c>
      <c r="H224" s="12">
        <v>0</v>
      </c>
      <c r="I224" s="12">
        <v>0</v>
      </c>
      <c r="J224" s="11">
        <v>0.186</v>
      </c>
      <c r="K224" s="72"/>
    </row>
    <row r="225" spans="2:11" ht="27.75" customHeight="1">
      <c r="B225" s="10" t="s">
        <v>68</v>
      </c>
      <c r="C225" s="72">
        <v>2</v>
      </c>
      <c r="D225" s="73">
        <v>0</v>
      </c>
      <c r="E225" s="11">
        <v>-4.9470000000000001</v>
      </c>
      <c r="F225" s="11">
        <v>-0.98699999999999999</v>
      </c>
      <c r="G225" s="11">
        <v>-6.8000000000000005E-2</v>
      </c>
      <c r="H225" s="12">
        <v>0</v>
      </c>
      <c r="I225" s="12">
        <v>0</v>
      </c>
      <c r="J225" s="11">
        <v>0.186</v>
      </c>
      <c r="K225" s="72"/>
    </row>
    <row r="226" spans="2:11" ht="27.75" customHeight="1">
      <c r="B226" s="10" t="s">
        <v>69</v>
      </c>
      <c r="C226" s="72">
        <v>3</v>
      </c>
      <c r="D226" s="73">
        <v>0</v>
      </c>
      <c r="E226" s="11">
        <v>-0.59</v>
      </c>
      <c r="F226" s="11">
        <v>0</v>
      </c>
      <c r="G226" s="11">
        <v>0</v>
      </c>
      <c r="H226" s="12">
        <v>0</v>
      </c>
      <c r="I226" s="12">
        <v>0</v>
      </c>
      <c r="J226" s="11">
        <v>0.17299999999999999</v>
      </c>
      <c r="K226" s="72"/>
    </row>
    <row r="227" spans="2:11" ht="27.75" customHeight="1">
      <c r="B227" s="10" t="s">
        <v>70</v>
      </c>
      <c r="C227" s="72">
        <v>4</v>
      </c>
      <c r="D227" s="73">
        <v>0</v>
      </c>
      <c r="E227" s="11">
        <v>-4.5259999999999998</v>
      </c>
      <c r="F227" s="11">
        <v>-0.81399999999999995</v>
      </c>
      <c r="G227" s="11">
        <v>-5.6000000000000001E-2</v>
      </c>
      <c r="H227" s="12">
        <v>0</v>
      </c>
      <c r="I227" s="12">
        <v>0</v>
      </c>
      <c r="J227" s="11">
        <v>0.17299999999999999</v>
      </c>
      <c r="K227" s="72"/>
    </row>
    <row r="228" spans="2:11" ht="27.75" customHeight="1">
      <c r="B228" s="10" t="s">
        <v>71</v>
      </c>
      <c r="C228" s="72">
        <v>5</v>
      </c>
      <c r="D228" s="73">
        <v>0</v>
      </c>
      <c r="E228" s="11">
        <v>-0.35399999999999998</v>
      </c>
      <c r="F228" s="11">
        <v>0</v>
      </c>
      <c r="G228" s="11">
        <v>0</v>
      </c>
      <c r="H228" s="12">
        <v>99.19</v>
      </c>
      <c r="I228" s="12">
        <v>0</v>
      </c>
      <c r="J228" s="11">
        <v>0.14699999999999999</v>
      </c>
      <c r="K228" s="72"/>
    </row>
    <row r="229" spans="2:11" ht="27.75" customHeight="1">
      <c r="B229" s="10" t="s">
        <v>72</v>
      </c>
      <c r="C229" s="72" t="s">
        <v>184</v>
      </c>
      <c r="D229" s="73">
        <v>0</v>
      </c>
      <c r="E229" s="11">
        <v>-3.4089999999999998</v>
      </c>
      <c r="F229" s="11">
        <v>-0.33</v>
      </c>
      <c r="G229" s="11">
        <v>-0.02</v>
      </c>
      <c r="H229" s="12">
        <v>99.19</v>
      </c>
      <c r="I229" s="12">
        <v>0</v>
      </c>
      <c r="J229" s="11">
        <v>0.14699999999999999</v>
      </c>
      <c r="K229" s="72"/>
    </row>
    <row r="230" spans="2:11" ht="27.75" customHeight="1">
      <c r="B230" s="10" t="s">
        <v>73</v>
      </c>
      <c r="C230" s="72" t="s">
        <v>185</v>
      </c>
      <c r="D230" s="73">
        <v>0</v>
      </c>
      <c r="E230" s="11">
        <v>-2.7610000000000001</v>
      </c>
      <c r="F230" s="11">
        <v>-0.23200000000000001</v>
      </c>
      <c r="G230" s="11">
        <v>-1.4E-2</v>
      </c>
      <c r="H230" s="12">
        <v>99.19</v>
      </c>
      <c r="I230" s="12">
        <v>0</v>
      </c>
      <c r="J230" s="11">
        <v>7.1999999999999995E-2</v>
      </c>
      <c r="K230" s="72"/>
    </row>
    <row r="231" spans="2:11" ht="27.75" customHeight="1">
      <c r="B231" s="10" t="s">
        <v>74</v>
      </c>
      <c r="C231" s="72">
        <v>7</v>
      </c>
      <c r="D231" s="73">
        <v>0</v>
      </c>
      <c r="E231" s="11">
        <v>-0.27600000000000002</v>
      </c>
      <c r="F231" s="11">
        <v>0</v>
      </c>
      <c r="G231" s="11">
        <v>0</v>
      </c>
      <c r="H231" s="12">
        <v>99.19</v>
      </c>
      <c r="I231" s="12">
        <v>0</v>
      </c>
      <c r="J231" s="11">
        <v>7.1999999999999995E-2</v>
      </c>
      <c r="K231" s="72"/>
    </row>
    <row r="232" spans="2:11" ht="27.75" customHeight="1">
      <c r="B232" s="10" t="s">
        <v>75</v>
      </c>
      <c r="C232" s="72">
        <v>100</v>
      </c>
      <c r="D232" s="73">
        <v>1</v>
      </c>
      <c r="E232" s="11">
        <v>1.5537299999999998</v>
      </c>
      <c r="F232" s="11">
        <v>0</v>
      </c>
      <c r="G232" s="11">
        <v>0</v>
      </c>
      <c r="H232" s="12">
        <v>1.7017999999999998</v>
      </c>
      <c r="I232" s="12">
        <v>0</v>
      </c>
      <c r="J232" s="11">
        <v>0</v>
      </c>
      <c r="K232" s="72"/>
    </row>
    <row r="233" spans="2:11" ht="27.75" customHeight="1">
      <c r="B233" s="10" t="s">
        <v>76</v>
      </c>
      <c r="C233" s="72">
        <v>104</v>
      </c>
      <c r="D233" s="73">
        <v>2</v>
      </c>
      <c r="E233" s="11">
        <v>1.6770099999999999</v>
      </c>
      <c r="F233" s="11">
        <v>7.8390000000000001E-2</v>
      </c>
      <c r="G233" s="11">
        <v>0</v>
      </c>
      <c r="H233" s="12">
        <v>1.7017999999999998</v>
      </c>
      <c r="I233" s="12">
        <v>0</v>
      </c>
      <c r="J233" s="11">
        <v>0</v>
      </c>
      <c r="K233" s="72"/>
    </row>
    <row r="234" spans="2:11" ht="27.75" customHeight="1">
      <c r="B234" s="10" t="s">
        <v>77</v>
      </c>
      <c r="C234" s="72" t="s">
        <v>186</v>
      </c>
      <c r="D234" s="73">
        <v>2</v>
      </c>
      <c r="E234" s="11">
        <v>0.17754999999999999</v>
      </c>
      <c r="F234" s="11">
        <v>0</v>
      </c>
      <c r="G234" s="11">
        <v>0</v>
      </c>
      <c r="H234" s="12">
        <v>0</v>
      </c>
      <c r="I234" s="12">
        <v>0</v>
      </c>
      <c r="J234" s="11">
        <v>0</v>
      </c>
      <c r="K234" s="72"/>
    </row>
    <row r="235" spans="2:11" ht="27.75" customHeight="1">
      <c r="B235" s="10" t="s">
        <v>78</v>
      </c>
      <c r="C235" s="72">
        <v>126</v>
      </c>
      <c r="D235" s="73">
        <v>3</v>
      </c>
      <c r="E235" s="11">
        <v>1.2173899999999998</v>
      </c>
      <c r="F235" s="11">
        <v>0</v>
      </c>
      <c r="G235" s="11">
        <v>0</v>
      </c>
      <c r="H235" s="12">
        <v>2.6866999999999996</v>
      </c>
      <c r="I235" s="12">
        <v>0</v>
      </c>
      <c r="J235" s="11">
        <v>0</v>
      </c>
      <c r="K235" s="72"/>
    </row>
    <row r="236" spans="2:11" ht="27.75" customHeight="1">
      <c r="B236" s="10" t="s">
        <v>79</v>
      </c>
      <c r="C236" s="72">
        <v>129</v>
      </c>
      <c r="D236" s="73">
        <v>4</v>
      </c>
      <c r="E236" s="11">
        <v>1.6689699999999998</v>
      </c>
      <c r="F236" s="11">
        <v>8.0399999999999985E-2</v>
      </c>
      <c r="G236" s="11">
        <v>0</v>
      </c>
      <c r="H236" s="12">
        <v>2.6866999999999996</v>
      </c>
      <c r="I236" s="12">
        <v>0</v>
      </c>
      <c r="J236" s="11">
        <v>0</v>
      </c>
      <c r="K236" s="72"/>
    </row>
    <row r="237" spans="2:11" ht="27.75" customHeight="1">
      <c r="B237" s="10" t="s">
        <v>80</v>
      </c>
      <c r="C237" s="72" t="s">
        <v>174</v>
      </c>
      <c r="D237" s="73">
        <v>4</v>
      </c>
      <c r="E237" s="11">
        <v>0.17487</v>
      </c>
      <c r="F237" s="11">
        <v>0</v>
      </c>
      <c r="G237" s="11">
        <v>0</v>
      </c>
      <c r="H237" s="12">
        <v>0</v>
      </c>
      <c r="I237" s="12">
        <v>0</v>
      </c>
      <c r="J237" s="11">
        <v>0</v>
      </c>
      <c r="K237" s="72"/>
    </row>
    <row r="238" spans="2:11" ht="27.75" customHeight="1">
      <c r="B238" s="10" t="s">
        <v>81</v>
      </c>
      <c r="C238" s="72">
        <v>401</v>
      </c>
      <c r="D238" s="73" t="s">
        <v>55</v>
      </c>
      <c r="E238" s="11">
        <v>1.16848</v>
      </c>
      <c r="F238" s="11">
        <v>6.1639999999999993E-2</v>
      </c>
      <c r="G238" s="11">
        <v>0</v>
      </c>
      <c r="H238" s="12">
        <v>14.445199999999998</v>
      </c>
      <c r="I238" s="12">
        <v>0</v>
      </c>
      <c r="J238" s="11">
        <v>0</v>
      </c>
      <c r="K238" s="72"/>
    </row>
    <row r="239" spans="2:11" ht="27.75" customHeight="1">
      <c r="B239" s="10" t="s">
        <v>82</v>
      </c>
      <c r="C239" s="72">
        <v>453</v>
      </c>
      <c r="D239" s="73">
        <v>0</v>
      </c>
      <c r="E239" s="11">
        <v>6.5190999999999999</v>
      </c>
      <c r="F239" s="11">
        <v>0.72226000000000001</v>
      </c>
      <c r="G239" s="11">
        <v>4.0869999999999997E-2</v>
      </c>
      <c r="H239" s="12">
        <v>5.5676999999999994</v>
      </c>
      <c r="I239" s="12">
        <v>1.5945999999999998</v>
      </c>
      <c r="J239" s="11">
        <v>0.20702999999999996</v>
      </c>
      <c r="K239" s="72"/>
    </row>
    <row r="240" spans="2:11" ht="27.75" customHeight="1">
      <c r="B240" s="10" t="s">
        <v>83</v>
      </c>
      <c r="C240" s="72">
        <v>500</v>
      </c>
      <c r="D240" s="73" t="s">
        <v>63</v>
      </c>
      <c r="E240" s="11">
        <v>1.6595899999999997</v>
      </c>
      <c r="F240" s="11">
        <v>0</v>
      </c>
      <c r="G240" s="11">
        <v>0</v>
      </c>
      <c r="H240" s="12">
        <v>0</v>
      </c>
      <c r="I240" s="12">
        <v>0</v>
      </c>
      <c r="J240" s="11">
        <v>0</v>
      </c>
      <c r="K240" s="72"/>
    </row>
    <row r="241" spans="2:11" ht="27.75" customHeight="1">
      <c r="B241" s="10" t="s">
        <v>84</v>
      </c>
      <c r="C241" s="72">
        <v>520</v>
      </c>
      <c r="D241" s="73">
        <v>0</v>
      </c>
      <c r="E241" s="11">
        <v>14.48138</v>
      </c>
      <c r="F241" s="11">
        <v>2.2083199999999996</v>
      </c>
      <c r="G241" s="11">
        <v>0.35241999999999996</v>
      </c>
      <c r="H241" s="12">
        <v>0</v>
      </c>
      <c r="I241" s="12">
        <v>0</v>
      </c>
      <c r="J241" s="11">
        <v>0</v>
      </c>
      <c r="K241" s="72"/>
    </row>
    <row r="242" spans="2:11" ht="27.75" customHeight="1">
      <c r="B242" s="10" t="s">
        <v>85</v>
      </c>
      <c r="C242" s="72">
        <v>992</v>
      </c>
      <c r="D242" s="73">
        <v>8</v>
      </c>
      <c r="E242" s="11">
        <v>-0.67600000000000005</v>
      </c>
      <c r="F242" s="11">
        <v>0</v>
      </c>
      <c r="G242" s="11">
        <v>0</v>
      </c>
      <c r="H242" s="12">
        <v>0</v>
      </c>
      <c r="I242" s="12">
        <v>0</v>
      </c>
      <c r="J242" s="11">
        <v>0</v>
      </c>
      <c r="K242" s="72"/>
    </row>
    <row r="243" spans="2:11" ht="27.75" customHeight="1">
      <c r="B243" s="10" t="s">
        <v>86</v>
      </c>
      <c r="C243" s="72">
        <v>1</v>
      </c>
      <c r="D243" s="73">
        <v>0</v>
      </c>
      <c r="E243" s="11">
        <v>-0.67600000000000005</v>
      </c>
      <c r="F243" s="11">
        <v>0</v>
      </c>
      <c r="G243" s="11">
        <v>0</v>
      </c>
      <c r="H243" s="12">
        <v>0</v>
      </c>
      <c r="I243" s="12">
        <v>0</v>
      </c>
      <c r="J243" s="11">
        <v>0.186</v>
      </c>
      <c r="K243" s="72"/>
    </row>
    <row r="244" spans="2:11" ht="27.75" customHeight="1">
      <c r="B244" s="10" t="s">
        <v>87</v>
      </c>
      <c r="C244" s="72">
        <v>2</v>
      </c>
      <c r="D244" s="73">
        <v>0</v>
      </c>
      <c r="E244" s="11">
        <v>-4.9470000000000001</v>
      </c>
      <c r="F244" s="11">
        <v>-0.98699999999999999</v>
      </c>
      <c r="G244" s="11">
        <v>-6.8000000000000005E-2</v>
      </c>
      <c r="H244" s="12">
        <v>0</v>
      </c>
      <c r="I244" s="12">
        <v>0</v>
      </c>
      <c r="J244" s="11">
        <v>0.186</v>
      </c>
      <c r="K244" s="72"/>
    </row>
    <row r="245" spans="2:11" ht="27.75" customHeight="1">
      <c r="B245" s="10" t="s">
        <v>88</v>
      </c>
      <c r="C245" s="72">
        <v>100</v>
      </c>
      <c r="D245" s="73">
        <v>1</v>
      </c>
      <c r="E245" s="11">
        <v>0.99253200000000008</v>
      </c>
      <c r="F245" s="11">
        <v>0</v>
      </c>
      <c r="G245" s="11">
        <v>0</v>
      </c>
      <c r="H245" s="12">
        <v>1.0871200000000001</v>
      </c>
      <c r="I245" s="12">
        <v>0</v>
      </c>
      <c r="J245" s="11">
        <v>0</v>
      </c>
      <c r="K245" s="72"/>
    </row>
    <row r="246" spans="2:11" ht="27.75" customHeight="1">
      <c r="B246" s="10" t="s">
        <v>89</v>
      </c>
      <c r="C246" s="72">
        <v>104</v>
      </c>
      <c r="D246" s="73">
        <v>2</v>
      </c>
      <c r="E246" s="11">
        <v>1.0712840000000001</v>
      </c>
      <c r="F246" s="11">
        <v>5.0076000000000009E-2</v>
      </c>
      <c r="G246" s="11">
        <v>0</v>
      </c>
      <c r="H246" s="12">
        <v>1.0871200000000001</v>
      </c>
      <c r="I246" s="12">
        <v>0</v>
      </c>
      <c r="J246" s="11">
        <v>0</v>
      </c>
      <c r="K246" s="72"/>
    </row>
    <row r="247" spans="2:11" ht="27.75" customHeight="1">
      <c r="B247" s="10" t="s">
        <v>90</v>
      </c>
      <c r="C247" s="72" t="s">
        <v>186</v>
      </c>
      <c r="D247" s="73">
        <v>2</v>
      </c>
      <c r="E247" s="11">
        <v>0.11342000000000002</v>
      </c>
      <c r="F247" s="11">
        <v>0</v>
      </c>
      <c r="G247" s="11">
        <v>0</v>
      </c>
      <c r="H247" s="12">
        <v>0</v>
      </c>
      <c r="I247" s="12">
        <v>0</v>
      </c>
      <c r="J247" s="11">
        <v>0</v>
      </c>
      <c r="K247" s="72"/>
    </row>
    <row r="248" spans="2:11" ht="27.75" customHeight="1">
      <c r="B248" s="10" t="s">
        <v>91</v>
      </c>
      <c r="C248" s="72">
        <v>126</v>
      </c>
      <c r="D248" s="73">
        <v>3</v>
      </c>
      <c r="E248" s="11">
        <v>0.77767600000000003</v>
      </c>
      <c r="F248" s="11">
        <v>0</v>
      </c>
      <c r="G248" s="11">
        <v>0</v>
      </c>
      <c r="H248" s="12">
        <v>1.71628</v>
      </c>
      <c r="I248" s="12">
        <v>0</v>
      </c>
      <c r="J248" s="11">
        <v>0</v>
      </c>
      <c r="K248" s="72"/>
    </row>
    <row r="249" spans="2:11" ht="27.75" customHeight="1">
      <c r="B249" s="10" t="s">
        <v>92</v>
      </c>
      <c r="C249" s="72">
        <v>129</v>
      </c>
      <c r="D249" s="73">
        <v>4</v>
      </c>
      <c r="E249" s="11">
        <v>1.0661480000000001</v>
      </c>
      <c r="F249" s="11">
        <v>5.1360000000000003E-2</v>
      </c>
      <c r="G249" s="11">
        <v>0</v>
      </c>
      <c r="H249" s="12">
        <v>1.71628</v>
      </c>
      <c r="I249" s="12">
        <v>0</v>
      </c>
      <c r="J249" s="11">
        <v>0</v>
      </c>
      <c r="K249" s="72"/>
    </row>
    <row r="250" spans="2:11" ht="27.75" customHeight="1">
      <c r="B250" s="10" t="s">
        <v>93</v>
      </c>
      <c r="C250" s="72" t="s">
        <v>174</v>
      </c>
      <c r="D250" s="73">
        <v>4</v>
      </c>
      <c r="E250" s="11">
        <v>0.11170800000000002</v>
      </c>
      <c r="F250" s="11">
        <v>0</v>
      </c>
      <c r="G250" s="11">
        <v>0</v>
      </c>
      <c r="H250" s="12">
        <v>0</v>
      </c>
      <c r="I250" s="12">
        <v>0</v>
      </c>
      <c r="J250" s="11">
        <v>0</v>
      </c>
      <c r="K250" s="72"/>
    </row>
    <row r="251" spans="2:11" ht="27.75" customHeight="1">
      <c r="B251" s="10" t="s">
        <v>94</v>
      </c>
      <c r="C251" s="72">
        <v>401</v>
      </c>
      <c r="D251" s="73" t="s">
        <v>55</v>
      </c>
      <c r="E251" s="11">
        <v>0.7464320000000001</v>
      </c>
      <c r="F251" s="11">
        <v>3.9376000000000001E-2</v>
      </c>
      <c r="G251" s="11">
        <v>0</v>
      </c>
      <c r="H251" s="12">
        <v>9.2276800000000012</v>
      </c>
      <c r="I251" s="12">
        <v>0</v>
      </c>
      <c r="J251" s="11">
        <v>0</v>
      </c>
      <c r="K251" s="72"/>
    </row>
    <row r="252" spans="2:11" ht="27.75" customHeight="1">
      <c r="B252" s="10" t="s">
        <v>95</v>
      </c>
      <c r="C252" s="72">
        <v>453</v>
      </c>
      <c r="D252" s="73">
        <v>0</v>
      </c>
      <c r="E252" s="11">
        <v>4.1644400000000008</v>
      </c>
      <c r="F252" s="11">
        <v>0.46138400000000007</v>
      </c>
      <c r="G252" s="11">
        <v>2.6108000000000003E-2</v>
      </c>
      <c r="H252" s="12">
        <v>3.5566800000000005</v>
      </c>
      <c r="I252" s="12">
        <v>1.01864</v>
      </c>
      <c r="J252" s="11">
        <v>0.13225200000000001</v>
      </c>
      <c r="K252" s="72"/>
    </row>
    <row r="253" spans="2:11" ht="27.75" customHeight="1">
      <c r="B253" s="10" t="s">
        <v>96</v>
      </c>
      <c r="C253" s="72">
        <v>455</v>
      </c>
      <c r="D253" s="73">
        <v>0</v>
      </c>
      <c r="E253" s="11">
        <v>5.3992680000000002</v>
      </c>
      <c r="F253" s="11">
        <v>0.39147599999999999</v>
      </c>
      <c r="G253" s="11">
        <v>1.7441999999999999E-2</v>
      </c>
      <c r="H253" s="12">
        <v>2.1188799999999999</v>
      </c>
      <c r="I253" s="12">
        <v>2.9392999999999998</v>
      </c>
      <c r="J253" s="11">
        <v>0.15697800000000001</v>
      </c>
      <c r="K253" s="72"/>
    </row>
    <row r="254" spans="2:11" ht="27.75" customHeight="1">
      <c r="B254" s="10" t="s">
        <v>97</v>
      </c>
      <c r="C254" s="72">
        <v>568</v>
      </c>
      <c r="D254" s="73">
        <v>0</v>
      </c>
      <c r="E254" s="11">
        <v>5.0433140000000005</v>
      </c>
      <c r="F254" s="11">
        <v>0.31635399999999997</v>
      </c>
      <c r="G254" s="11">
        <v>1.2478000000000001E-2</v>
      </c>
      <c r="H254" s="12">
        <v>58.786059999999999</v>
      </c>
      <c r="I254" s="12">
        <v>3.7360599999999997</v>
      </c>
      <c r="J254" s="11">
        <v>0.12991799999999998</v>
      </c>
      <c r="K254" s="72"/>
    </row>
    <row r="255" spans="2:11" ht="27.75" customHeight="1">
      <c r="B255" s="10" t="s">
        <v>98</v>
      </c>
      <c r="C255" s="72">
        <v>500</v>
      </c>
      <c r="D255" s="73" t="s">
        <v>63</v>
      </c>
      <c r="E255" s="11">
        <v>1.0601560000000001</v>
      </c>
      <c r="F255" s="11">
        <v>0</v>
      </c>
      <c r="G255" s="11">
        <v>0</v>
      </c>
      <c r="H255" s="12">
        <v>0</v>
      </c>
      <c r="I255" s="12">
        <v>0</v>
      </c>
      <c r="J255" s="11">
        <v>0</v>
      </c>
      <c r="K255" s="72"/>
    </row>
    <row r="256" spans="2:11" ht="27.75" customHeight="1">
      <c r="B256" s="10" t="s">
        <v>99</v>
      </c>
      <c r="C256" s="72">
        <v>520</v>
      </c>
      <c r="D256" s="73">
        <v>0</v>
      </c>
      <c r="E256" s="11">
        <v>9.2507920000000006</v>
      </c>
      <c r="F256" s="11">
        <v>1.4106880000000002</v>
      </c>
      <c r="G256" s="11">
        <v>0.22512800000000002</v>
      </c>
      <c r="H256" s="12">
        <v>0</v>
      </c>
      <c r="I256" s="12">
        <v>0</v>
      </c>
      <c r="J256" s="11">
        <v>0</v>
      </c>
      <c r="K256" s="72"/>
    </row>
    <row r="257" spans="2:11" ht="27.75" customHeight="1">
      <c r="B257" s="10" t="s">
        <v>100</v>
      </c>
      <c r="C257" s="72">
        <v>992</v>
      </c>
      <c r="D257" s="73">
        <v>8</v>
      </c>
      <c r="E257" s="11">
        <v>-0.67600000000000005</v>
      </c>
      <c r="F257" s="11">
        <v>0</v>
      </c>
      <c r="G257" s="11">
        <v>0</v>
      </c>
      <c r="H257" s="12">
        <v>0</v>
      </c>
      <c r="I257" s="12">
        <v>0</v>
      </c>
      <c r="J257" s="11">
        <v>0</v>
      </c>
      <c r="K257" s="72"/>
    </row>
    <row r="258" spans="2:11" ht="27.75" customHeight="1">
      <c r="B258" s="10" t="s">
        <v>101</v>
      </c>
      <c r="C258" s="72">
        <v>993</v>
      </c>
      <c r="D258" s="73">
        <v>8</v>
      </c>
      <c r="E258" s="11">
        <v>-0.59</v>
      </c>
      <c r="F258" s="11">
        <v>0</v>
      </c>
      <c r="G258" s="11">
        <v>0</v>
      </c>
      <c r="H258" s="12">
        <v>0</v>
      </c>
      <c r="I258" s="12">
        <v>0</v>
      </c>
      <c r="J258" s="11">
        <v>0</v>
      </c>
      <c r="K258" s="72"/>
    </row>
    <row r="259" spans="2:11" ht="27.75" customHeight="1">
      <c r="B259" s="10" t="s">
        <v>102</v>
      </c>
      <c r="C259" s="72">
        <v>1</v>
      </c>
      <c r="D259" s="73">
        <v>0</v>
      </c>
      <c r="E259" s="11">
        <v>-0.67600000000000005</v>
      </c>
      <c r="F259" s="11">
        <v>0</v>
      </c>
      <c r="G259" s="11">
        <v>0</v>
      </c>
      <c r="H259" s="12">
        <v>0</v>
      </c>
      <c r="I259" s="12">
        <v>0</v>
      </c>
      <c r="J259" s="11">
        <v>0.186</v>
      </c>
      <c r="K259" s="72"/>
    </row>
    <row r="260" spans="2:11" ht="27.75" customHeight="1">
      <c r="B260" s="10" t="s">
        <v>103</v>
      </c>
      <c r="C260" s="72">
        <v>2</v>
      </c>
      <c r="D260" s="73">
        <v>0</v>
      </c>
      <c r="E260" s="11">
        <v>-4.9470000000000001</v>
      </c>
      <c r="F260" s="11">
        <v>-0.98699999999999999</v>
      </c>
      <c r="G260" s="11">
        <v>-6.8000000000000005E-2</v>
      </c>
      <c r="H260" s="12">
        <v>0</v>
      </c>
      <c r="I260" s="12">
        <v>0</v>
      </c>
      <c r="J260" s="11">
        <v>0.186</v>
      </c>
      <c r="K260" s="72"/>
    </row>
    <row r="261" spans="2:11" ht="27.75" customHeight="1">
      <c r="B261" s="10" t="s">
        <v>104</v>
      </c>
      <c r="C261" s="72">
        <v>3</v>
      </c>
      <c r="D261" s="73">
        <v>0</v>
      </c>
      <c r="E261" s="11">
        <v>-0.59</v>
      </c>
      <c r="F261" s="11">
        <v>0</v>
      </c>
      <c r="G261" s="11">
        <v>0</v>
      </c>
      <c r="H261" s="12">
        <v>0</v>
      </c>
      <c r="I261" s="12">
        <v>0</v>
      </c>
      <c r="J261" s="11">
        <v>0.17299999999999999</v>
      </c>
      <c r="K261" s="72"/>
    </row>
    <row r="262" spans="2:11" ht="27.75" customHeight="1">
      <c r="B262" s="10" t="s">
        <v>105</v>
      </c>
      <c r="C262" s="72">
        <v>4</v>
      </c>
      <c r="D262" s="73">
        <v>0</v>
      </c>
      <c r="E262" s="11">
        <v>-4.5259999999999998</v>
      </c>
      <c r="F262" s="11">
        <v>-0.81399999999999995</v>
      </c>
      <c r="G262" s="11">
        <v>-5.6000000000000001E-2</v>
      </c>
      <c r="H262" s="12">
        <v>0</v>
      </c>
      <c r="I262" s="12">
        <v>0</v>
      </c>
      <c r="J262" s="11">
        <v>0.17299999999999999</v>
      </c>
      <c r="K262" s="72"/>
    </row>
    <row r="263" spans="2:11" ht="27.75" customHeight="1">
      <c r="B263" s="10" t="s">
        <v>106</v>
      </c>
      <c r="C263" s="72">
        <v>5</v>
      </c>
      <c r="D263" s="73">
        <v>0</v>
      </c>
      <c r="E263" s="11">
        <v>-0.35399999999999998</v>
      </c>
      <c r="F263" s="11">
        <v>0</v>
      </c>
      <c r="G263" s="11">
        <v>0</v>
      </c>
      <c r="H263" s="12">
        <v>0</v>
      </c>
      <c r="I263" s="12">
        <v>0</v>
      </c>
      <c r="J263" s="11">
        <v>0.14699999999999999</v>
      </c>
      <c r="K263" s="72"/>
    </row>
    <row r="264" spans="2:11" ht="27.75" customHeight="1">
      <c r="B264" s="10" t="s">
        <v>107</v>
      </c>
      <c r="C264" s="72">
        <v>6</v>
      </c>
      <c r="D264" s="73">
        <v>0</v>
      </c>
      <c r="E264" s="11">
        <v>-3.4089999999999998</v>
      </c>
      <c r="F264" s="11">
        <v>-0.33</v>
      </c>
      <c r="G264" s="11">
        <v>-0.02</v>
      </c>
      <c r="H264" s="12">
        <v>0</v>
      </c>
      <c r="I264" s="12">
        <v>0</v>
      </c>
      <c r="J264" s="11">
        <v>0.14699999999999999</v>
      </c>
      <c r="K264" s="72"/>
    </row>
    <row r="265" spans="2:11" ht="27.75" customHeight="1" thickBot="1">
      <c r="B265" s="13"/>
      <c r="C265" s="13"/>
      <c r="D265" s="13"/>
      <c r="E265" s="13"/>
      <c r="F265" s="13"/>
      <c r="G265" s="13"/>
      <c r="H265" s="13"/>
      <c r="I265" s="13"/>
      <c r="J265" s="13"/>
      <c r="K265" s="13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4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2:11" ht="27.75" customHeight="1">
      <c r="B270" s="31" t="s">
        <v>111</v>
      </c>
      <c r="C270" s="31"/>
      <c r="D270" s="31"/>
      <c r="E270" s="31"/>
      <c r="F270" s="31"/>
      <c r="G270" s="31"/>
      <c r="H270" s="7"/>
      <c r="I270" s="7"/>
      <c r="J270" s="7"/>
      <c r="K270" s="7"/>
    </row>
    <row r="271" spans="2:11" ht="27.75" customHeight="1">
      <c r="B271" s="8"/>
      <c r="C271" s="7"/>
      <c r="D271" s="7"/>
      <c r="E271" s="7"/>
      <c r="F271" s="7"/>
      <c r="G271" s="7"/>
      <c r="H271" s="7"/>
      <c r="I271" s="7"/>
      <c r="J271" s="7"/>
      <c r="K271" s="7"/>
    </row>
    <row r="272" spans="2:11" ht="27.75" customHeight="1">
      <c r="B272" s="8"/>
      <c r="C272" s="7"/>
      <c r="D272" s="7"/>
      <c r="E272" s="7"/>
      <c r="F272" s="7"/>
      <c r="G272" s="7"/>
      <c r="H272" s="7"/>
      <c r="I272" s="7"/>
      <c r="J272" s="7"/>
      <c r="K272" s="7"/>
    </row>
    <row r="273" spans="2:11" ht="27.75" customHeight="1">
      <c r="B273" s="1"/>
      <c r="C273" s="9" t="s">
        <v>39</v>
      </c>
      <c r="D273" s="9" t="s">
        <v>40</v>
      </c>
      <c r="E273" s="9" t="s">
        <v>41</v>
      </c>
      <c r="F273" s="9" t="s">
        <v>42</v>
      </c>
      <c r="G273" s="9" t="s">
        <v>43</v>
      </c>
      <c r="H273" s="9" t="s">
        <v>44</v>
      </c>
      <c r="I273" s="9" t="s">
        <v>45</v>
      </c>
      <c r="J273" s="9" t="s">
        <v>46</v>
      </c>
      <c r="K273" s="9" t="s">
        <v>47</v>
      </c>
    </row>
    <row r="274" spans="2:11" ht="27.75" customHeight="1">
      <c r="B274" s="10" t="s">
        <v>48</v>
      </c>
      <c r="C274" s="72" t="s">
        <v>167</v>
      </c>
      <c r="D274" s="73">
        <v>1</v>
      </c>
      <c r="E274" s="11">
        <v>2.3159999999999998</v>
      </c>
      <c r="F274" s="11">
        <v>0</v>
      </c>
      <c r="G274" s="11">
        <v>0</v>
      </c>
      <c r="H274" s="12">
        <v>2.6</v>
      </c>
      <c r="I274" s="12">
        <v>0</v>
      </c>
      <c r="J274" s="11">
        <v>0</v>
      </c>
      <c r="K274" s="72"/>
    </row>
    <row r="275" spans="2:11" ht="27.75" customHeight="1">
      <c r="B275" s="10" t="s">
        <v>49</v>
      </c>
      <c r="C275" s="72" t="s">
        <v>168</v>
      </c>
      <c r="D275" s="73">
        <v>2</v>
      </c>
      <c r="E275" s="11">
        <v>2.5</v>
      </c>
      <c r="F275" s="11">
        <v>0.11700000000000001</v>
      </c>
      <c r="G275" s="11">
        <v>0</v>
      </c>
      <c r="H275" s="12">
        <v>2.6</v>
      </c>
      <c r="I275" s="12">
        <v>0</v>
      </c>
      <c r="J275" s="11">
        <v>0</v>
      </c>
      <c r="K275" s="72" t="s">
        <v>169</v>
      </c>
    </row>
    <row r="276" spans="2:11" ht="27.75" customHeight="1">
      <c r="B276" s="10" t="s">
        <v>50</v>
      </c>
      <c r="C276" s="72" t="s">
        <v>170</v>
      </c>
      <c r="D276" s="73">
        <v>2</v>
      </c>
      <c r="E276" s="11">
        <v>0.26400000000000001</v>
      </c>
      <c r="F276" s="11">
        <v>0</v>
      </c>
      <c r="G276" s="11">
        <v>0</v>
      </c>
      <c r="H276" s="12">
        <v>0</v>
      </c>
      <c r="I276" s="12">
        <v>0</v>
      </c>
      <c r="J276" s="11">
        <v>0</v>
      </c>
      <c r="K276" s="72" t="s">
        <v>171</v>
      </c>
    </row>
    <row r="277" spans="2:11" ht="27.75" customHeight="1">
      <c r="B277" s="10" t="s">
        <v>51</v>
      </c>
      <c r="C277" s="72" t="s">
        <v>172</v>
      </c>
      <c r="D277" s="73">
        <v>3</v>
      </c>
      <c r="E277" s="11">
        <v>1.8149999999999999</v>
      </c>
      <c r="F277" s="11">
        <v>0</v>
      </c>
      <c r="G277" s="11">
        <v>0</v>
      </c>
      <c r="H277" s="12">
        <v>4.12</v>
      </c>
      <c r="I277" s="12">
        <v>0</v>
      </c>
      <c r="J277" s="11">
        <v>0</v>
      </c>
      <c r="K277" s="72"/>
    </row>
    <row r="278" spans="2:11" ht="27.75" customHeight="1">
      <c r="B278" s="10" t="s">
        <v>52</v>
      </c>
      <c r="C278" s="72" t="s">
        <v>173</v>
      </c>
      <c r="D278" s="73">
        <v>4</v>
      </c>
      <c r="E278" s="11">
        <v>2.488</v>
      </c>
      <c r="F278" s="11">
        <v>0.12</v>
      </c>
      <c r="G278" s="11">
        <v>0</v>
      </c>
      <c r="H278" s="12">
        <v>4.12</v>
      </c>
      <c r="I278" s="12">
        <v>0</v>
      </c>
      <c r="J278" s="11">
        <v>0</v>
      </c>
      <c r="K278" s="72"/>
    </row>
    <row r="279" spans="2:11" ht="27.75" customHeight="1">
      <c r="B279" s="10" t="s">
        <v>53</v>
      </c>
      <c r="C279" s="72" t="s">
        <v>174</v>
      </c>
      <c r="D279" s="73">
        <v>4</v>
      </c>
      <c r="E279" s="11">
        <v>0.26100000000000001</v>
      </c>
      <c r="F279" s="11">
        <v>0</v>
      </c>
      <c r="G279" s="11">
        <v>0</v>
      </c>
      <c r="H279" s="12">
        <v>0</v>
      </c>
      <c r="I279" s="12">
        <v>0</v>
      </c>
      <c r="J279" s="11">
        <v>0</v>
      </c>
      <c r="K279" s="72" t="s">
        <v>175</v>
      </c>
    </row>
    <row r="280" spans="2:11" ht="27.75" customHeight="1">
      <c r="B280" s="10" t="s">
        <v>54</v>
      </c>
      <c r="C280" s="72" t="s">
        <v>176</v>
      </c>
      <c r="D280" s="73" t="s">
        <v>55</v>
      </c>
      <c r="E280" s="11">
        <v>1.742</v>
      </c>
      <c r="F280" s="11">
        <v>9.0999999999999998E-2</v>
      </c>
      <c r="G280" s="11">
        <v>0</v>
      </c>
      <c r="H280" s="12">
        <v>21.78</v>
      </c>
      <c r="I280" s="12">
        <v>0</v>
      </c>
      <c r="J280" s="11">
        <v>0</v>
      </c>
      <c r="K280" s="72"/>
    </row>
    <row r="281" spans="2:11" ht="27.75" customHeight="1">
      <c r="B281" s="10" t="s">
        <v>56</v>
      </c>
      <c r="C281" s="72">
        <v>405</v>
      </c>
      <c r="D281" s="73" t="s">
        <v>55</v>
      </c>
      <c r="E281" s="11">
        <v>1.244</v>
      </c>
      <c r="F281" s="11">
        <v>5.8999999999999997E-2</v>
      </c>
      <c r="G281" s="11">
        <v>0</v>
      </c>
      <c r="H281" s="12">
        <v>3.4</v>
      </c>
      <c r="I281" s="12">
        <v>0</v>
      </c>
      <c r="J281" s="11">
        <v>0</v>
      </c>
      <c r="K281" s="72"/>
    </row>
    <row r="282" spans="2:11" ht="27.75" customHeight="1">
      <c r="B282" s="10" t="s">
        <v>57</v>
      </c>
      <c r="C282" s="72"/>
      <c r="D282" s="73" t="s">
        <v>55</v>
      </c>
      <c r="E282" s="11">
        <v>0.996</v>
      </c>
      <c r="F282" s="11">
        <v>2.1000000000000001E-2</v>
      </c>
      <c r="G282" s="11">
        <v>0</v>
      </c>
      <c r="H282" s="12">
        <v>310.97000000000003</v>
      </c>
      <c r="I282" s="12">
        <v>0</v>
      </c>
      <c r="J282" s="11">
        <v>0</v>
      </c>
      <c r="K282" s="72" t="s">
        <v>177</v>
      </c>
    </row>
    <row r="283" spans="2:11" ht="27.75" customHeight="1">
      <c r="B283" s="10" t="s">
        <v>58</v>
      </c>
      <c r="C283" s="72" t="s">
        <v>178</v>
      </c>
      <c r="D283" s="73">
        <v>0</v>
      </c>
      <c r="E283" s="11">
        <v>9.7210000000000001</v>
      </c>
      <c r="F283" s="11">
        <v>1.0760000000000001</v>
      </c>
      <c r="G283" s="11">
        <v>6.0999999999999999E-2</v>
      </c>
      <c r="H283" s="12">
        <v>8.64</v>
      </c>
      <c r="I283" s="12">
        <v>2.37</v>
      </c>
      <c r="J283" s="11">
        <v>0.308</v>
      </c>
      <c r="K283" s="72">
        <v>450</v>
      </c>
    </row>
    <row r="284" spans="2:11" ht="27.75" customHeight="1">
      <c r="B284" s="10" t="s">
        <v>59</v>
      </c>
      <c r="C284" s="72">
        <v>455</v>
      </c>
      <c r="D284" s="73">
        <v>0</v>
      </c>
      <c r="E284" s="11">
        <v>8.3510000000000009</v>
      </c>
      <c r="F284" s="11">
        <v>0.60599999999999998</v>
      </c>
      <c r="G284" s="11">
        <v>2.7E-2</v>
      </c>
      <c r="H284" s="12">
        <v>3.4</v>
      </c>
      <c r="I284" s="12">
        <v>4.54</v>
      </c>
      <c r="J284" s="11">
        <v>0.24299999999999999</v>
      </c>
      <c r="K284" s="72"/>
    </row>
    <row r="285" spans="2:11" ht="27.75" customHeight="1">
      <c r="B285" s="10" t="s">
        <v>60</v>
      </c>
      <c r="C285" s="72" t="s">
        <v>179</v>
      </c>
      <c r="D285" s="73">
        <v>0</v>
      </c>
      <c r="E285" s="11">
        <v>6.867</v>
      </c>
      <c r="F285" s="11">
        <v>0.43099999999999999</v>
      </c>
      <c r="G285" s="11">
        <v>1.7000000000000001E-2</v>
      </c>
      <c r="H285" s="12">
        <v>79.489999999999995</v>
      </c>
      <c r="I285" s="12">
        <v>5.08</v>
      </c>
      <c r="J285" s="11">
        <v>0.17699999999999999</v>
      </c>
      <c r="K285" s="72">
        <v>655</v>
      </c>
    </row>
    <row r="286" spans="2:11" ht="27.75" customHeight="1">
      <c r="B286" s="10" t="s">
        <v>61</v>
      </c>
      <c r="C286" s="72">
        <v>660</v>
      </c>
      <c r="D286" s="73">
        <v>0</v>
      </c>
      <c r="E286" s="11">
        <v>5.9459999999999997</v>
      </c>
      <c r="F286" s="11">
        <v>0.32300000000000001</v>
      </c>
      <c r="G286" s="11">
        <v>1.0999999999999999E-2</v>
      </c>
      <c r="H286" s="12">
        <v>133.66</v>
      </c>
      <c r="I286" s="12">
        <v>3.21</v>
      </c>
      <c r="J286" s="11">
        <v>0.155</v>
      </c>
      <c r="K286" s="72"/>
    </row>
    <row r="287" spans="2:11" ht="27.75" customHeight="1">
      <c r="B287" s="10" t="s">
        <v>62</v>
      </c>
      <c r="C287" s="72" t="s">
        <v>180</v>
      </c>
      <c r="D287" s="73" t="s">
        <v>63</v>
      </c>
      <c r="E287" s="11">
        <v>2.488</v>
      </c>
      <c r="F287" s="11">
        <v>0</v>
      </c>
      <c r="G287" s="11">
        <v>0</v>
      </c>
      <c r="H287" s="12">
        <v>0</v>
      </c>
      <c r="I287" s="12">
        <v>0</v>
      </c>
      <c r="J287" s="11">
        <v>0</v>
      </c>
      <c r="K287" s="72"/>
    </row>
    <row r="288" spans="2:11" ht="27.75" customHeight="1">
      <c r="B288" s="10" t="s">
        <v>64</v>
      </c>
      <c r="C288" s="72">
        <v>520</v>
      </c>
      <c r="D288" s="73">
        <v>0</v>
      </c>
      <c r="E288" s="11">
        <v>21.603999999999999</v>
      </c>
      <c r="F288" s="11">
        <v>3.3029999999999999</v>
      </c>
      <c r="G288" s="11">
        <v>0.53900000000000003</v>
      </c>
      <c r="H288" s="12">
        <v>0</v>
      </c>
      <c r="I288" s="12">
        <v>0</v>
      </c>
      <c r="J288" s="11">
        <v>0</v>
      </c>
      <c r="K288" s="72"/>
    </row>
    <row r="289" spans="2:11" ht="27.75" customHeight="1">
      <c r="B289" s="10" t="s">
        <v>65</v>
      </c>
      <c r="C289" s="72" t="s">
        <v>181</v>
      </c>
      <c r="D289" s="73">
        <v>8</v>
      </c>
      <c r="E289" s="11">
        <v>-0.67500000000000004</v>
      </c>
      <c r="F289" s="11">
        <v>0</v>
      </c>
      <c r="G289" s="11">
        <v>0</v>
      </c>
      <c r="H289" s="12">
        <v>0</v>
      </c>
      <c r="I289" s="12">
        <v>0</v>
      </c>
      <c r="J289" s="11">
        <v>0</v>
      </c>
      <c r="K289" s="72"/>
    </row>
    <row r="290" spans="2:11" ht="27.75" customHeight="1">
      <c r="B290" s="10" t="s">
        <v>66</v>
      </c>
      <c r="C290" s="72" t="s">
        <v>182</v>
      </c>
      <c r="D290" s="73">
        <v>8</v>
      </c>
      <c r="E290" s="11">
        <v>-0.58899999999999997</v>
      </c>
      <c r="F290" s="11">
        <v>0</v>
      </c>
      <c r="G290" s="11">
        <v>0</v>
      </c>
      <c r="H290" s="12">
        <v>0</v>
      </c>
      <c r="I290" s="12">
        <v>0</v>
      </c>
      <c r="J290" s="11">
        <v>0</v>
      </c>
      <c r="K290" s="72"/>
    </row>
    <row r="291" spans="2:11" ht="27.75" customHeight="1">
      <c r="B291" s="10" t="s">
        <v>67</v>
      </c>
      <c r="C291" s="72" t="s">
        <v>183</v>
      </c>
      <c r="D291" s="73">
        <v>0</v>
      </c>
      <c r="E291" s="11">
        <v>-0.67500000000000004</v>
      </c>
      <c r="F291" s="11">
        <v>0</v>
      </c>
      <c r="G291" s="11">
        <v>0</v>
      </c>
      <c r="H291" s="12">
        <v>0</v>
      </c>
      <c r="I291" s="12">
        <v>0</v>
      </c>
      <c r="J291" s="11">
        <v>0.186</v>
      </c>
      <c r="K291" s="72"/>
    </row>
    <row r="292" spans="2:11" ht="27.75" customHeight="1">
      <c r="B292" s="10" t="s">
        <v>68</v>
      </c>
      <c r="C292" s="72">
        <v>2</v>
      </c>
      <c r="D292" s="73">
        <v>0</v>
      </c>
      <c r="E292" s="11">
        <v>-4.9379999999999997</v>
      </c>
      <c r="F292" s="11">
        <v>-0.98499999999999999</v>
      </c>
      <c r="G292" s="11">
        <v>-6.8000000000000005E-2</v>
      </c>
      <c r="H292" s="12">
        <v>0</v>
      </c>
      <c r="I292" s="12">
        <v>0</v>
      </c>
      <c r="J292" s="11">
        <v>0.186</v>
      </c>
      <c r="K292" s="72"/>
    </row>
    <row r="293" spans="2:11" ht="27.75" customHeight="1">
      <c r="B293" s="10" t="s">
        <v>69</v>
      </c>
      <c r="C293" s="72">
        <v>3</v>
      </c>
      <c r="D293" s="73">
        <v>0</v>
      </c>
      <c r="E293" s="11">
        <v>-0.58899999999999997</v>
      </c>
      <c r="F293" s="11">
        <v>0</v>
      </c>
      <c r="G293" s="11">
        <v>0</v>
      </c>
      <c r="H293" s="12">
        <v>0</v>
      </c>
      <c r="I293" s="12">
        <v>0</v>
      </c>
      <c r="J293" s="11">
        <v>0.17299999999999999</v>
      </c>
      <c r="K293" s="72"/>
    </row>
    <row r="294" spans="2:11" ht="27.75" customHeight="1">
      <c r="B294" s="10" t="s">
        <v>70</v>
      </c>
      <c r="C294" s="72">
        <v>4</v>
      </c>
      <c r="D294" s="73">
        <v>0</v>
      </c>
      <c r="E294" s="11">
        <v>-4.5179999999999998</v>
      </c>
      <c r="F294" s="11">
        <v>-0.81200000000000006</v>
      </c>
      <c r="G294" s="11">
        <v>-5.5E-2</v>
      </c>
      <c r="H294" s="12">
        <v>0</v>
      </c>
      <c r="I294" s="12">
        <v>0</v>
      </c>
      <c r="J294" s="11">
        <v>0.17299999999999999</v>
      </c>
      <c r="K294" s="72"/>
    </row>
    <row r="295" spans="2:11" ht="27.75" customHeight="1">
      <c r="B295" s="10" t="s">
        <v>71</v>
      </c>
      <c r="C295" s="72">
        <v>5</v>
      </c>
      <c r="D295" s="73">
        <v>0</v>
      </c>
      <c r="E295" s="11">
        <v>-0.35399999999999998</v>
      </c>
      <c r="F295" s="11">
        <v>0</v>
      </c>
      <c r="G295" s="11">
        <v>0</v>
      </c>
      <c r="H295" s="12">
        <v>98.45</v>
      </c>
      <c r="I295" s="12">
        <v>0</v>
      </c>
      <c r="J295" s="11">
        <v>0.14699999999999999</v>
      </c>
      <c r="K295" s="72"/>
    </row>
    <row r="296" spans="2:11" ht="27.75" customHeight="1">
      <c r="B296" s="10" t="s">
        <v>72</v>
      </c>
      <c r="C296" s="72" t="s">
        <v>184</v>
      </c>
      <c r="D296" s="73">
        <v>0</v>
      </c>
      <c r="E296" s="11">
        <v>-3.403</v>
      </c>
      <c r="F296" s="11">
        <v>-0.33</v>
      </c>
      <c r="G296" s="11">
        <v>-0.02</v>
      </c>
      <c r="H296" s="12">
        <v>98.45</v>
      </c>
      <c r="I296" s="12">
        <v>0</v>
      </c>
      <c r="J296" s="11">
        <v>0.14699999999999999</v>
      </c>
      <c r="K296" s="72"/>
    </row>
    <row r="297" spans="2:11" ht="27.75" customHeight="1">
      <c r="B297" s="10" t="s">
        <v>73</v>
      </c>
      <c r="C297" s="72" t="s">
        <v>185</v>
      </c>
      <c r="D297" s="73">
        <v>0</v>
      </c>
      <c r="E297" s="11">
        <v>-2.7570000000000001</v>
      </c>
      <c r="F297" s="11">
        <v>-0.23200000000000001</v>
      </c>
      <c r="G297" s="11">
        <v>-1.4E-2</v>
      </c>
      <c r="H297" s="12">
        <v>98.45</v>
      </c>
      <c r="I297" s="12">
        <v>0</v>
      </c>
      <c r="J297" s="11">
        <v>7.1999999999999995E-2</v>
      </c>
      <c r="K297" s="72"/>
    </row>
    <row r="298" spans="2:11" ht="27.75" customHeight="1">
      <c r="B298" s="10" t="s">
        <v>74</v>
      </c>
      <c r="C298" s="72">
        <v>7</v>
      </c>
      <c r="D298" s="73">
        <v>0</v>
      </c>
      <c r="E298" s="11">
        <v>-0.27600000000000002</v>
      </c>
      <c r="F298" s="11">
        <v>0</v>
      </c>
      <c r="G298" s="11">
        <v>0</v>
      </c>
      <c r="H298" s="12">
        <v>98.45</v>
      </c>
      <c r="I298" s="12">
        <v>0</v>
      </c>
      <c r="J298" s="11">
        <v>7.1999999999999995E-2</v>
      </c>
      <c r="K298" s="72"/>
    </row>
    <row r="299" spans="2:11" ht="27.75" customHeight="1">
      <c r="B299" s="10" t="s">
        <v>75</v>
      </c>
      <c r="C299" s="72">
        <v>100</v>
      </c>
      <c r="D299" s="73">
        <v>1</v>
      </c>
      <c r="E299" s="11">
        <v>1.5517199999999998</v>
      </c>
      <c r="F299" s="11">
        <v>0</v>
      </c>
      <c r="G299" s="11">
        <v>0</v>
      </c>
      <c r="H299" s="12">
        <v>1.7419999999999998</v>
      </c>
      <c r="I299" s="12">
        <v>0</v>
      </c>
      <c r="J299" s="11">
        <v>0</v>
      </c>
      <c r="K299" s="72"/>
    </row>
    <row r="300" spans="2:11" ht="27.75" customHeight="1">
      <c r="B300" s="10" t="s">
        <v>76</v>
      </c>
      <c r="C300" s="72">
        <v>104</v>
      </c>
      <c r="D300" s="73">
        <v>2</v>
      </c>
      <c r="E300" s="11">
        <v>1.6749999999999998</v>
      </c>
      <c r="F300" s="11">
        <v>7.8390000000000001E-2</v>
      </c>
      <c r="G300" s="11">
        <v>0</v>
      </c>
      <c r="H300" s="12">
        <v>1.7419999999999998</v>
      </c>
      <c r="I300" s="12">
        <v>0</v>
      </c>
      <c r="J300" s="11">
        <v>0</v>
      </c>
      <c r="K300" s="72"/>
    </row>
    <row r="301" spans="2:11" ht="27.75" customHeight="1">
      <c r="B301" s="10" t="s">
        <v>77</v>
      </c>
      <c r="C301" s="72" t="s">
        <v>186</v>
      </c>
      <c r="D301" s="73">
        <v>2</v>
      </c>
      <c r="E301" s="11">
        <v>0.17687999999999998</v>
      </c>
      <c r="F301" s="11">
        <v>0</v>
      </c>
      <c r="G301" s="11">
        <v>0</v>
      </c>
      <c r="H301" s="12">
        <v>0</v>
      </c>
      <c r="I301" s="12">
        <v>0</v>
      </c>
      <c r="J301" s="11">
        <v>0</v>
      </c>
      <c r="K301" s="72"/>
    </row>
    <row r="302" spans="2:11" ht="27.75" customHeight="1">
      <c r="B302" s="10" t="s">
        <v>78</v>
      </c>
      <c r="C302" s="72">
        <v>126</v>
      </c>
      <c r="D302" s="73">
        <v>3</v>
      </c>
      <c r="E302" s="11">
        <v>1.2160499999999999</v>
      </c>
      <c r="F302" s="11">
        <v>0</v>
      </c>
      <c r="G302" s="11">
        <v>0</v>
      </c>
      <c r="H302" s="12">
        <v>2.7603999999999997</v>
      </c>
      <c r="I302" s="12">
        <v>0</v>
      </c>
      <c r="J302" s="11">
        <v>0</v>
      </c>
      <c r="K302" s="72"/>
    </row>
    <row r="303" spans="2:11" ht="27.75" customHeight="1">
      <c r="B303" s="10" t="s">
        <v>79</v>
      </c>
      <c r="C303" s="72">
        <v>129</v>
      </c>
      <c r="D303" s="73">
        <v>4</v>
      </c>
      <c r="E303" s="11">
        <v>1.6669599999999998</v>
      </c>
      <c r="F303" s="11">
        <v>8.0399999999999985E-2</v>
      </c>
      <c r="G303" s="11">
        <v>0</v>
      </c>
      <c r="H303" s="12">
        <v>2.7603999999999997</v>
      </c>
      <c r="I303" s="12">
        <v>0</v>
      </c>
      <c r="J303" s="11">
        <v>0</v>
      </c>
      <c r="K303" s="72"/>
    </row>
    <row r="304" spans="2:11" ht="27.75" customHeight="1">
      <c r="B304" s="10" t="s">
        <v>80</v>
      </c>
      <c r="C304" s="72" t="s">
        <v>174</v>
      </c>
      <c r="D304" s="73">
        <v>4</v>
      </c>
      <c r="E304" s="11">
        <v>0.17487</v>
      </c>
      <c r="F304" s="11">
        <v>0</v>
      </c>
      <c r="G304" s="11">
        <v>0</v>
      </c>
      <c r="H304" s="12">
        <v>0</v>
      </c>
      <c r="I304" s="12">
        <v>0</v>
      </c>
      <c r="J304" s="11">
        <v>0</v>
      </c>
      <c r="K304" s="72"/>
    </row>
    <row r="305" spans="2:11" ht="27.75" customHeight="1">
      <c r="B305" s="10" t="s">
        <v>81</v>
      </c>
      <c r="C305" s="72">
        <v>401</v>
      </c>
      <c r="D305" s="73" t="s">
        <v>55</v>
      </c>
      <c r="E305" s="11">
        <v>1.1671399999999998</v>
      </c>
      <c r="F305" s="11">
        <v>6.0969999999999989E-2</v>
      </c>
      <c r="G305" s="11">
        <v>0</v>
      </c>
      <c r="H305" s="12">
        <v>14.592599999999999</v>
      </c>
      <c r="I305" s="12">
        <v>0</v>
      </c>
      <c r="J305" s="11">
        <v>0</v>
      </c>
      <c r="K305" s="72"/>
    </row>
    <row r="306" spans="2:11" ht="27.75" customHeight="1">
      <c r="B306" s="10" t="s">
        <v>82</v>
      </c>
      <c r="C306" s="72">
        <v>453</v>
      </c>
      <c r="D306" s="73">
        <v>0</v>
      </c>
      <c r="E306" s="11">
        <v>6.513069999999999</v>
      </c>
      <c r="F306" s="11">
        <v>0.72092000000000001</v>
      </c>
      <c r="G306" s="11">
        <v>4.0869999999999997E-2</v>
      </c>
      <c r="H306" s="12">
        <v>5.7888000000000002</v>
      </c>
      <c r="I306" s="12">
        <v>1.5878999999999999</v>
      </c>
      <c r="J306" s="11">
        <v>0.20635999999999999</v>
      </c>
      <c r="K306" s="72"/>
    </row>
    <row r="307" spans="2:11" ht="27.75" customHeight="1">
      <c r="B307" s="10" t="s">
        <v>83</v>
      </c>
      <c r="C307" s="72">
        <v>500</v>
      </c>
      <c r="D307" s="73" t="s">
        <v>63</v>
      </c>
      <c r="E307" s="11">
        <v>1.6669599999999998</v>
      </c>
      <c r="F307" s="11">
        <v>0</v>
      </c>
      <c r="G307" s="11">
        <v>0</v>
      </c>
      <c r="H307" s="12">
        <v>0</v>
      </c>
      <c r="I307" s="12">
        <v>0</v>
      </c>
      <c r="J307" s="11">
        <v>0</v>
      </c>
      <c r="K307" s="72"/>
    </row>
    <row r="308" spans="2:11" ht="27.75" customHeight="1">
      <c r="B308" s="10" t="s">
        <v>84</v>
      </c>
      <c r="C308" s="72">
        <v>520</v>
      </c>
      <c r="D308" s="73">
        <v>0</v>
      </c>
      <c r="E308" s="11">
        <v>14.474679999999998</v>
      </c>
      <c r="F308" s="11">
        <v>2.2130099999999997</v>
      </c>
      <c r="G308" s="11">
        <v>0.36113000000000001</v>
      </c>
      <c r="H308" s="12">
        <v>0</v>
      </c>
      <c r="I308" s="12">
        <v>0</v>
      </c>
      <c r="J308" s="11">
        <v>0</v>
      </c>
      <c r="K308" s="72"/>
    </row>
    <row r="309" spans="2:11" ht="27.75" customHeight="1">
      <c r="B309" s="10" t="s">
        <v>85</v>
      </c>
      <c r="C309" s="72">
        <v>992</v>
      </c>
      <c r="D309" s="73">
        <v>8</v>
      </c>
      <c r="E309" s="11">
        <v>-0.67500000000000004</v>
      </c>
      <c r="F309" s="11">
        <v>0</v>
      </c>
      <c r="G309" s="11">
        <v>0</v>
      </c>
      <c r="H309" s="12">
        <v>0</v>
      </c>
      <c r="I309" s="12">
        <v>0</v>
      </c>
      <c r="J309" s="11">
        <v>0</v>
      </c>
      <c r="K309" s="72"/>
    </row>
    <row r="310" spans="2:11" ht="27.75" customHeight="1">
      <c r="B310" s="10" t="s">
        <v>86</v>
      </c>
      <c r="C310" s="72">
        <v>1</v>
      </c>
      <c r="D310" s="73">
        <v>0</v>
      </c>
      <c r="E310" s="11">
        <v>-0.67500000000000004</v>
      </c>
      <c r="F310" s="11">
        <v>0</v>
      </c>
      <c r="G310" s="11">
        <v>0</v>
      </c>
      <c r="H310" s="12">
        <v>0</v>
      </c>
      <c r="I310" s="12">
        <v>0</v>
      </c>
      <c r="J310" s="11">
        <v>0.186</v>
      </c>
      <c r="K310" s="72"/>
    </row>
    <row r="311" spans="2:11" ht="27.75" customHeight="1">
      <c r="B311" s="10" t="s">
        <v>87</v>
      </c>
      <c r="C311" s="72">
        <v>2</v>
      </c>
      <c r="D311" s="73">
        <v>0</v>
      </c>
      <c r="E311" s="11">
        <v>-4.9379999999999997</v>
      </c>
      <c r="F311" s="11">
        <v>-0.98499999999999999</v>
      </c>
      <c r="G311" s="11">
        <v>-6.8000000000000005E-2</v>
      </c>
      <c r="H311" s="12">
        <v>0</v>
      </c>
      <c r="I311" s="12">
        <v>0</v>
      </c>
      <c r="J311" s="11">
        <v>0.186</v>
      </c>
      <c r="K311" s="72"/>
    </row>
    <row r="312" spans="2:11" ht="27.75" customHeight="1">
      <c r="B312" s="10" t="s">
        <v>88</v>
      </c>
      <c r="C312" s="72">
        <v>100</v>
      </c>
      <c r="D312" s="73">
        <v>1</v>
      </c>
      <c r="E312" s="11">
        <v>0.99124800000000002</v>
      </c>
      <c r="F312" s="11">
        <v>0</v>
      </c>
      <c r="G312" s="11">
        <v>0</v>
      </c>
      <c r="H312" s="12">
        <v>1.1128000000000002</v>
      </c>
      <c r="I312" s="12">
        <v>0</v>
      </c>
      <c r="J312" s="11">
        <v>0</v>
      </c>
      <c r="K312" s="72"/>
    </row>
    <row r="313" spans="2:11" ht="27.75" customHeight="1">
      <c r="B313" s="10" t="s">
        <v>89</v>
      </c>
      <c r="C313" s="72">
        <v>104</v>
      </c>
      <c r="D313" s="73">
        <v>2</v>
      </c>
      <c r="E313" s="11">
        <v>1.07</v>
      </c>
      <c r="F313" s="11">
        <v>5.0076000000000009E-2</v>
      </c>
      <c r="G313" s="11">
        <v>0</v>
      </c>
      <c r="H313" s="12">
        <v>1.1128000000000002</v>
      </c>
      <c r="I313" s="12">
        <v>0</v>
      </c>
      <c r="J313" s="11">
        <v>0</v>
      </c>
      <c r="K313" s="72"/>
    </row>
    <row r="314" spans="2:11" ht="27.75" customHeight="1">
      <c r="B314" s="10" t="s">
        <v>90</v>
      </c>
      <c r="C314" s="72" t="s">
        <v>186</v>
      </c>
      <c r="D314" s="73">
        <v>2</v>
      </c>
      <c r="E314" s="11">
        <v>0.11299200000000002</v>
      </c>
      <c r="F314" s="11">
        <v>0</v>
      </c>
      <c r="G314" s="11">
        <v>0</v>
      </c>
      <c r="H314" s="12">
        <v>0</v>
      </c>
      <c r="I314" s="12">
        <v>0</v>
      </c>
      <c r="J314" s="11">
        <v>0</v>
      </c>
      <c r="K314" s="72"/>
    </row>
    <row r="315" spans="2:11" ht="27.75" customHeight="1">
      <c r="B315" s="10" t="s">
        <v>91</v>
      </c>
      <c r="C315" s="72">
        <v>126</v>
      </c>
      <c r="D315" s="73">
        <v>3</v>
      </c>
      <c r="E315" s="11">
        <v>0.77682000000000007</v>
      </c>
      <c r="F315" s="11">
        <v>0</v>
      </c>
      <c r="G315" s="11">
        <v>0</v>
      </c>
      <c r="H315" s="12">
        <v>1.7633600000000003</v>
      </c>
      <c r="I315" s="12">
        <v>0</v>
      </c>
      <c r="J315" s="11">
        <v>0</v>
      </c>
      <c r="K315" s="72"/>
    </row>
    <row r="316" spans="2:11" ht="27.75" customHeight="1">
      <c r="B316" s="10" t="s">
        <v>92</v>
      </c>
      <c r="C316" s="72">
        <v>129</v>
      </c>
      <c r="D316" s="73">
        <v>4</v>
      </c>
      <c r="E316" s="11">
        <v>1.064864</v>
      </c>
      <c r="F316" s="11">
        <v>5.1360000000000003E-2</v>
      </c>
      <c r="G316" s="11">
        <v>0</v>
      </c>
      <c r="H316" s="12">
        <v>1.7633600000000003</v>
      </c>
      <c r="I316" s="12">
        <v>0</v>
      </c>
      <c r="J316" s="11">
        <v>0</v>
      </c>
      <c r="K316" s="72"/>
    </row>
    <row r="317" spans="2:11" ht="27.75" customHeight="1">
      <c r="B317" s="10" t="s">
        <v>93</v>
      </c>
      <c r="C317" s="72" t="s">
        <v>174</v>
      </c>
      <c r="D317" s="73">
        <v>4</v>
      </c>
      <c r="E317" s="11">
        <v>0.11170800000000002</v>
      </c>
      <c r="F317" s="11">
        <v>0</v>
      </c>
      <c r="G317" s="11">
        <v>0</v>
      </c>
      <c r="H317" s="12">
        <v>0</v>
      </c>
      <c r="I317" s="12">
        <v>0</v>
      </c>
      <c r="J317" s="11">
        <v>0</v>
      </c>
      <c r="K317" s="72"/>
    </row>
    <row r="318" spans="2:11" ht="27.75" customHeight="1">
      <c r="B318" s="10" t="s">
        <v>94</v>
      </c>
      <c r="C318" s="72">
        <v>401</v>
      </c>
      <c r="D318" s="73" t="s">
        <v>55</v>
      </c>
      <c r="E318" s="11">
        <v>0.74557600000000013</v>
      </c>
      <c r="F318" s="11">
        <v>3.8948000000000003E-2</v>
      </c>
      <c r="G318" s="11">
        <v>0</v>
      </c>
      <c r="H318" s="12">
        <v>9.3218400000000017</v>
      </c>
      <c r="I318" s="12">
        <v>0</v>
      </c>
      <c r="J318" s="11">
        <v>0</v>
      </c>
      <c r="K318" s="72"/>
    </row>
    <row r="319" spans="2:11" ht="27.75" customHeight="1">
      <c r="B319" s="10" t="s">
        <v>95</v>
      </c>
      <c r="C319" s="72">
        <v>453</v>
      </c>
      <c r="D319" s="73">
        <v>0</v>
      </c>
      <c r="E319" s="11">
        <v>4.1605880000000006</v>
      </c>
      <c r="F319" s="11">
        <v>0.4605280000000001</v>
      </c>
      <c r="G319" s="11">
        <v>2.6108000000000003E-2</v>
      </c>
      <c r="H319" s="12">
        <v>3.6979200000000008</v>
      </c>
      <c r="I319" s="12">
        <v>1.0143600000000002</v>
      </c>
      <c r="J319" s="11">
        <v>0.13182400000000002</v>
      </c>
      <c r="K319" s="72"/>
    </row>
    <row r="320" spans="2:11" ht="27.75" customHeight="1">
      <c r="B320" s="10" t="s">
        <v>96</v>
      </c>
      <c r="C320" s="72">
        <v>455</v>
      </c>
      <c r="D320" s="73">
        <v>0</v>
      </c>
      <c r="E320" s="11">
        <v>5.3947460000000005</v>
      </c>
      <c r="F320" s="11">
        <v>0.39147599999999999</v>
      </c>
      <c r="G320" s="11">
        <v>1.7441999999999999E-2</v>
      </c>
      <c r="H320" s="12">
        <v>2.1964000000000001</v>
      </c>
      <c r="I320" s="12">
        <v>2.9328400000000001</v>
      </c>
      <c r="J320" s="11">
        <v>0.15697800000000001</v>
      </c>
      <c r="K320" s="72"/>
    </row>
    <row r="321" spans="2:11" ht="27.75" customHeight="1">
      <c r="B321" s="10" t="s">
        <v>97</v>
      </c>
      <c r="C321" s="72">
        <v>568</v>
      </c>
      <c r="D321" s="73">
        <v>0</v>
      </c>
      <c r="E321" s="11">
        <v>5.0403779999999996</v>
      </c>
      <c r="F321" s="11">
        <v>0.31635399999999997</v>
      </c>
      <c r="G321" s="11">
        <v>1.2478000000000001E-2</v>
      </c>
      <c r="H321" s="12">
        <v>58.345659999999995</v>
      </c>
      <c r="I321" s="12">
        <v>3.72872</v>
      </c>
      <c r="J321" s="11">
        <v>0.12991799999999998</v>
      </c>
      <c r="K321" s="72"/>
    </row>
    <row r="322" spans="2:11" ht="27.75" customHeight="1">
      <c r="B322" s="10" t="s">
        <v>98</v>
      </c>
      <c r="C322" s="72">
        <v>500</v>
      </c>
      <c r="D322" s="73" t="s">
        <v>63</v>
      </c>
      <c r="E322" s="11">
        <v>1.064864</v>
      </c>
      <c r="F322" s="11">
        <v>0</v>
      </c>
      <c r="G322" s="11">
        <v>0</v>
      </c>
      <c r="H322" s="12">
        <v>0</v>
      </c>
      <c r="I322" s="12">
        <v>0</v>
      </c>
      <c r="J322" s="11">
        <v>0</v>
      </c>
      <c r="K322" s="72"/>
    </row>
    <row r="323" spans="2:11" ht="27.75" customHeight="1">
      <c r="B323" s="10" t="s">
        <v>99</v>
      </c>
      <c r="C323" s="72">
        <v>520</v>
      </c>
      <c r="D323" s="73">
        <v>0</v>
      </c>
      <c r="E323" s="11">
        <v>9.246512000000001</v>
      </c>
      <c r="F323" s="11">
        <v>1.4136840000000002</v>
      </c>
      <c r="G323" s="11">
        <v>0.23069200000000004</v>
      </c>
      <c r="H323" s="12">
        <v>0</v>
      </c>
      <c r="I323" s="12">
        <v>0</v>
      </c>
      <c r="J323" s="11">
        <v>0</v>
      </c>
      <c r="K323" s="72"/>
    </row>
    <row r="324" spans="2:11" ht="27.75" customHeight="1">
      <c r="B324" s="10" t="s">
        <v>100</v>
      </c>
      <c r="C324" s="72">
        <v>992</v>
      </c>
      <c r="D324" s="73">
        <v>8</v>
      </c>
      <c r="E324" s="11">
        <v>-0.67500000000000004</v>
      </c>
      <c r="F324" s="11">
        <v>0</v>
      </c>
      <c r="G324" s="11">
        <v>0</v>
      </c>
      <c r="H324" s="12">
        <v>0</v>
      </c>
      <c r="I324" s="12">
        <v>0</v>
      </c>
      <c r="J324" s="11">
        <v>0</v>
      </c>
      <c r="K324" s="72"/>
    </row>
    <row r="325" spans="2:11" ht="27.75" customHeight="1">
      <c r="B325" s="10" t="s">
        <v>101</v>
      </c>
      <c r="C325" s="72">
        <v>993</v>
      </c>
      <c r="D325" s="73">
        <v>8</v>
      </c>
      <c r="E325" s="11">
        <v>-0.58899999999999997</v>
      </c>
      <c r="F325" s="11">
        <v>0</v>
      </c>
      <c r="G325" s="11">
        <v>0</v>
      </c>
      <c r="H325" s="12">
        <v>0</v>
      </c>
      <c r="I325" s="12">
        <v>0</v>
      </c>
      <c r="J325" s="11">
        <v>0</v>
      </c>
      <c r="K325" s="72"/>
    </row>
    <row r="326" spans="2:11" ht="27.75" customHeight="1">
      <c r="B326" s="10" t="s">
        <v>102</v>
      </c>
      <c r="C326" s="72">
        <v>1</v>
      </c>
      <c r="D326" s="73">
        <v>0</v>
      </c>
      <c r="E326" s="11">
        <v>-0.67500000000000004</v>
      </c>
      <c r="F326" s="11">
        <v>0</v>
      </c>
      <c r="G326" s="11">
        <v>0</v>
      </c>
      <c r="H326" s="12">
        <v>0</v>
      </c>
      <c r="I326" s="12">
        <v>0</v>
      </c>
      <c r="J326" s="11">
        <v>0.186</v>
      </c>
      <c r="K326" s="72"/>
    </row>
    <row r="327" spans="2:11" ht="27.75" customHeight="1">
      <c r="B327" s="10" t="s">
        <v>103</v>
      </c>
      <c r="C327" s="72">
        <v>2</v>
      </c>
      <c r="D327" s="73">
        <v>0</v>
      </c>
      <c r="E327" s="11">
        <v>-4.9379999999999997</v>
      </c>
      <c r="F327" s="11">
        <v>-0.98499999999999999</v>
      </c>
      <c r="G327" s="11">
        <v>-6.8000000000000005E-2</v>
      </c>
      <c r="H327" s="12">
        <v>0</v>
      </c>
      <c r="I327" s="12">
        <v>0</v>
      </c>
      <c r="J327" s="11">
        <v>0.186</v>
      </c>
      <c r="K327" s="72"/>
    </row>
    <row r="328" spans="2:11" ht="27.75" customHeight="1">
      <c r="B328" s="10" t="s">
        <v>104</v>
      </c>
      <c r="C328" s="72">
        <v>3</v>
      </c>
      <c r="D328" s="73">
        <v>0</v>
      </c>
      <c r="E328" s="11">
        <v>-0.58899999999999997</v>
      </c>
      <c r="F328" s="11">
        <v>0</v>
      </c>
      <c r="G328" s="11">
        <v>0</v>
      </c>
      <c r="H328" s="12">
        <v>0</v>
      </c>
      <c r="I328" s="12">
        <v>0</v>
      </c>
      <c r="J328" s="11">
        <v>0.17299999999999999</v>
      </c>
      <c r="K328" s="72"/>
    </row>
    <row r="329" spans="2:11" ht="27.75" customHeight="1">
      <c r="B329" s="10" t="s">
        <v>105</v>
      </c>
      <c r="C329" s="72">
        <v>4</v>
      </c>
      <c r="D329" s="73">
        <v>0</v>
      </c>
      <c r="E329" s="11">
        <v>-4.5179999999999998</v>
      </c>
      <c r="F329" s="11">
        <v>-0.81200000000000006</v>
      </c>
      <c r="G329" s="11">
        <v>-5.5E-2</v>
      </c>
      <c r="H329" s="12">
        <v>0</v>
      </c>
      <c r="I329" s="12">
        <v>0</v>
      </c>
      <c r="J329" s="11">
        <v>0.17299999999999999</v>
      </c>
      <c r="K329" s="72"/>
    </row>
    <row r="330" spans="2:11" ht="27.75" customHeight="1">
      <c r="B330" s="10" t="s">
        <v>106</v>
      </c>
      <c r="C330" s="72">
        <v>5</v>
      </c>
      <c r="D330" s="73">
        <v>0</v>
      </c>
      <c r="E330" s="11">
        <v>-0.35399999999999998</v>
      </c>
      <c r="F330" s="11">
        <v>0</v>
      </c>
      <c r="G330" s="11">
        <v>0</v>
      </c>
      <c r="H330" s="12">
        <v>0</v>
      </c>
      <c r="I330" s="12">
        <v>0</v>
      </c>
      <c r="J330" s="11">
        <v>0.14699999999999999</v>
      </c>
      <c r="K330" s="72"/>
    </row>
    <row r="331" spans="2:11" ht="27.75" customHeight="1">
      <c r="B331" s="10" t="s">
        <v>107</v>
      </c>
      <c r="C331" s="72">
        <v>6</v>
      </c>
      <c r="D331" s="73">
        <v>0</v>
      </c>
      <c r="E331" s="11">
        <v>-3.403</v>
      </c>
      <c r="F331" s="11">
        <v>-0.33</v>
      </c>
      <c r="G331" s="11">
        <v>-0.02</v>
      </c>
      <c r="H331" s="12">
        <v>0</v>
      </c>
      <c r="I331" s="12">
        <v>0</v>
      </c>
      <c r="J331" s="11">
        <v>0.14699999999999999</v>
      </c>
      <c r="K331" s="72"/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G86"/>
  <sheetViews>
    <sheetView showGridLines="0" zoomScale="50" zoomScaleNormal="50" workbookViewId="0">
      <selection activeCell="O49" sqref="O49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16"/>
      <c r="C2" s="17" t="s">
        <v>139</v>
      </c>
      <c r="D2" s="17" t="s">
        <v>140</v>
      </c>
      <c r="E2" s="17" t="s">
        <v>141</v>
      </c>
      <c r="F2" s="17" t="s">
        <v>142</v>
      </c>
      <c r="G2" s="17" t="s">
        <v>143</v>
      </c>
    </row>
    <row r="3" spans="2:7" ht="105.75" customHeight="1">
      <c r="B3" s="18" t="s">
        <v>112</v>
      </c>
      <c r="C3" s="19" t="s">
        <v>4</v>
      </c>
      <c r="D3" s="19" t="s">
        <v>0</v>
      </c>
      <c r="E3" s="19" t="s">
        <v>1</v>
      </c>
      <c r="F3" s="19" t="s">
        <v>2</v>
      </c>
      <c r="G3" s="19" t="s">
        <v>3</v>
      </c>
    </row>
    <row r="4" spans="2:7" ht="30" customHeight="1">
      <c r="B4" s="20" t="s">
        <v>113</v>
      </c>
      <c r="C4" s="21"/>
      <c r="D4" s="21"/>
      <c r="E4" s="21"/>
      <c r="F4" s="21"/>
      <c r="G4" s="21"/>
    </row>
    <row r="5" spans="2:7" ht="30" customHeight="1">
      <c r="B5" s="22" t="s">
        <v>48</v>
      </c>
      <c r="C5" s="23">
        <v>102.71408978693229</v>
      </c>
      <c r="D5" s="23">
        <v>102.71408978693229</v>
      </c>
      <c r="E5" s="23">
        <v>102.71408978693229</v>
      </c>
      <c r="F5" s="23">
        <v>102.67758978693229</v>
      </c>
      <c r="G5" s="23">
        <v>102.7757533189026</v>
      </c>
    </row>
    <row r="6" spans="2:7" ht="30" customHeight="1">
      <c r="B6" s="22" t="s">
        <v>75</v>
      </c>
      <c r="C6" s="23">
        <v>50.30937340493773</v>
      </c>
      <c r="D6" s="23">
        <v>50.30937340493773</v>
      </c>
      <c r="E6" s="23">
        <v>50.30937340493773</v>
      </c>
      <c r="F6" s="23">
        <v>50.284918404937734</v>
      </c>
      <c r="G6" s="23">
        <v>50.374632430287107</v>
      </c>
    </row>
    <row r="7" spans="2:7" ht="30" customHeight="1">
      <c r="B7" s="22" t="s">
        <v>88</v>
      </c>
      <c r="C7" s="23">
        <v>33.977260864644762</v>
      </c>
      <c r="D7" s="23">
        <v>33.977260864644762</v>
      </c>
      <c r="E7" s="23">
        <v>33.977260864644762</v>
      </c>
      <c r="F7" s="23">
        <v>33.961638864644762</v>
      </c>
      <c r="G7" s="23">
        <v>34.016569246449876</v>
      </c>
    </row>
    <row r="8" spans="2:7" ht="30" customHeight="1">
      <c r="B8" s="20" t="s">
        <v>114</v>
      </c>
      <c r="C8" s="23"/>
      <c r="D8" s="23"/>
      <c r="E8" s="23"/>
      <c r="F8" s="23"/>
      <c r="G8" s="23"/>
    </row>
    <row r="9" spans="2:7" ht="30" customHeight="1">
      <c r="B9" s="22" t="s">
        <v>49</v>
      </c>
      <c r="C9" s="23">
        <v>94.322177443820934</v>
      </c>
      <c r="D9" s="23">
        <v>94.322177443820934</v>
      </c>
      <c r="E9" s="23">
        <v>94.322177443820934</v>
      </c>
      <c r="F9" s="23">
        <v>94.28567744382093</v>
      </c>
      <c r="G9" s="23">
        <v>94.406941471253987</v>
      </c>
    </row>
    <row r="10" spans="2:7" ht="30" customHeight="1">
      <c r="B10" s="22" t="s">
        <v>76</v>
      </c>
      <c r="C10" s="23">
        <v>55.161862072947201</v>
      </c>
      <c r="D10" s="23">
        <v>55.161862072947201</v>
      </c>
      <c r="E10" s="23">
        <v>55.161862072947201</v>
      </c>
      <c r="F10" s="23">
        <v>55.137407072947198</v>
      </c>
      <c r="G10" s="23">
        <v>55.227417411498507</v>
      </c>
    </row>
    <row r="11" spans="2:7" ht="30" customHeight="1">
      <c r="B11" s="22" t="s">
        <v>89</v>
      </c>
      <c r="C11" s="23">
        <v>35.760582660026621</v>
      </c>
      <c r="D11" s="23">
        <v>35.760582660026621</v>
      </c>
      <c r="E11" s="23">
        <v>35.760582660026621</v>
      </c>
      <c r="F11" s="23">
        <v>35.744960660026621</v>
      </c>
      <c r="G11" s="23">
        <v>35.802716293092303</v>
      </c>
    </row>
    <row r="12" spans="2:7" ht="30" customHeight="1">
      <c r="B12" s="20" t="s">
        <v>115</v>
      </c>
      <c r="C12" s="23"/>
      <c r="D12" s="23"/>
      <c r="E12" s="23"/>
      <c r="F12" s="23"/>
      <c r="G12" s="23"/>
    </row>
    <row r="13" spans="2:7" ht="30" customHeight="1">
      <c r="B13" s="22" t="s">
        <v>50</v>
      </c>
      <c r="C13" s="23">
        <v>13.139598645795129</v>
      </c>
      <c r="D13" s="23">
        <v>13.139598645795129</v>
      </c>
      <c r="E13" s="23">
        <v>13.139598645795129</v>
      </c>
      <c r="F13" s="23">
        <v>13.139598645795129</v>
      </c>
      <c r="G13" s="23">
        <v>13.090015254678919</v>
      </c>
    </row>
    <row r="14" spans="2:7" ht="30" customHeight="1">
      <c r="B14" s="22" t="s">
        <v>77</v>
      </c>
      <c r="C14" s="23" t="s">
        <v>116</v>
      </c>
      <c r="D14" s="23" t="s">
        <v>116</v>
      </c>
      <c r="E14" s="23" t="s">
        <v>116</v>
      </c>
      <c r="F14" s="23" t="s">
        <v>116</v>
      </c>
      <c r="G14" s="23" t="s">
        <v>116</v>
      </c>
    </row>
    <row r="15" spans="2:7" ht="30" customHeight="1">
      <c r="B15" s="22" t="s">
        <v>90</v>
      </c>
      <c r="C15" s="23" t="s">
        <v>116</v>
      </c>
      <c r="D15" s="23" t="s">
        <v>116</v>
      </c>
      <c r="E15" s="23" t="s">
        <v>116</v>
      </c>
      <c r="F15" s="23" t="s">
        <v>116</v>
      </c>
      <c r="G15" s="23" t="s">
        <v>116</v>
      </c>
    </row>
    <row r="16" spans="2:7" ht="30" customHeight="1">
      <c r="B16" s="20" t="s">
        <v>117</v>
      </c>
      <c r="C16" s="23"/>
      <c r="D16" s="23"/>
      <c r="E16" s="23"/>
      <c r="F16" s="23"/>
      <c r="G16" s="23"/>
    </row>
    <row r="17" spans="2:7" ht="30" customHeight="1">
      <c r="B17" s="22" t="s">
        <v>51</v>
      </c>
      <c r="C17" s="23">
        <v>285.90350669466113</v>
      </c>
      <c r="D17" s="23">
        <v>285.90350669466113</v>
      </c>
      <c r="E17" s="23">
        <v>285.90350669466113</v>
      </c>
      <c r="F17" s="23">
        <v>285.86700669466109</v>
      </c>
      <c r="G17" s="23">
        <v>285.96995908134829</v>
      </c>
    </row>
    <row r="18" spans="2:7" ht="30" customHeight="1">
      <c r="B18" s="22" t="s">
        <v>78</v>
      </c>
      <c r="C18" s="23">
        <v>112.23356716793751</v>
      </c>
      <c r="D18" s="23">
        <v>112.23356716793751</v>
      </c>
      <c r="E18" s="23">
        <v>112.23356716793751</v>
      </c>
      <c r="F18" s="23">
        <v>112.2091121679375</v>
      </c>
      <c r="G18" s="23">
        <v>112.36540097953032</v>
      </c>
    </row>
    <row r="19" spans="2:7" ht="30" customHeight="1">
      <c r="B19" s="22" t="s">
        <v>91</v>
      </c>
      <c r="C19" s="23">
        <v>83.753216122412255</v>
      </c>
      <c r="D19" s="23">
        <v>83.753216122412255</v>
      </c>
      <c r="E19" s="23">
        <v>83.753216122412255</v>
      </c>
      <c r="F19" s="23">
        <v>83.737594122412247</v>
      </c>
      <c r="G19" s="23">
        <v>83.824160203730457</v>
      </c>
    </row>
    <row r="20" spans="2:7" ht="30" customHeight="1">
      <c r="B20" s="20" t="s">
        <v>118</v>
      </c>
      <c r="C20" s="23"/>
      <c r="D20" s="23"/>
      <c r="E20" s="23"/>
      <c r="F20" s="23"/>
      <c r="G20" s="23"/>
    </row>
    <row r="21" spans="2:7" ht="30" customHeight="1">
      <c r="B21" s="22" t="s">
        <v>52</v>
      </c>
      <c r="C21" s="23">
        <v>392.68879025496</v>
      </c>
      <c r="D21" s="23">
        <v>392.68879025496</v>
      </c>
      <c r="E21" s="23">
        <v>392.68879025496</v>
      </c>
      <c r="F21" s="23">
        <v>392.65229025496001</v>
      </c>
      <c r="G21" s="23">
        <v>392.6142170341717</v>
      </c>
    </row>
    <row r="22" spans="2:7" ht="30" customHeight="1">
      <c r="B22" s="22" t="s">
        <v>79</v>
      </c>
      <c r="C22" s="23">
        <v>244.42456811167244</v>
      </c>
      <c r="D22" s="23">
        <v>244.42456811167244</v>
      </c>
      <c r="E22" s="23">
        <v>244.42456811167244</v>
      </c>
      <c r="F22" s="23">
        <v>244.40011311167248</v>
      </c>
      <c r="G22" s="23">
        <v>244.41610995179377</v>
      </c>
    </row>
    <row r="23" spans="2:7" ht="30" customHeight="1">
      <c r="B23" s="22" t="s">
        <v>92</v>
      </c>
      <c r="C23" s="23">
        <v>37.028453987974096</v>
      </c>
      <c r="D23" s="23">
        <v>37.028453987974096</v>
      </c>
      <c r="E23" s="23">
        <v>37.028453987974096</v>
      </c>
      <c r="F23" s="23">
        <v>37.012831987974096</v>
      </c>
      <c r="G23" s="23">
        <v>37.149395071358597</v>
      </c>
    </row>
    <row r="24" spans="2:7" ht="30" customHeight="1">
      <c r="B24" s="20" t="s">
        <v>119</v>
      </c>
      <c r="C24" s="23"/>
      <c r="D24" s="23"/>
      <c r="E24" s="23"/>
      <c r="F24" s="23"/>
      <c r="G24" s="23"/>
    </row>
    <row r="25" spans="2:7" ht="30" customHeight="1">
      <c r="B25" s="22" t="s">
        <v>53</v>
      </c>
      <c r="C25" s="23">
        <v>18.875345855390691</v>
      </c>
      <c r="D25" s="23">
        <v>18.875345855390691</v>
      </c>
      <c r="E25" s="23">
        <v>18.875345855390691</v>
      </c>
      <c r="F25" s="23">
        <v>18.875345855390691</v>
      </c>
      <c r="G25" s="23">
        <v>18.875345855390691</v>
      </c>
    </row>
    <row r="26" spans="2:7" ht="30" customHeight="1">
      <c r="B26" s="22" t="s">
        <v>80</v>
      </c>
      <c r="C26" s="23" t="s">
        <v>116</v>
      </c>
      <c r="D26" s="23" t="s">
        <v>116</v>
      </c>
      <c r="E26" s="23" t="s">
        <v>116</v>
      </c>
      <c r="F26" s="23" t="s">
        <v>116</v>
      </c>
      <c r="G26" s="23" t="s">
        <v>116</v>
      </c>
    </row>
    <row r="27" spans="2:7" ht="30" customHeight="1">
      <c r="B27" s="22" t="s">
        <v>93</v>
      </c>
      <c r="C27" s="23" t="s">
        <v>116</v>
      </c>
      <c r="D27" s="23" t="s">
        <v>116</v>
      </c>
      <c r="E27" s="23" t="s">
        <v>116</v>
      </c>
      <c r="F27" s="23" t="s">
        <v>116</v>
      </c>
      <c r="G27" s="23" t="s">
        <v>116</v>
      </c>
    </row>
    <row r="28" spans="2:7" ht="30" customHeight="1">
      <c r="B28" s="20" t="s">
        <v>120</v>
      </c>
      <c r="C28" s="23"/>
      <c r="D28" s="23"/>
      <c r="E28" s="23"/>
      <c r="F28" s="23"/>
      <c r="G28" s="23"/>
    </row>
    <row r="29" spans="2:7" ht="30" customHeight="1">
      <c r="B29" s="22" t="s">
        <v>54</v>
      </c>
      <c r="C29" s="23">
        <v>1843.6715910206262</v>
      </c>
      <c r="D29" s="23">
        <v>1843.6715910206262</v>
      </c>
      <c r="E29" s="23">
        <v>1843.6715910206262</v>
      </c>
      <c r="F29" s="23">
        <v>1843.6350910206263</v>
      </c>
      <c r="G29" s="23">
        <v>1842.3541200661284</v>
      </c>
    </row>
    <row r="30" spans="2:7" ht="30" customHeight="1">
      <c r="B30" s="22" t="s">
        <v>81</v>
      </c>
      <c r="C30" s="23" t="s">
        <v>116</v>
      </c>
      <c r="D30" s="23" t="s">
        <v>116</v>
      </c>
      <c r="E30" s="23" t="s">
        <v>116</v>
      </c>
      <c r="F30" s="23" t="s">
        <v>116</v>
      </c>
      <c r="G30" s="23" t="s">
        <v>116</v>
      </c>
    </row>
    <row r="31" spans="2:7" ht="30" customHeight="1">
      <c r="B31" s="22" t="s">
        <v>94</v>
      </c>
      <c r="C31" s="23" t="s">
        <v>116</v>
      </c>
      <c r="D31" s="23" t="s">
        <v>116</v>
      </c>
      <c r="E31" s="23" t="s">
        <v>116</v>
      </c>
      <c r="F31" s="23" t="s">
        <v>116</v>
      </c>
      <c r="G31" s="23" t="s">
        <v>116</v>
      </c>
    </row>
    <row r="32" spans="2:7" ht="30" customHeight="1">
      <c r="B32" s="20" t="s">
        <v>121</v>
      </c>
      <c r="C32" s="23"/>
      <c r="D32" s="23"/>
      <c r="E32" s="23"/>
      <c r="F32" s="23"/>
      <c r="G32" s="23"/>
    </row>
    <row r="33" spans="2:7" ht="30" customHeight="1">
      <c r="B33" s="22" t="s">
        <v>56</v>
      </c>
      <c r="C33" s="23" t="s">
        <v>116</v>
      </c>
      <c r="D33" s="23" t="s">
        <v>116</v>
      </c>
      <c r="E33" s="23" t="s">
        <v>116</v>
      </c>
      <c r="F33" s="23" t="s">
        <v>116</v>
      </c>
      <c r="G33" s="23" t="s">
        <v>116</v>
      </c>
    </row>
    <row r="34" spans="2:7" ht="30" customHeight="1">
      <c r="B34" s="20" t="s">
        <v>122</v>
      </c>
      <c r="C34" s="23"/>
      <c r="D34" s="23"/>
      <c r="E34" s="23"/>
      <c r="F34" s="23"/>
      <c r="G34" s="23"/>
    </row>
    <row r="35" spans="2:7" ht="30" customHeight="1">
      <c r="B35" s="22" t="s">
        <v>57</v>
      </c>
      <c r="C35" s="23">
        <v>2252.8356524585647</v>
      </c>
      <c r="D35" s="23">
        <v>2252.8356524585647</v>
      </c>
      <c r="E35" s="23">
        <v>2252.8356524585647</v>
      </c>
      <c r="F35" s="23">
        <v>2253.2006524585649</v>
      </c>
      <c r="G35" s="23">
        <v>2249.1126524585648</v>
      </c>
    </row>
    <row r="36" spans="2:7" ht="30" customHeight="1">
      <c r="B36" s="20" t="s">
        <v>123</v>
      </c>
      <c r="C36" s="23"/>
      <c r="D36" s="23"/>
      <c r="E36" s="23"/>
      <c r="F36" s="23"/>
      <c r="G36" s="23"/>
    </row>
    <row r="37" spans="2:7" ht="30" customHeight="1">
      <c r="B37" s="22" t="s">
        <v>58</v>
      </c>
      <c r="C37" s="23">
        <v>9081.5362139976078</v>
      </c>
      <c r="D37" s="23">
        <v>9081.5362139976078</v>
      </c>
      <c r="E37" s="23">
        <v>9081.5362139976078</v>
      </c>
      <c r="F37" s="23">
        <v>9081.8844307127401</v>
      </c>
      <c r="G37" s="23">
        <v>9065.4025993804844</v>
      </c>
    </row>
    <row r="38" spans="2:7" ht="30" customHeight="1">
      <c r="B38" s="22" t="s">
        <v>82</v>
      </c>
      <c r="C38" s="23" t="s">
        <v>116</v>
      </c>
      <c r="D38" s="23" t="s">
        <v>116</v>
      </c>
      <c r="E38" s="23" t="s">
        <v>116</v>
      </c>
      <c r="F38" s="23" t="s">
        <v>116</v>
      </c>
      <c r="G38" s="23" t="s">
        <v>116</v>
      </c>
    </row>
    <row r="39" spans="2:7" ht="30" customHeight="1">
      <c r="B39" s="22" t="s">
        <v>95</v>
      </c>
      <c r="C39" s="23" t="s">
        <v>116</v>
      </c>
      <c r="D39" s="23" t="s">
        <v>116</v>
      </c>
      <c r="E39" s="23" t="s">
        <v>116</v>
      </c>
      <c r="F39" s="23" t="s">
        <v>116</v>
      </c>
      <c r="G39" s="23" t="s">
        <v>116</v>
      </c>
    </row>
    <row r="40" spans="2:7" ht="30" customHeight="1">
      <c r="B40" s="20" t="s">
        <v>124</v>
      </c>
      <c r="C40" s="23"/>
      <c r="D40" s="23"/>
      <c r="E40" s="23"/>
      <c r="F40" s="23"/>
      <c r="G40" s="23"/>
    </row>
    <row r="41" spans="2:7" ht="30" customHeight="1">
      <c r="B41" s="22" t="s">
        <v>59</v>
      </c>
      <c r="C41" s="23">
        <v>53991.302493084091</v>
      </c>
      <c r="D41" s="23">
        <v>53991.302493084091</v>
      </c>
      <c r="E41" s="23">
        <v>53991.302493084091</v>
      </c>
      <c r="F41" s="23">
        <v>53994.448474618577</v>
      </c>
      <c r="G41" s="23">
        <v>53932.459103877191</v>
      </c>
    </row>
    <row r="42" spans="2:7" ht="30" customHeight="1">
      <c r="B42" s="22" t="s">
        <v>96</v>
      </c>
      <c r="C42" s="23" t="s">
        <v>116</v>
      </c>
      <c r="D42" s="23" t="s">
        <v>116</v>
      </c>
      <c r="E42" s="23" t="s">
        <v>116</v>
      </c>
      <c r="F42" s="23" t="s">
        <v>116</v>
      </c>
      <c r="G42" s="23" t="s">
        <v>116</v>
      </c>
    </row>
    <row r="43" spans="2:7" ht="30" customHeight="1">
      <c r="B43" s="20" t="s">
        <v>125</v>
      </c>
      <c r="C43" s="23"/>
      <c r="D43" s="23"/>
      <c r="E43" s="23"/>
      <c r="F43" s="23"/>
      <c r="G43" s="23"/>
    </row>
    <row r="44" spans="2:7" ht="30" customHeight="1">
      <c r="B44" s="22" t="s">
        <v>60</v>
      </c>
      <c r="C44" s="23">
        <v>46783.394891295102</v>
      </c>
      <c r="D44" s="23">
        <v>46783.394891295102</v>
      </c>
      <c r="E44" s="23">
        <v>46783.394891295102</v>
      </c>
      <c r="F44" s="23">
        <v>46783.577391295104</v>
      </c>
      <c r="G44" s="23">
        <v>46725.661010405944</v>
      </c>
    </row>
    <row r="45" spans="2:7" ht="30" customHeight="1">
      <c r="B45" s="22" t="s">
        <v>97</v>
      </c>
      <c r="C45" s="23" t="s">
        <v>116</v>
      </c>
      <c r="D45" s="23" t="s">
        <v>116</v>
      </c>
      <c r="E45" s="23" t="s">
        <v>116</v>
      </c>
      <c r="F45" s="23" t="s">
        <v>116</v>
      </c>
      <c r="G45" s="23" t="s">
        <v>116</v>
      </c>
    </row>
    <row r="46" spans="2:7" ht="30" customHeight="1">
      <c r="B46" s="20" t="s">
        <v>126</v>
      </c>
      <c r="C46" s="23"/>
      <c r="D46" s="23"/>
      <c r="E46" s="23"/>
      <c r="F46" s="23"/>
      <c r="G46" s="23"/>
    </row>
    <row r="47" spans="2:7" ht="30" customHeight="1">
      <c r="B47" s="22" t="s">
        <v>61</v>
      </c>
      <c r="C47" s="23" t="s">
        <v>116</v>
      </c>
      <c r="D47" s="23" t="s">
        <v>116</v>
      </c>
      <c r="E47" s="23" t="s">
        <v>116</v>
      </c>
      <c r="F47" s="23" t="s">
        <v>116</v>
      </c>
      <c r="G47" s="23" t="s">
        <v>116</v>
      </c>
    </row>
    <row r="48" spans="2:7" ht="30" customHeight="1">
      <c r="B48" s="20" t="s">
        <v>127</v>
      </c>
      <c r="C48" s="23"/>
      <c r="D48" s="23"/>
      <c r="E48" s="23"/>
      <c r="F48" s="23"/>
      <c r="G48" s="23"/>
    </row>
    <row r="49" spans="2:7" ht="30" customHeight="1">
      <c r="B49" s="22" t="s">
        <v>62</v>
      </c>
      <c r="C49" s="23">
        <v>506.05959325465255</v>
      </c>
      <c r="D49" s="23">
        <v>506.05959325465255</v>
      </c>
      <c r="E49" s="23">
        <v>506.05959325465255</v>
      </c>
      <c r="F49" s="23">
        <v>505.85537227270953</v>
      </c>
      <c r="G49" s="23">
        <v>508.10180307408211</v>
      </c>
    </row>
    <row r="50" spans="2:7" ht="30" customHeight="1">
      <c r="B50" s="22" t="s">
        <v>83</v>
      </c>
      <c r="C50" s="23" t="s">
        <v>116</v>
      </c>
      <c r="D50" s="23" t="s">
        <v>116</v>
      </c>
      <c r="E50" s="23" t="s">
        <v>116</v>
      </c>
      <c r="F50" s="23" t="s">
        <v>116</v>
      </c>
      <c r="G50" s="23" t="s">
        <v>116</v>
      </c>
    </row>
    <row r="51" spans="2:7" ht="30" customHeight="1">
      <c r="B51" s="22" t="s">
        <v>98</v>
      </c>
      <c r="C51" s="23" t="s">
        <v>116</v>
      </c>
      <c r="D51" s="23" t="s">
        <v>116</v>
      </c>
      <c r="E51" s="23" t="s">
        <v>116</v>
      </c>
      <c r="F51" s="23" t="s">
        <v>116</v>
      </c>
      <c r="G51" s="23" t="s">
        <v>116</v>
      </c>
    </row>
    <row r="52" spans="2:7" ht="30" customHeight="1">
      <c r="B52" s="20" t="s">
        <v>128</v>
      </c>
      <c r="C52" s="23"/>
      <c r="D52" s="23"/>
      <c r="E52" s="23"/>
      <c r="F52" s="23"/>
      <c r="G52" s="23"/>
    </row>
    <row r="53" spans="2:7" ht="30" customHeight="1">
      <c r="B53" s="22" t="s">
        <v>64</v>
      </c>
      <c r="C53" s="23">
        <v>166231.06366831853</v>
      </c>
      <c r="D53" s="23">
        <v>166231.06366831853</v>
      </c>
      <c r="E53" s="23">
        <v>166231.06366831853</v>
      </c>
      <c r="F53" s="23">
        <v>166169.75413750901</v>
      </c>
      <c r="G53" s="23">
        <v>167031.52330034107</v>
      </c>
    </row>
    <row r="54" spans="2:7" ht="30" customHeight="1">
      <c r="B54" s="22" t="s">
        <v>84</v>
      </c>
      <c r="C54" s="23" t="s">
        <v>116</v>
      </c>
      <c r="D54" s="23" t="s">
        <v>116</v>
      </c>
      <c r="E54" s="23" t="s">
        <v>116</v>
      </c>
      <c r="F54" s="23" t="s">
        <v>116</v>
      </c>
      <c r="G54" s="23" t="s">
        <v>116</v>
      </c>
    </row>
    <row r="55" spans="2:7" ht="30" customHeight="1">
      <c r="B55" s="22" t="s">
        <v>99</v>
      </c>
      <c r="C55" s="23" t="s">
        <v>116</v>
      </c>
      <c r="D55" s="23" t="s">
        <v>116</v>
      </c>
      <c r="E55" s="23" t="s">
        <v>116</v>
      </c>
      <c r="F55" s="23" t="s">
        <v>116</v>
      </c>
      <c r="G55" s="23" t="s">
        <v>116</v>
      </c>
    </row>
    <row r="56" spans="2:7" ht="30" customHeight="1">
      <c r="B56" s="20" t="s">
        <v>129</v>
      </c>
      <c r="C56" s="23"/>
      <c r="D56" s="23"/>
      <c r="E56" s="23"/>
      <c r="F56" s="23"/>
      <c r="G56" s="23"/>
    </row>
    <row r="57" spans="2:7" ht="30" customHeight="1">
      <c r="B57" s="22" t="s">
        <v>65</v>
      </c>
      <c r="C57" s="23">
        <v>-20.64779412425591</v>
      </c>
      <c r="D57" s="23">
        <v>-20.64779412425591</v>
      </c>
      <c r="E57" s="23">
        <v>-20.64779412425591</v>
      </c>
      <c r="F57" s="23">
        <v>-20.64779412425591</v>
      </c>
      <c r="G57" s="23">
        <v>-20.617250050107604</v>
      </c>
    </row>
    <row r="58" spans="2:7" ht="30" customHeight="1">
      <c r="B58" s="22" t="s">
        <v>85</v>
      </c>
      <c r="C58" s="23" t="s">
        <v>116</v>
      </c>
      <c r="D58" s="23" t="s">
        <v>116</v>
      </c>
      <c r="E58" s="23" t="s">
        <v>116</v>
      </c>
      <c r="F58" s="23" t="s">
        <v>116</v>
      </c>
      <c r="G58" s="23" t="s">
        <v>116</v>
      </c>
    </row>
    <row r="59" spans="2:7" ht="30" customHeight="1">
      <c r="B59" s="22" t="s">
        <v>100</v>
      </c>
      <c r="C59" s="23" t="s">
        <v>116</v>
      </c>
      <c r="D59" s="23" t="s">
        <v>116</v>
      </c>
      <c r="E59" s="23" t="s">
        <v>116</v>
      </c>
      <c r="F59" s="23" t="s">
        <v>116</v>
      </c>
      <c r="G59" s="23" t="s">
        <v>116</v>
      </c>
    </row>
    <row r="60" spans="2:7" ht="30" customHeight="1">
      <c r="B60" s="20" t="s">
        <v>130</v>
      </c>
      <c r="C60" s="23"/>
      <c r="D60" s="23"/>
      <c r="E60" s="23"/>
      <c r="F60" s="23"/>
      <c r="G60" s="23"/>
    </row>
    <row r="61" spans="2:7" ht="30" customHeight="1">
      <c r="B61" s="22" t="s">
        <v>66</v>
      </c>
      <c r="C61" s="23">
        <v>-20.829109792472444</v>
      </c>
      <c r="D61" s="23">
        <v>-20.829109792472444</v>
      </c>
      <c r="E61" s="23">
        <v>-20.829109792472444</v>
      </c>
      <c r="F61" s="23">
        <v>-20.829109792472444</v>
      </c>
      <c r="G61" s="23">
        <v>-20.793806216552998</v>
      </c>
    </row>
    <row r="62" spans="2:7" ht="30" customHeight="1">
      <c r="B62" s="22" t="s">
        <v>101</v>
      </c>
      <c r="C62" s="23" t="s">
        <v>116</v>
      </c>
      <c r="D62" s="23" t="s">
        <v>116</v>
      </c>
      <c r="E62" s="23" t="s">
        <v>116</v>
      </c>
      <c r="F62" s="23" t="s">
        <v>116</v>
      </c>
      <c r="G62" s="23" t="s">
        <v>116</v>
      </c>
    </row>
    <row r="63" spans="2:7" ht="30" customHeight="1">
      <c r="B63" s="20" t="s">
        <v>131</v>
      </c>
      <c r="C63" s="23"/>
      <c r="D63" s="23"/>
      <c r="E63" s="23"/>
      <c r="F63" s="23"/>
      <c r="G63" s="23"/>
    </row>
    <row r="64" spans="2:7" ht="30" customHeight="1">
      <c r="B64" s="22" t="s">
        <v>67</v>
      </c>
      <c r="C64" s="23">
        <v>-329.03235896470596</v>
      </c>
      <c r="D64" s="23">
        <v>-329.03235896470596</v>
      </c>
      <c r="E64" s="23">
        <v>-329.03235896470596</v>
      </c>
      <c r="F64" s="23">
        <v>-329.03235896470596</v>
      </c>
      <c r="G64" s="23">
        <v>-328.54562470588235</v>
      </c>
    </row>
    <row r="65" spans="2:7" ht="30" customHeight="1">
      <c r="B65" s="22" t="s">
        <v>86</v>
      </c>
      <c r="C65" s="23" t="s">
        <v>116</v>
      </c>
      <c r="D65" s="23" t="s">
        <v>116</v>
      </c>
      <c r="E65" s="23" t="s">
        <v>116</v>
      </c>
      <c r="F65" s="23" t="s">
        <v>116</v>
      </c>
      <c r="G65" s="23" t="s">
        <v>116</v>
      </c>
    </row>
    <row r="66" spans="2:7" ht="30" customHeight="1">
      <c r="B66" s="22" t="s">
        <v>102</v>
      </c>
      <c r="C66" s="23" t="s">
        <v>116</v>
      </c>
      <c r="D66" s="23" t="s">
        <v>116</v>
      </c>
      <c r="E66" s="23" t="s">
        <v>116</v>
      </c>
      <c r="F66" s="23" t="s">
        <v>116</v>
      </c>
      <c r="G66" s="23" t="s">
        <v>116</v>
      </c>
    </row>
    <row r="67" spans="2:7" ht="30" customHeight="1">
      <c r="B67" s="20" t="s">
        <v>132</v>
      </c>
      <c r="C67" s="23"/>
      <c r="D67" s="23"/>
      <c r="E67" s="23"/>
      <c r="F67" s="23"/>
      <c r="G67" s="23"/>
    </row>
    <row r="68" spans="2:7" ht="30" customHeight="1">
      <c r="B68" s="22" t="s">
        <v>68</v>
      </c>
      <c r="C68" s="23">
        <v>-3530.9601478723407</v>
      </c>
      <c r="D68" s="23">
        <v>-3530.9601478723407</v>
      </c>
      <c r="E68" s="23">
        <v>-3530.9601478723407</v>
      </c>
      <c r="F68" s="23">
        <v>-3531.3744289787246</v>
      </c>
      <c r="G68" s="23">
        <v>-3525.0867547659586</v>
      </c>
    </row>
    <row r="69" spans="2:7" ht="30" customHeight="1">
      <c r="B69" s="22" t="s">
        <v>87</v>
      </c>
      <c r="C69" s="23" t="s">
        <v>116</v>
      </c>
      <c r="D69" s="23" t="s">
        <v>116</v>
      </c>
      <c r="E69" s="23" t="s">
        <v>116</v>
      </c>
      <c r="F69" s="23" t="s">
        <v>116</v>
      </c>
      <c r="G69" s="23" t="s">
        <v>116</v>
      </c>
    </row>
    <row r="70" spans="2:7" ht="30" customHeight="1">
      <c r="B70" s="22" t="s">
        <v>103</v>
      </c>
      <c r="C70" s="23" t="s">
        <v>116</v>
      </c>
      <c r="D70" s="23" t="s">
        <v>116</v>
      </c>
      <c r="E70" s="23" t="s">
        <v>116</v>
      </c>
      <c r="F70" s="23" t="s">
        <v>116</v>
      </c>
      <c r="G70" s="23" t="s">
        <v>116</v>
      </c>
    </row>
    <row r="71" spans="2:7" ht="30" customHeight="1">
      <c r="B71" s="20" t="s">
        <v>133</v>
      </c>
      <c r="C71" s="23"/>
      <c r="D71" s="23"/>
      <c r="E71" s="23"/>
      <c r="F71" s="23"/>
      <c r="G71" s="23"/>
    </row>
    <row r="72" spans="2:7" ht="30" customHeight="1">
      <c r="B72" s="22" t="s">
        <v>69</v>
      </c>
      <c r="C72" s="23" t="s">
        <v>116</v>
      </c>
      <c r="D72" s="23" t="s">
        <v>116</v>
      </c>
      <c r="E72" s="23" t="s">
        <v>116</v>
      </c>
      <c r="F72" s="23" t="s">
        <v>116</v>
      </c>
      <c r="G72" s="23" t="s">
        <v>116</v>
      </c>
    </row>
    <row r="73" spans="2:7" ht="30" customHeight="1">
      <c r="B73" s="22" t="s">
        <v>104</v>
      </c>
      <c r="C73" s="23" t="s">
        <v>116</v>
      </c>
      <c r="D73" s="23" t="s">
        <v>116</v>
      </c>
      <c r="E73" s="23" t="s">
        <v>116</v>
      </c>
      <c r="F73" s="23" t="s">
        <v>116</v>
      </c>
      <c r="G73" s="23" t="s">
        <v>116</v>
      </c>
    </row>
    <row r="74" spans="2:7" ht="30" customHeight="1">
      <c r="B74" s="20" t="s">
        <v>134</v>
      </c>
      <c r="C74" s="23"/>
      <c r="D74" s="23"/>
      <c r="E74" s="23"/>
      <c r="F74" s="23"/>
      <c r="G74" s="23"/>
    </row>
    <row r="75" spans="2:7" ht="30" customHeight="1">
      <c r="B75" s="22" t="s">
        <v>70</v>
      </c>
      <c r="C75" s="23" t="s">
        <v>116</v>
      </c>
      <c r="D75" s="23" t="s">
        <v>116</v>
      </c>
      <c r="E75" s="23" t="s">
        <v>116</v>
      </c>
      <c r="F75" s="23" t="s">
        <v>116</v>
      </c>
      <c r="G75" s="23" t="s">
        <v>116</v>
      </c>
    </row>
    <row r="76" spans="2:7" ht="30" customHeight="1">
      <c r="B76" s="22" t="s">
        <v>105</v>
      </c>
      <c r="C76" s="23" t="s">
        <v>116</v>
      </c>
      <c r="D76" s="23" t="s">
        <v>116</v>
      </c>
      <c r="E76" s="23" t="s">
        <v>116</v>
      </c>
      <c r="F76" s="23" t="s">
        <v>116</v>
      </c>
      <c r="G76" s="23" t="s">
        <v>116</v>
      </c>
    </row>
    <row r="77" spans="2:7" ht="30" customHeight="1">
      <c r="B77" s="20" t="s">
        <v>135</v>
      </c>
      <c r="C77" s="23"/>
      <c r="D77" s="23"/>
      <c r="E77" s="23"/>
      <c r="F77" s="23"/>
      <c r="G77" s="23"/>
    </row>
    <row r="78" spans="2:7" ht="30" customHeight="1">
      <c r="B78" s="22" t="s">
        <v>71</v>
      </c>
      <c r="C78" s="23">
        <v>-29410.914013475336</v>
      </c>
      <c r="D78" s="23">
        <v>-29410.914013475336</v>
      </c>
      <c r="E78" s="23">
        <v>-29410.914013475336</v>
      </c>
      <c r="F78" s="23">
        <v>-29410.695013475335</v>
      </c>
      <c r="G78" s="23">
        <v>-29413.396013475332</v>
      </c>
    </row>
    <row r="79" spans="2:7" ht="30" customHeight="1">
      <c r="B79" s="22" t="s">
        <v>106</v>
      </c>
      <c r="C79" s="23" t="s">
        <v>116</v>
      </c>
      <c r="D79" s="23" t="s">
        <v>116</v>
      </c>
      <c r="E79" s="23" t="s">
        <v>116</v>
      </c>
      <c r="F79" s="23" t="s">
        <v>116</v>
      </c>
      <c r="G79" s="23" t="s">
        <v>116</v>
      </c>
    </row>
    <row r="80" spans="2:7" ht="30" customHeight="1">
      <c r="B80" s="20" t="s">
        <v>136</v>
      </c>
      <c r="C80" s="23"/>
      <c r="D80" s="23"/>
      <c r="E80" s="23"/>
      <c r="F80" s="23"/>
      <c r="G80" s="23"/>
    </row>
    <row r="81" spans="2:7" ht="30" customHeight="1">
      <c r="B81" s="22" t="s">
        <v>72</v>
      </c>
      <c r="C81" s="23">
        <v>-17983.202482760727</v>
      </c>
      <c r="D81" s="23">
        <v>-17983.202482760727</v>
      </c>
      <c r="E81" s="23">
        <v>-17983.202482760727</v>
      </c>
      <c r="F81" s="23">
        <v>-17986.874087789729</v>
      </c>
      <c r="G81" s="23">
        <v>-17966.2314576157</v>
      </c>
    </row>
    <row r="82" spans="2:7" ht="30" customHeight="1">
      <c r="B82" s="22" t="s">
        <v>107</v>
      </c>
      <c r="C82" s="23" t="s">
        <v>116</v>
      </c>
      <c r="D82" s="23" t="s">
        <v>116</v>
      </c>
      <c r="E82" s="23" t="s">
        <v>116</v>
      </c>
      <c r="F82" s="23" t="s">
        <v>116</v>
      </c>
      <c r="G82" s="23" t="s">
        <v>116</v>
      </c>
    </row>
    <row r="83" spans="2:7" ht="30" customHeight="1">
      <c r="B83" s="20" t="s">
        <v>137</v>
      </c>
      <c r="C83" s="23"/>
      <c r="D83" s="23"/>
      <c r="E83" s="23"/>
      <c r="F83" s="23"/>
      <c r="G83" s="23"/>
    </row>
    <row r="84" spans="2:7" ht="30" customHeight="1">
      <c r="B84" s="22" t="s">
        <v>73</v>
      </c>
      <c r="C84" s="23" t="s">
        <v>116</v>
      </c>
      <c r="D84" s="23" t="s">
        <v>116</v>
      </c>
      <c r="E84" s="23" t="s">
        <v>116</v>
      </c>
      <c r="F84" s="23" t="s">
        <v>116</v>
      </c>
      <c r="G84" s="23" t="s">
        <v>116</v>
      </c>
    </row>
    <row r="85" spans="2:7" ht="30" customHeight="1">
      <c r="B85" s="20" t="s">
        <v>138</v>
      </c>
      <c r="C85" s="23"/>
      <c r="D85" s="23"/>
      <c r="E85" s="23"/>
      <c r="F85" s="23"/>
      <c r="G85" s="23"/>
    </row>
    <row r="86" spans="2:7" ht="30" customHeight="1">
      <c r="B86" s="22" t="s">
        <v>74</v>
      </c>
      <c r="C86" s="23">
        <v>361.8245</v>
      </c>
      <c r="D86" s="23">
        <v>361.8245</v>
      </c>
      <c r="E86" s="23">
        <v>361.8245</v>
      </c>
      <c r="F86" s="23">
        <v>362.04349999999999</v>
      </c>
      <c r="G86" s="23">
        <v>359.34250000000003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Q155"/>
  <sheetViews>
    <sheetView showGridLines="0" topLeftCell="A103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66" t="s">
        <v>158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4" spans="2:17">
      <c r="J4" s="34"/>
    </row>
    <row r="5" spans="2:17" ht="26.25">
      <c r="B5" s="31" t="s">
        <v>152</v>
      </c>
      <c r="C5" s="31"/>
      <c r="D5" s="31"/>
      <c r="E5" s="31"/>
      <c r="F5" s="7"/>
      <c r="G5" s="7"/>
      <c r="H5" s="7"/>
      <c r="J5" s="34"/>
      <c r="K5" s="31" t="s">
        <v>156</v>
      </c>
    </row>
    <row r="6" spans="2:17">
      <c r="B6" s="8"/>
      <c r="C6" s="7"/>
      <c r="D6" s="7"/>
      <c r="E6" s="7"/>
      <c r="F6" s="7"/>
      <c r="G6" s="7"/>
      <c r="H6" s="7"/>
      <c r="J6" s="34"/>
    </row>
    <row r="7" spans="2:17">
      <c r="B7" s="8"/>
      <c r="C7" s="7"/>
      <c r="D7" s="7"/>
      <c r="E7" s="7"/>
      <c r="F7" s="7"/>
      <c r="G7" s="7"/>
      <c r="H7" s="7"/>
      <c r="J7" s="34"/>
    </row>
    <row r="8" spans="2:17" ht="51">
      <c r="B8" s="1"/>
      <c r="C8" s="9" t="s">
        <v>41</v>
      </c>
      <c r="D8" s="9" t="s">
        <v>42</v>
      </c>
      <c r="E8" s="9" t="s">
        <v>43</v>
      </c>
      <c r="F8" s="9" t="s">
        <v>44</v>
      </c>
      <c r="G8" s="9" t="s">
        <v>45</v>
      </c>
      <c r="H8" s="9" t="s">
        <v>46</v>
      </c>
      <c r="J8" s="34"/>
      <c r="K8" s="1"/>
      <c r="L8" s="9" t="s">
        <v>41</v>
      </c>
      <c r="M8" s="9" t="s">
        <v>42</v>
      </c>
      <c r="N8" s="9" t="s">
        <v>43</v>
      </c>
      <c r="O8" s="9" t="s">
        <v>44</v>
      </c>
      <c r="P8" s="9" t="s">
        <v>45</v>
      </c>
      <c r="Q8" s="9" t="s">
        <v>46</v>
      </c>
    </row>
    <row r="9" spans="2:17" ht="27.75" customHeight="1">
      <c r="B9" s="10" t="s">
        <v>48</v>
      </c>
      <c r="C9" s="32">
        <f>('HV SM - tariffs'!E73-'HV SM - tariffs'!E6)/'HV SM - tariffs'!E6</f>
        <v>0</v>
      </c>
      <c r="D9" s="32"/>
      <c r="E9" s="32"/>
      <c r="F9" s="33">
        <f>('HV SM - tariffs'!H73-'HV SM - tariffs'!H6)/'HV SM - tariffs'!H6</f>
        <v>0</v>
      </c>
      <c r="G9" s="33"/>
      <c r="H9" s="32"/>
      <c r="J9" s="34"/>
      <c r="K9" s="10" t="s">
        <v>48</v>
      </c>
      <c r="L9" s="32">
        <f>('HV SM - tariffs'!E207-'HV SM - tariffs'!E6)/'HV SM - tariffs'!E6</f>
        <v>0</v>
      </c>
      <c r="M9" s="32"/>
      <c r="N9" s="32"/>
      <c r="O9" s="33">
        <f>('HV SM - tariffs'!H207-'HV SM - tariffs'!H6)/'HV SM - tariffs'!H6</f>
        <v>0</v>
      </c>
      <c r="P9" s="33"/>
      <c r="Q9" s="32"/>
    </row>
    <row r="10" spans="2:17" ht="27.75" customHeight="1">
      <c r="B10" s="10" t="s">
        <v>49</v>
      </c>
      <c r="C10" s="32">
        <f>('HV SM - tariffs'!E74-'HV SM - tariffs'!E7)/'HV SM - tariffs'!E7</f>
        <v>0</v>
      </c>
      <c r="D10" s="32">
        <f>('HV SM - tariffs'!F74-'HV SM - tariffs'!F7)/'HV SM - tariffs'!F7</f>
        <v>0</v>
      </c>
      <c r="E10" s="32"/>
      <c r="F10" s="33">
        <f>('HV SM - tariffs'!H74-'HV SM - tariffs'!H7)/'HV SM - tariffs'!H7</f>
        <v>0</v>
      </c>
      <c r="G10" s="33"/>
      <c r="H10" s="32"/>
      <c r="J10" s="34"/>
      <c r="K10" s="10" t="s">
        <v>49</v>
      </c>
      <c r="L10" s="32">
        <f>('HV SM - tariffs'!E208-'HV SM - tariffs'!E7)/'HV SM - tariffs'!E7</f>
        <v>0</v>
      </c>
      <c r="M10" s="32">
        <f>('HV SM - tariffs'!F208-'HV SM - tariffs'!F7)/'HV SM - tariffs'!F7</f>
        <v>0</v>
      </c>
      <c r="N10" s="32"/>
      <c r="O10" s="33">
        <f>('HV SM - tariffs'!H208-'HV SM - tariffs'!H7)/'HV SM - tariffs'!H7</f>
        <v>0</v>
      </c>
      <c r="P10" s="33"/>
      <c r="Q10" s="32"/>
    </row>
    <row r="11" spans="2:17" ht="27.75" customHeight="1">
      <c r="B11" s="10" t="s">
        <v>50</v>
      </c>
      <c r="C11" s="32">
        <f>('HV SM - tariffs'!E75-'HV SM - tariffs'!E8)/'HV SM - tariffs'!E8</f>
        <v>0</v>
      </c>
      <c r="D11" s="32"/>
      <c r="E11" s="32"/>
      <c r="F11" s="33"/>
      <c r="G11" s="33"/>
      <c r="H11" s="32"/>
      <c r="J11" s="34"/>
      <c r="K11" s="10" t="s">
        <v>50</v>
      </c>
      <c r="L11" s="32">
        <f>('HV SM - tariffs'!E209-'HV SM - tariffs'!E8)/'HV SM - tariffs'!E8</f>
        <v>0</v>
      </c>
      <c r="M11" s="32"/>
      <c r="N11" s="32"/>
      <c r="O11" s="33"/>
      <c r="P11" s="33"/>
      <c r="Q11" s="32"/>
    </row>
    <row r="12" spans="2:17" ht="27.75" customHeight="1">
      <c r="B12" s="10" t="s">
        <v>51</v>
      </c>
      <c r="C12" s="32">
        <f>('HV SM - tariffs'!E76-'HV SM - tariffs'!E9)/'HV SM - tariffs'!E9</f>
        <v>0</v>
      </c>
      <c r="D12" s="32"/>
      <c r="E12" s="32"/>
      <c r="F12" s="33">
        <f>('HV SM - tariffs'!H76-'HV SM - tariffs'!H9)/'HV SM - tariffs'!H9</f>
        <v>0</v>
      </c>
      <c r="G12" s="33"/>
      <c r="H12" s="32"/>
      <c r="J12" s="34"/>
      <c r="K12" s="10" t="s">
        <v>51</v>
      </c>
      <c r="L12" s="32">
        <f>('HV SM - tariffs'!E210-'HV SM - tariffs'!E9)/'HV SM - tariffs'!E9</f>
        <v>0</v>
      </c>
      <c r="M12" s="32"/>
      <c r="N12" s="32"/>
      <c r="O12" s="33">
        <f>('HV SM - tariffs'!H210-'HV SM - tariffs'!H9)/'HV SM - tariffs'!H9</f>
        <v>0</v>
      </c>
      <c r="P12" s="33"/>
      <c r="Q12" s="32"/>
    </row>
    <row r="13" spans="2:17" ht="27.75" customHeight="1">
      <c r="B13" s="10" t="s">
        <v>52</v>
      </c>
      <c r="C13" s="32">
        <f>('HV SM - tariffs'!E77-'HV SM - tariffs'!E10)/'HV SM - tariffs'!E10</f>
        <v>0</v>
      </c>
      <c r="D13" s="32">
        <f>('HV SM - tariffs'!F77-'HV SM - tariffs'!F10)/'HV SM - tariffs'!F10</f>
        <v>0</v>
      </c>
      <c r="E13" s="32"/>
      <c r="F13" s="33">
        <f>('HV SM - tariffs'!H77-'HV SM - tariffs'!H10)/'HV SM - tariffs'!H10</f>
        <v>0</v>
      </c>
      <c r="G13" s="33"/>
      <c r="H13" s="32"/>
      <c r="J13" s="34"/>
      <c r="K13" s="10" t="s">
        <v>52</v>
      </c>
      <c r="L13" s="32">
        <f>('HV SM - tariffs'!E211-'HV SM - tariffs'!E10)/'HV SM - tariffs'!E10</f>
        <v>0</v>
      </c>
      <c r="M13" s="32">
        <f>('HV SM - tariffs'!F211-'HV SM - tariffs'!F10)/'HV SM - tariffs'!F10</f>
        <v>0</v>
      </c>
      <c r="N13" s="32"/>
      <c r="O13" s="33">
        <f>('HV SM - tariffs'!H211-'HV SM - tariffs'!H10)/'HV SM - tariffs'!H10</f>
        <v>0</v>
      </c>
      <c r="P13" s="33"/>
      <c r="Q13" s="32"/>
    </row>
    <row r="14" spans="2:17" ht="27.75" customHeight="1">
      <c r="B14" s="10" t="s">
        <v>53</v>
      </c>
      <c r="C14" s="32">
        <f>('HV SM - tariffs'!E78-'HV SM - tariffs'!E11)/'HV SM - tariffs'!E11</f>
        <v>0</v>
      </c>
      <c r="D14" s="32"/>
      <c r="E14" s="32"/>
      <c r="F14" s="33"/>
      <c r="G14" s="33"/>
      <c r="H14" s="32"/>
      <c r="J14" s="34"/>
      <c r="K14" s="10" t="s">
        <v>53</v>
      </c>
      <c r="L14" s="32">
        <f>('HV SM - tariffs'!E212-'HV SM - tariffs'!E11)/'HV SM - tariffs'!E11</f>
        <v>0</v>
      </c>
      <c r="M14" s="32"/>
      <c r="N14" s="32"/>
      <c r="O14" s="33"/>
      <c r="P14" s="33"/>
      <c r="Q14" s="32"/>
    </row>
    <row r="15" spans="2:17" ht="27.75" customHeight="1">
      <c r="B15" s="10" t="s">
        <v>54</v>
      </c>
      <c r="C15" s="32">
        <f>('HV SM - tariffs'!E79-'HV SM - tariffs'!E12)/'HV SM - tariffs'!E12</f>
        <v>0</v>
      </c>
      <c r="D15" s="32">
        <f>('HV SM - tariffs'!F79-'HV SM - tariffs'!F12)/'HV SM - tariffs'!F12</f>
        <v>0</v>
      </c>
      <c r="E15" s="32"/>
      <c r="F15" s="33">
        <f>('HV SM - tariffs'!H79-'HV SM - tariffs'!H12)/'HV SM - tariffs'!H12</f>
        <v>0</v>
      </c>
      <c r="G15" s="33"/>
      <c r="H15" s="32"/>
      <c r="J15" s="34"/>
      <c r="K15" s="10" t="s">
        <v>54</v>
      </c>
      <c r="L15" s="32">
        <f>('HV SM - tariffs'!E213-'HV SM - tariffs'!E12)/'HV SM - tariffs'!E12</f>
        <v>0</v>
      </c>
      <c r="M15" s="32">
        <f>('HV SM - tariffs'!F213-'HV SM - tariffs'!F12)/'HV SM - tariffs'!F12</f>
        <v>0</v>
      </c>
      <c r="N15" s="32"/>
      <c r="O15" s="33">
        <f>('HV SM - tariffs'!H213-'HV SM - tariffs'!H12)/'HV SM - tariffs'!H12</f>
        <v>0</v>
      </c>
      <c r="P15" s="33"/>
      <c r="Q15" s="32"/>
    </row>
    <row r="16" spans="2:17" ht="27.75" customHeight="1">
      <c r="B16" s="10" t="s">
        <v>56</v>
      </c>
      <c r="C16" s="32">
        <f>('HV SM - tariffs'!E80-'HV SM - tariffs'!E13)/'HV SM - tariffs'!E13</f>
        <v>0</v>
      </c>
      <c r="D16" s="32">
        <f>('HV SM - tariffs'!F80-'HV SM - tariffs'!F13)/'HV SM - tariffs'!F13</f>
        <v>0</v>
      </c>
      <c r="E16" s="32"/>
      <c r="F16" s="33">
        <f>('HV SM - tariffs'!H80-'HV SM - tariffs'!H13)/'HV SM - tariffs'!H13</f>
        <v>0</v>
      </c>
      <c r="G16" s="33"/>
      <c r="H16" s="32"/>
      <c r="J16" s="34"/>
      <c r="K16" s="10" t="s">
        <v>56</v>
      </c>
      <c r="L16" s="32">
        <f>('HV SM - tariffs'!E214-'HV SM - tariffs'!E13)/'HV SM - tariffs'!E13</f>
        <v>0</v>
      </c>
      <c r="M16" s="32">
        <f>('HV SM - tariffs'!F214-'HV SM - tariffs'!F13)/'HV SM - tariffs'!F13</f>
        <v>0</v>
      </c>
      <c r="N16" s="32"/>
      <c r="O16" s="33">
        <f>('HV SM - tariffs'!H214-'HV SM - tariffs'!H13)/'HV SM - tariffs'!H13</f>
        <v>0</v>
      </c>
      <c r="P16" s="33"/>
      <c r="Q16" s="32"/>
    </row>
    <row r="17" spans="2:17" ht="27.75" customHeight="1">
      <c r="B17" s="10" t="s">
        <v>57</v>
      </c>
      <c r="C17" s="32">
        <f>('HV SM - tariffs'!E81-'HV SM - tariffs'!E14)/'HV SM - tariffs'!E14</f>
        <v>0</v>
      </c>
      <c r="D17" s="32">
        <f>('HV SM - tariffs'!F81-'HV SM - tariffs'!F14)/'HV SM - tariffs'!F14</f>
        <v>0</v>
      </c>
      <c r="E17" s="32"/>
      <c r="F17" s="33">
        <f>('HV SM - tariffs'!H81-'HV SM - tariffs'!H14)/'HV SM - tariffs'!H14</f>
        <v>0</v>
      </c>
      <c r="G17" s="33"/>
      <c r="H17" s="32"/>
      <c r="J17" s="34"/>
      <c r="K17" s="10" t="s">
        <v>57</v>
      </c>
      <c r="L17" s="32">
        <f>('HV SM - tariffs'!E215-'HV SM - tariffs'!E14)/'HV SM - tariffs'!E14</f>
        <v>0</v>
      </c>
      <c r="M17" s="32">
        <f>('HV SM - tariffs'!F215-'HV SM - tariffs'!F14)/'HV SM - tariffs'!F14</f>
        <v>0</v>
      </c>
      <c r="N17" s="32"/>
      <c r="O17" s="33">
        <f>('HV SM - tariffs'!H215-'HV SM - tariffs'!H14)/'HV SM - tariffs'!H14</f>
        <v>-9.9362159043559807E-4</v>
      </c>
      <c r="P17" s="33"/>
      <c r="Q17" s="32"/>
    </row>
    <row r="18" spans="2:17" ht="27.75" customHeight="1">
      <c r="B18" s="10" t="s">
        <v>58</v>
      </c>
      <c r="C18" s="32">
        <f>('HV SM - tariffs'!E82-'HV SM - tariffs'!E15)/'HV SM - tariffs'!E15</f>
        <v>0</v>
      </c>
      <c r="D18" s="32">
        <f>('HV SM - tariffs'!F82-'HV SM - tariffs'!F15)/'HV SM - tariffs'!F15</f>
        <v>0</v>
      </c>
      <c r="E18" s="32">
        <f>('HV SM - tariffs'!G82-'HV SM - tariffs'!G15)/'HV SM - tariffs'!G15</f>
        <v>0</v>
      </c>
      <c r="F18" s="33">
        <f>('HV SM - tariffs'!H82-'HV SM - tariffs'!H15)/'HV SM - tariffs'!H15</f>
        <v>0</v>
      </c>
      <c r="G18" s="33">
        <f>('HV SM - tariffs'!I82-'HV SM - tariffs'!I15)/'HV SM - tariffs'!I15</f>
        <v>0</v>
      </c>
      <c r="H18" s="32">
        <f>('HV SM - tariffs'!J82-'HV SM - tariffs'!J15)/'HV SM - tariffs'!J15</f>
        <v>0</v>
      </c>
      <c r="J18" s="34"/>
      <c r="K18" s="10" t="s">
        <v>58</v>
      </c>
      <c r="L18" s="32">
        <f>('HV SM - tariffs'!E216-'HV SM - tariffs'!E15)/'HV SM - tariffs'!E15</f>
        <v>0</v>
      </c>
      <c r="M18" s="32">
        <f>('HV SM - tariffs'!F216-'HV SM - tariffs'!F15)/'HV SM - tariffs'!F15</f>
        <v>0</v>
      </c>
      <c r="N18" s="32">
        <f>('HV SM - tariffs'!G216-'HV SM - tariffs'!G15)/'HV SM - tariffs'!G15</f>
        <v>0</v>
      </c>
      <c r="O18" s="33">
        <f>('HV SM - tariffs'!H216-'HV SM - tariffs'!H15)/'HV SM - tariffs'!H15</f>
        <v>0</v>
      </c>
      <c r="P18" s="33">
        <f>('HV SM - tariffs'!I216-'HV SM - tariffs'!I15)/'HV SM - tariffs'!I15</f>
        <v>0</v>
      </c>
      <c r="Q18" s="32">
        <f>('HV SM - tariffs'!J216-'HV SM - tariffs'!J15)/'HV SM - tariffs'!J15</f>
        <v>0</v>
      </c>
    </row>
    <row r="19" spans="2:17" ht="27.75" customHeight="1">
      <c r="B19" s="10" t="s">
        <v>59</v>
      </c>
      <c r="C19" s="32">
        <f>('HV SM - tariffs'!E83-'HV SM - tariffs'!E16)/'HV SM - tariffs'!E16</f>
        <v>0</v>
      </c>
      <c r="D19" s="32">
        <f>('HV SM - tariffs'!F83-'HV SM - tariffs'!F16)/'HV SM - tariffs'!F16</f>
        <v>0</v>
      </c>
      <c r="E19" s="32">
        <f>('HV SM - tariffs'!G83-'HV SM - tariffs'!G16)/'HV SM - tariffs'!G16</f>
        <v>0</v>
      </c>
      <c r="F19" s="33">
        <f>('HV SM - tariffs'!H83-'HV SM - tariffs'!H16)/'HV SM - tariffs'!H16</f>
        <v>0</v>
      </c>
      <c r="G19" s="33">
        <f>('HV SM - tariffs'!I83-'HV SM - tariffs'!I16)/'HV SM - tariffs'!I16</f>
        <v>0</v>
      </c>
      <c r="H19" s="32">
        <f>('HV SM - tariffs'!J83-'HV SM - tariffs'!J16)/'HV SM - tariffs'!J16</f>
        <v>0</v>
      </c>
      <c r="J19" s="34"/>
      <c r="K19" s="10" t="s">
        <v>59</v>
      </c>
      <c r="L19" s="32">
        <f>('HV SM - tariffs'!E217-'HV SM - tariffs'!E16)/'HV SM - tariffs'!E16</f>
        <v>0</v>
      </c>
      <c r="M19" s="32">
        <f>('HV SM - tariffs'!F217-'HV SM - tariffs'!F16)/'HV SM - tariffs'!F16</f>
        <v>0</v>
      </c>
      <c r="N19" s="32">
        <f>('HV SM - tariffs'!G217-'HV SM - tariffs'!G16)/'HV SM - tariffs'!G16</f>
        <v>0</v>
      </c>
      <c r="O19" s="33">
        <f>('HV SM - tariffs'!H217-'HV SM - tariffs'!H16)/'HV SM - tariffs'!H16</f>
        <v>0</v>
      </c>
      <c r="P19" s="33">
        <f>('HV SM - tariffs'!I217-'HV SM - tariffs'!I16)/'HV SM - tariffs'!I16</f>
        <v>0</v>
      </c>
      <c r="Q19" s="32">
        <f>('HV SM - tariffs'!J217-'HV SM - tariffs'!J16)/'HV SM - tariffs'!J16</f>
        <v>0</v>
      </c>
    </row>
    <row r="20" spans="2:17" ht="27.75" customHeight="1">
      <c r="B20" s="10" t="s">
        <v>60</v>
      </c>
      <c r="C20" s="32">
        <f>('HV SM - tariffs'!E84-'HV SM - tariffs'!E17)/'HV SM - tariffs'!E17</f>
        <v>0</v>
      </c>
      <c r="D20" s="32">
        <f>('HV SM - tariffs'!F84-'HV SM - tariffs'!F17)/'HV SM - tariffs'!F17</f>
        <v>0</v>
      </c>
      <c r="E20" s="32">
        <f>('HV SM - tariffs'!G84-'HV SM - tariffs'!G17)/'HV SM - tariffs'!G17</f>
        <v>0</v>
      </c>
      <c r="F20" s="33">
        <f>('HV SM - tariffs'!H84-'HV SM - tariffs'!H17)/'HV SM - tariffs'!H17</f>
        <v>0</v>
      </c>
      <c r="G20" s="33">
        <f>('HV SM - tariffs'!I84-'HV SM - tariffs'!I17)/'HV SM - tariffs'!I17</f>
        <v>0</v>
      </c>
      <c r="H20" s="32">
        <f>('HV SM - tariffs'!J84-'HV SM - tariffs'!J17)/'HV SM - tariffs'!J17</f>
        <v>0</v>
      </c>
      <c r="J20" s="34"/>
      <c r="K20" s="10" t="s">
        <v>60</v>
      </c>
      <c r="L20" s="32">
        <f>('HV SM - tariffs'!E218-'HV SM - tariffs'!E17)/'HV SM - tariffs'!E17</f>
        <v>0</v>
      </c>
      <c r="M20" s="32">
        <f>('HV SM - tariffs'!F218-'HV SM - tariffs'!F17)/'HV SM - tariffs'!F17</f>
        <v>0</v>
      </c>
      <c r="N20" s="32">
        <f>('HV SM - tariffs'!G218-'HV SM - tariffs'!G17)/'HV SM - tariffs'!G17</f>
        <v>0</v>
      </c>
      <c r="O20" s="33">
        <f>('HV SM - tariffs'!H218-'HV SM - tariffs'!H17)/'HV SM - tariffs'!H17</f>
        <v>-3.8730634682658952E-3</v>
      </c>
      <c r="P20" s="33">
        <f>('HV SM - tariffs'!I218-'HV SM - tariffs'!I17)/'HV SM - tariffs'!I17</f>
        <v>0</v>
      </c>
      <c r="Q20" s="32">
        <f>('HV SM - tariffs'!J218-'HV SM - tariffs'!J17)/'HV SM - tariffs'!J17</f>
        <v>0</v>
      </c>
    </row>
    <row r="21" spans="2:17" ht="27.75" customHeight="1">
      <c r="B21" s="10" t="s">
        <v>61</v>
      </c>
      <c r="C21" s="32">
        <f>('HV SM - tariffs'!E85-'HV SM - tariffs'!E18)/'HV SM - tariffs'!E18</f>
        <v>0</v>
      </c>
      <c r="D21" s="32">
        <f>('HV SM - tariffs'!F85-'HV SM - tariffs'!F18)/'HV SM - tariffs'!F18</f>
        <v>0</v>
      </c>
      <c r="E21" s="32">
        <f>('HV SM - tariffs'!G85-'HV SM - tariffs'!G18)/'HV SM - tariffs'!G18</f>
        <v>0</v>
      </c>
      <c r="F21" s="33">
        <f>('HV SM - tariffs'!H85-'HV SM - tariffs'!H18)/'HV SM - tariffs'!H18</f>
        <v>0</v>
      </c>
      <c r="G21" s="33">
        <f>('HV SM - tariffs'!I85-'HV SM - tariffs'!I18)/'HV SM - tariffs'!I18</f>
        <v>0</v>
      </c>
      <c r="H21" s="32">
        <f>('HV SM - tariffs'!J85-'HV SM - tariffs'!J18)/'HV SM - tariffs'!J18</f>
        <v>0</v>
      </c>
      <c r="J21" s="34"/>
      <c r="K21" s="10" t="s">
        <v>61</v>
      </c>
      <c r="L21" s="32">
        <f>('HV SM - tariffs'!E219-'HV SM - tariffs'!E18)/'HV SM - tariffs'!E18</f>
        <v>0</v>
      </c>
      <c r="M21" s="32">
        <f>('HV SM - tariffs'!F219-'HV SM - tariffs'!F18)/'HV SM - tariffs'!F18</f>
        <v>0</v>
      </c>
      <c r="N21" s="32">
        <f>('HV SM - tariffs'!G219-'HV SM - tariffs'!G18)/'HV SM - tariffs'!G18</f>
        <v>0</v>
      </c>
      <c r="O21" s="33">
        <f>('HV SM - tariffs'!H219-'HV SM - tariffs'!H18)/'HV SM - tariffs'!H18</f>
        <v>-3.8641599167718054E-3</v>
      </c>
      <c r="P21" s="33">
        <f>('HV SM - tariffs'!I219-'HV SM - tariffs'!I18)/'HV SM - tariffs'!I18</f>
        <v>0</v>
      </c>
      <c r="Q21" s="32">
        <f>('HV SM - tariffs'!J219-'HV SM - tariffs'!J18)/'HV SM - tariffs'!J18</f>
        <v>0</v>
      </c>
    </row>
    <row r="22" spans="2:17" ht="27.75" customHeight="1">
      <c r="B22" s="10" t="s">
        <v>62</v>
      </c>
      <c r="C22" s="32">
        <f>('HV SM - tariffs'!E86-'HV SM - tariffs'!E19)/'HV SM - tariffs'!E19</f>
        <v>0</v>
      </c>
      <c r="D22" s="32"/>
      <c r="E22" s="32"/>
      <c r="F22" s="33"/>
      <c r="G22" s="33"/>
      <c r="H22" s="32"/>
      <c r="J22" s="34"/>
      <c r="K22" s="10" t="s">
        <v>62</v>
      </c>
      <c r="L22" s="32">
        <f>('HV SM - tariffs'!E220-'HV SM - tariffs'!E19)/'HV SM - tariffs'!E19</f>
        <v>0</v>
      </c>
      <c r="M22" s="32"/>
      <c r="N22" s="32"/>
      <c r="O22" s="33"/>
      <c r="P22" s="33"/>
      <c r="Q22" s="32"/>
    </row>
    <row r="23" spans="2:17" ht="27.75" customHeight="1">
      <c r="B23" s="10" t="s">
        <v>64</v>
      </c>
      <c r="C23" s="32">
        <f>('HV SM - tariffs'!E87-'HV SM - tariffs'!E20)/'HV SM - tariffs'!E20</f>
        <v>0</v>
      </c>
      <c r="D23" s="32">
        <f>('HV SM - tariffs'!F87-'HV SM - tariffs'!F20)/'HV SM - tariffs'!F20</f>
        <v>0</v>
      </c>
      <c r="E23" s="32">
        <f>('HV SM - tariffs'!G87-'HV SM - tariffs'!G20)/'HV SM - tariffs'!G20</f>
        <v>0</v>
      </c>
      <c r="F23" s="33"/>
      <c r="G23" s="33"/>
      <c r="H23" s="32"/>
      <c r="J23" s="34"/>
      <c r="K23" s="10" t="s">
        <v>64</v>
      </c>
      <c r="L23" s="32">
        <f>('HV SM - tariffs'!E221-'HV SM - tariffs'!E20)/'HV SM - tariffs'!E20</f>
        <v>0</v>
      </c>
      <c r="M23" s="32">
        <f>('HV SM - tariffs'!F221-'HV SM - tariffs'!F20)/'HV SM - tariffs'!F20</f>
        <v>0</v>
      </c>
      <c r="N23" s="32">
        <f>('HV SM - tariffs'!G221-'HV SM - tariffs'!G20)/'HV SM - tariffs'!G20</f>
        <v>0</v>
      </c>
      <c r="O23" s="33"/>
      <c r="P23" s="33"/>
      <c r="Q23" s="32"/>
    </row>
    <row r="24" spans="2:17">
      <c r="J24" s="34"/>
    </row>
    <row r="25" spans="2:17" ht="26.25">
      <c r="B25" s="31" t="s">
        <v>153</v>
      </c>
      <c r="J25" s="34"/>
      <c r="K25" s="31" t="s">
        <v>157</v>
      </c>
    </row>
    <row r="26" spans="2:17">
      <c r="J26" s="34"/>
    </row>
    <row r="27" spans="2:17" ht="51">
      <c r="B27" s="1"/>
      <c r="C27" s="9" t="s">
        <v>41</v>
      </c>
      <c r="D27" s="9" t="s">
        <v>42</v>
      </c>
      <c r="E27" s="9" t="s">
        <v>43</v>
      </c>
      <c r="F27" s="9" t="s">
        <v>44</v>
      </c>
      <c r="G27" s="9" t="s">
        <v>45</v>
      </c>
      <c r="H27" s="9" t="s">
        <v>46</v>
      </c>
      <c r="J27" s="34"/>
      <c r="K27" s="1"/>
      <c r="L27" s="9" t="s">
        <v>41</v>
      </c>
      <c r="M27" s="9" t="s">
        <v>42</v>
      </c>
      <c r="N27" s="9" t="s">
        <v>43</v>
      </c>
      <c r="O27" s="9" t="s">
        <v>44</v>
      </c>
      <c r="P27" s="9" t="s">
        <v>45</v>
      </c>
      <c r="Q27" s="9" t="s">
        <v>46</v>
      </c>
    </row>
    <row r="28" spans="2:17" ht="27" customHeight="1">
      <c r="B28" s="10" t="s">
        <v>48</v>
      </c>
      <c r="C28" s="32">
        <f>('HV SM - tariffs'!E140-'HV SM - tariffs'!E6)/'HV SM - tariffs'!E6</f>
        <v>0</v>
      </c>
      <c r="D28" s="32"/>
      <c r="E28" s="32"/>
      <c r="F28" s="33">
        <f>('HV SM - tariffs'!H140-'HV SM - tariffs'!H6)/'HV SM - tariffs'!H6</f>
        <v>0</v>
      </c>
      <c r="G28" s="33"/>
      <c r="H28" s="32"/>
      <c r="J28" s="34"/>
      <c r="K28" s="10" t="s">
        <v>48</v>
      </c>
      <c r="L28" s="32">
        <f>('HV SM - tariffs'!E274-'HV SM - tariffs'!E6)/'HV SM - tariffs'!E6</f>
        <v>0</v>
      </c>
      <c r="M28" s="32"/>
      <c r="N28" s="32"/>
      <c r="O28" s="33">
        <f>('HV SM - tariffs'!H274-'HV SM - tariffs'!H6)/'HV SM - tariffs'!H6</f>
        <v>0</v>
      </c>
      <c r="P28" s="33"/>
      <c r="Q28" s="32"/>
    </row>
    <row r="29" spans="2:17" ht="27" customHeight="1">
      <c r="B29" s="10" t="s">
        <v>49</v>
      </c>
      <c r="C29" s="32">
        <f>('HV SM - tariffs'!E141-'HV SM - tariffs'!E7)/'HV SM - tariffs'!E7</f>
        <v>0</v>
      </c>
      <c r="D29" s="32">
        <f>('HV SM - tariffs'!F141-'HV SM - tariffs'!F7)/'HV SM - tariffs'!F7</f>
        <v>0</v>
      </c>
      <c r="E29" s="32"/>
      <c r="F29" s="33">
        <f>('HV SM - tariffs'!H141-'HV SM - tariffs'!H7)/'HV SM - tariffs'!H7</f>
        <v>0</v>
      </c>
      <c r="G29" s="33"/>
      <c r="H29" s="32"/>
      <c r="J29" s="34"/>
      <c r="K29" s="10" t="s">
        <v>49</v>
      </c>
      <c r="L29" s="32">
        <f>('HV SM - tariffs'!E275-'HV SM - tariffs'!E7)/'HV SM - tariffs'!E7</f>
        <v>0</v>
      </c>
      <c r="M29" s="32">
        <f>('HV SM - tariffs'!F275-'HV SM - tariffs'!F7)/'HV SM - tariffs'!F7</f>
        <v>0</v>
      </c>
      <c r="N29" s="32"/>
      <c r="O29" s="33">
        <f>('HV SM - tariffs'!H275-'HV SM - tariffs'!H7)/'HV SM - tariffs'!H7</f>
        <v>0</v>
      </c>
      <c r="P29" s="33"/>
      <c r="Q29" s="32"/>
    </row>
    <row r="30" spans="2:17" ht="27" customHeight="1">
      <c r="B30" s="10" t="s">
        <v>50</v>
      </c>
      <c r="C30" s="32">
        <f>('HV SM - tariffs'!E142-'HV SM - tariffs'!E8)/'HV SM - tariffs'!E8</f>
        <v>0</v>
      </c>
      <c r="D30" s="32"/>
      <c r="E30" s="32"/>
      <c r="F30" s="33"/>
      <c r="G30" s="33"/>
      <c r="H30" s="32"/>
      <c r="J30" s="34"/>
      <c r="K30" s="10" t="s">
        <v>50</v>
      </c>
      <c r="L30" s="32">
        <f>('HV SM - tariffs'!E276-'HV SM - tariffs'!E8)/'HV SM - tariffs'!E8</f>
        <v>0</v>
      </c>
      <c r="M30" s="32"/>
      <c r="N30" s="32"/>
      <c r="O30" s="33"/>
      <c r="P30" s="33"/>
      <c r="Q30" s="32"/>
    </row>
    <row r="31" spans="2:17" ht="27" customHeight="1">
      <c r="B31" s="10" t="s">
        <v>51</v>
      </c>
      <c r="C31" s="32">
        <f>('HV SM - tariffs'!E143-'HV SM - tariffs'!E9)/'HV SM - tariffs'!E9</f>
        <v>0</v>
      </c>
      <c r="D31" s="32"/>
      <c r="E31" s="32"/>
      <c r="F31" s="33">
        <f>('HV SM - tariffs'!H143-'HV SM - tariffs'!H9)/'HV SM - tariffs'!H9</f>
        <v>0</v>
      </c>
      <c r="G31" s="33"/>
      <c r="H31" s="32"/>
      <c r="J31" s="34"/>
      <c r="K31" s="10" t="s">
        <v>51</v>
      </c>
      <c r="L31" s="32">
        <f>('HV SM - tariffs'!E277-'HV SM - tariffs'!E9)/'HV SM - tariffs'!E9</f>
        <v>0</v>
      </c>
      <c r="M31" s="32"/>
      <c r="N31" s="32"/>
      <c r="O31" s="33">
        <f>('HV SM - tariffs'!H277-'HV SM - tariffs'!H9)/'HV SM - tariffs'!H9</f>
        <v>0</v>
      </c>
      <c r="P31" s="33"/>
      <c r="Q31" s="32"/>
    </row>
    <row r="32" spans="2:17" ht="27" customHeight="1">
      <c r="B32" s="10" t="s">
        <v>52</v>
      </c>
      <c r="C32" s="32">
        <f>('HV SM - tariffs'!E144-'HV SM - tariffs'!E10)/'HV SM - tariffs'!E10</f>
        <v>0</v>
      </c>
      <c r="D32" s="32">
        <f>('HV SM - tariffs'!F144-'HV SM - tariffs'!F10)/'HV SM - tariffs'!F10</f>
        <v>0</v>
      </c>
      <c r="E32" s="32"/>
      <c r="F32" s="33">
        <f>('HV SM - tariffs'!H144-'HV SM - tariffs'!H10)/'HV SM - tariffs'!H10</f>
        <v>0</v>
      </c>
      <c r="G32" s="33"/>
      <c r="H32" s="32"/>
      <c r="J32" s="34"/>
      <c r="K32" s="10" t="s">
        <v>52</v>
      </c>
      <c r="L32" s="32">
        <f>('HV SM - tariffs'!E278-'HV SM - tariffs'!E10)/'HV SM - tariffs'!E10</f>
        <v>0</v>
      </c>
      <c r="M32" s="32">
        <f>('HV SM - tariffs'!F278-'HV SM - tariffs'!F10)/'HV SM - tariffs'!F10</f>
        <v>0</v>
      </c>
      <c r="N32" s="32"/>
      <c r="O32" s="33">
        <f>('HV SM - tariffs'!H278-'HV SM - tariffs'!H10)/'HV SM - tariffs'!H10</f>
        <v>0</v>
      </c>
      <c r="P32" s="33"/>
      <c r="Q32" s="32"/>
    </row>
    <row r="33" spans="2:17" ht="27" customHeight="1">
      <c r="B33" s="10" t="s">
        <v>53</v>
      </c>
      <c r="C33" s="32">
        <f>('HV SM - tariffs'!E145-'HV SM - tariffs'!E11)/'HV SM - tariffs'!E11</f>
        <v>0</v>
      </c>
      <c r="D33" s="32"/>
      <c r="E33" s="32"/>
      <c r="F33" s="33"/>
      <c r="G33" s="33"/>
      <c r="H33" s="32"/>
      <c r="J33" s="34"/>
      <c r="K33" s="10" t="s">
        <v>53</v>
      </c>
      <c r="L33" s="32">
        <f>('HV SM - tariffs'!E279-'HV SM - tariffs'!E11)/'HV SM - tariffs'!E11</f>
        <v>0</v>
      </c>
      <c r="M33" s="32"/>
      <c r="N33" s="32"/>
      <c r="O33" s="33"/>
      <c r="P33" s="33"/>
      <c r="Q33" s="32"/>
    </row>
    <row r="34" spans="2:17" ht="27" customHeight="1">
      <c r="B34" s="10" t="s">
        <v>54</v>
      </c>
      <c r="C34" s="32">
        <f>('HV SM - tariffs'!E146-'HV SM - tariffs'!E12)/'HV SM - tariffs'!E12</f>
        <v>0</v>
      </c>
      <c r="D34" s="32">
        <f>('HV SM - tariffs'!F146-'HV SM - tariffs'!F12)/'HV SM - tariffs'!F12</f>
        <v>0</v>
      </c>
      <c r="E34" s="32"/>
      <c r="F34" s="33">
        <f>('HV SM - tariffs'!H146-'HV SM - tariffs'!H12)/'HV SM - tariffs'!H12</f>
        <v>0</v>
      </c>
      <c r="G34" s="33"/>
      <c r="H34" s="32"/>
      <c r="J34" s="34"/>
      <c r="K34" s="10" t="s">
        <v>54</v>
      </c>
      <c r="L34" s="32">
        <f>('HV SM - tariffs'!E280-'HV SM - tariffs'!E12)/'HV SM - tariffs'!E12</f>
        <v>0</v>
      </c>
      <c r="M34" s="32">
        <f>('HV SM - tariffs'!F280-'HV SM - tariffs'!F12)/'HV SM - tariffs'!F12</f>
        <v>0</v>
      </c>
      <c r="N34" s="32"/>
      <c r="O34" s="33">
        <f>('HV SM - tariffs'!H280-'HV SM - tariffs'!H12)/'HV SM - tariffs'!H12</f>
        <v>0</v>
      </c>
      <c r="P34" s="33"/>
      <c r="Q34" s="32"/>
    </row>
    <row r="35" spans="2:17" ht="27" customHeight="1">
      <c r="B35" s="10" t="s">
        <v>56</v>
      </c>
      <c r="C35" s="32">
        <f>('HV SM - tariffs'!E147-'HV SM - tariffs'!E13)/'HV SM - tariffs'!E13</f>
        <v>0</v>
      </c>
      <c r="D35" s="32">
        <f>('HV SM - tariffs'!F147-'HV SM - tariffs'!F13)/'HV SM - tariffs'!F13</f>
        <v>0</v>
      </c>
      <c r="E35" s="32"/>
      <c r="F35" s="33">
        <f>('HV SM - tariffs'!H147-'HV SM - tariffs'!H13)/'HV SM - tariffs'!H13</f>
        <v>0</v>
      </c>
      <c r="G35" s="33"/>
      <c r="H35" s="32"/>
      <c r="J35" s="34"/>
      <c r="K35" s="10" t="s">
        <v>56</v>
      </c>
      <c r="L35" s="32">
        <f>('HV SM - tariffs'!E281-'HV SM - tariffs'!E13)/'HV SM - tariffs'!E13</f>
        <v>0</v>
      </c>
      <c r="M35" s="32">
        <f>('HV SM - tariffs'!F281-'HV SM - tariffs'!F13)/'HV SM - tariffs'!F13</f>
        <v>0</v>
      </c>
      <c r="N35" s="32"/>
      <c r="O35" s="33">
        <f>('HV SM - tariffs'!H281-'HV SM - tariffs'!H13)/'HV SM - tariffs'!H13</f>
        <v>0</v>
      </c>
      <c r="P35" s="33"/>
      <c r="Q35" s="32"/>
    </row>
    <row r="36" spans="2:17" ht="27" customHeight="1">
      <c r="B36" s="10" t="s">
        <v>57</v>
      </c>
      <c r="C36" s="32">
        <f>('HV SM - tariffs'!E148-'HV SM - tariffs'!E14)/'HV SM - tariffs'!E14</f>
        <v>0</v>
      </c>
      <c r="D36" s="32">
        <f>('HV SM - tariffs'!F148-'HV SM - tariffs'!F14)/'HV SM - tariffs'!F14</f>
        <v>0</v>
      </c>
      <c r="E36" s="32"/>
      <c r="F36" s="33">
        <f>('HV SM - tariffs'!H148-'HV SM - tariffs'!H14)/'HV SM - tariffs'!H14</f>
        <v>0</v>
      </c>
      <c r="G36" s="33"/>
      <c r="H36" s="32"/>
      <c r="J36" s="34"/>
      <c r="K36" s="10" t="s">
        <v>57</v>
      </c>
      <c r="L36" s="32">
        <f>('HV SM - tariffs'!E282-'HV SM - tariffs'!E14)/'HV SM - tariffs'!E14</f>
        <v>0</v>
      </c>
      <c r="M36" s="32">
        <f>('HV SM - tariffs'!F282-'HV SM - tariffs'!F14)/'HV SM - tariffs'!F14</f>
        <v>0</v>
      </c>
      <c r="N36" s="32"/>
      <c r="O36" s="33">
        <f>('HV SM - tariffs'!H282-'HV SM - tariffs'!H14)/'HV SM - tariffs'!H14</f>
        <v>1.0897785185422537E-2</v>
      </c>
      <c r="P36" s="33"/>
      <c r="Q36" s="32"/>
    </row>
    <row r="37" spans="2:17" ht="27" customHeight="1">
      <c r="B37" s="10" t="s">
        <v>58</v>
      </c>
      <c r="C37" s="32">
        <f>('HV SM - tariffs'!E149-'HV SM - tariffs'!E15)/'HV SM - tariffs'!E15</f>
        <v>0</v>
      </c>
      <c r="D37" s="32">
        <f>('HV SM - tariffs'!F149-'HV SM - tariffs'!F15)/'HV SM - tariffs'!F15</f>
        <v>0</v>
      </c>
      <c r="E37" s="32">
        <f>('HV SM - tariffs'!G149-'HV SM - tariffs'!G15)/'HV SM - tariffs'!G15</f>
        <v>0</v>
      </c>
      <c r="F37" s="33">
        <f>('HV SM - tariffs'!H149-'HV SM - tariffs'!H15)/'HV SM - tariffs'!H15</f>
        <v>0</v>
      </c>
      <c r="G37" s="33">
        <f>('HV SM - tariffs'!I149-'HV SM - tariffs'!I15)/'HV SM - tariffs'!I15</f>
        <v>0</v>
      </c>
      <c r="H37" s="32">
        <f>('HV SM - tariffs'!J149-'HV SM - tariffs'!J15)/'HV SM - tariffs'!J15</f>
        <v>0</v>
      </c>
      <c r="J37" s="34"/>
      <c r="K37" s="10" t="s">
        <v>58</v>
      </c>
      <c r="L37" s="32">
        <f>('HV SM - tariffs'!E283-'HV SM - tariffs'!E15)/'HV SM - tariffs'!E15</f>
        <v>0</v>
      </c>
      <c r="M37" s="32">
        <f>('HV SM - tariffs'!F283-'HV SM - tariffs'!F15)/'HV SM - tariffs'!F15</f>
        <v>0</v>
      </c>
      <c r="N37" s="32">
        <f>('HV SM - tariffs'!G283-'HV SM - tariffs'!G15)/'HV SM - tariffs'!G15</f>
        <v>0</v>
      </c>
      <c r="O37" s="33">
        <f>('HV SM - tariffs'!H283-'HV SM - tariffs'!H15)/'HV SM - tariffs'!H15</f>
        <v>0</v>
      </c>
      <c r="P37" s="33">
        <f>('HV SM - tariffs'!I283-'HV SM - tariffs'!I15)/'HV SM - tariffs'!I15</f>
        <v>0</v>
      </c>
      <c r="Q37" s="32">
        <f>('HV SM - tariffs'!J283-'HV SM - tariffs'!J15)/'HV SM - tariffs'!J15</f>
        <v>0</v>
      </c>
    </row>
    <row r="38" spans="2:17" ht="27" customHeight="1">
      <c r="B38" s="10" t="s">
        <v>59</v>
      </c>
      <c r="C38" s="32">
        <f>('HV SM - tariffs'!E150-'HV SM - tariffs'!E16)/'HV SM - tariffs'!E16</f>
        <v>0</v>
      </c>
      <c r="D38" s="32">
        <f>('HV SM - tariffs'!F150-'HV SM - tariffs'!F16)/'HV SM - tariffs'!F16</f>
        <v>0</v>
      </c>
      <c r="E38" s="32">
        <f>('HV SM - tariffs'!G150-'HV SM - tariffs'!G16)/'HV SM - tariffs'!G16</f>
        <v>0</v>
      </c>
      <c r="F38" s="33">
        <f>('HV SM - tariffs'!H150-'HV SM - tariffs'!H16)/'HV SM - tariffs'!H16</f>
        <v>0</v>
      </c>
      <c r="G38" s="33">
        <f>('HV SM - tariffs'!I150-'HV SM - tariffs'!I16)/'HV SM - tariffs'!I16</f>
        <v>0</v>
      </c>
      <c r="H38" s="32">
        <f>('HV SM - tariffs'!J150-'HV SM - tariffs'!J16)/'HV SM - tariffs'!J16</f>
        <v>0</v>
      </c>
      <c r="J38" s="34"/>
      <c r="K38" s="10" t="s">
        <v>59</v>
      </c>
      <c r="L38" s="32">
        <f>('HV SM - tariffs'!E284-'HV SM - tariffs'!E16)/'HV SM - tariffs'!E16</f>
        <v>0</v>
      </c>
      <c r="M38" s="32">
        <f>('HV SM - tariffs'!F284-'HV SM - tariffs'!F16)/'HV SM - tariffs'!F16</f>
        <v>0</v>
      </c>
      <c r="N38" s="32">
        <f>('HV SM - tariffs'!G284-'HV SM - tariffs'!G16)/'HV SM - tariffs'!G16</f>
        <v>0</v>
      </c>
      <c r="O38" s="33">
        <f>('HV SM - tariffs'!H284-'HV SM - tariffs'!H16)/'HV SM - tariffs'!H16</f>
        <v>0</v>
      </c>
      <c r="P38" s="33">
        <f>('HV SM - tariffs'!I284-'HV SM - tariffs'!I16)/'HV SM - tariffs'!I16</f>
        <v>0</v>
      </c>
      <c r="Q38" s="32">
        <f>('HV SM - tariffs'!J284-'HV SM - tariffs'!J16)/'HV SM - tariffs'!J16</f>
        <v>0</v>
      </c>
    </row>
    <row r="39" spans="2:17" ht="27" customHeight="1">
      <c r="B39" s="10" t="s">
        <v>60</v>
      </c>
      <c r="C39" s="32">
        <f>('HV SM - tariffs'!E151-'HV SM - tariffs'!E17)/'HV SM - tariffs'!E17</f>
        <v>0</v>
      </c>
      <c r="D39" s="32">
        <f>('HV SM - tariffs'!F151-'HV SM - tariffs'!F17)/'HV SM - tariffs'!F17</f>
        <v>0</v>
      </c>
      <c r="E39" s="32">
        <f>('HV SM - tariffs'!G151-'HV SM - tariffs'!G17)/'HV SM - tariffs'!G17</f>
        <v>0</v>
      </c>
      <c r="F39" s="33">
        <f>('HV SM - tariffs'!H151-'HV SM - tariffs'!H17)/'HV SM - tariffs'!H17</f>
        <v>0</v>
      </c>
      <c r="G39" s="33">
        <f>('HV SM - tariffs'!I151-'HV SM - tariffs'!I17)/'HV SM - tariffs'!I17</f>
        <v>0</v>
      </c>
      <c r="H39" s="32">
        <f>('HV SM - tariffs'!J151-'HV SM - tariffs'!J17)/'HV SM - tariffs'!J17</f>
        <v>0</v>
      </c>
      <c r="J39" s="34"/>
      <c r="K39" s="10" t="s">
        <v>60</v>
      </c>
      <c r="L39" s="32">
        <f>('HV SM - tariffs'!E285-'HV SM - tariffs'!E17)/'HV SM - tariffs'!E17</f>
        <v>0</v>
      </c>
      <c r="M39" s="32">
        <f>('HV SM - tariffs'!F285-'HV SM - tariffs'!F17)/'HV SM - tariffs'!F17</f>
        <v>0</v>
      </c>
      <c r="N39" s="32">
        <f>('HV SM - tariffs'!G285-'HV SM - tariffs'!G17)/'HV SM - tariffs'!G17</f>
        <v>0</v>
      </c>
      <c r="O39" s="33">
        <f>('HV SM - tariffs'!H285-'HV SM - tariffs'!H17)/'HV SM - tariffs'!H17</f>
        <v>4.2603698150924491E-2</v>
      </c>
      <c r="P39" s="33">
        <f>('HV SM - tariffs'!I285-'HV SM - tariffs'!I17)/'HV SM - tariffs'!I17</f>
        <v>0</v>
      </c>
      <c r="Q39" s="32">
        <f>('HV SM - tariffs'!J285-'HV SM - tariffs'!J17)/'HV SM - tariffs'!J17</f>
        <v>0</v>
      </c>
    </row>
    <row r="40" spans="2:17" ht="27" customHeight="1">
      <c r="B40" s="10" t="s">
        <v>61</v>
      </c>
      <c r="C40" s="32">
        <f>('HV SM - tariffs'!E152-'HV SM - tariffs'!E18)/'HV SM - tariffs'!E18</f>
        <v>0</v>
      </c>
      <c r="D40" s="32">
        <f>('HV SM - tariffs'!F152-'HV SM - tariffs'!F18)/'HV SM - tariffs'!F18</f>
        <v>0</v>
      </c>
      <c r="E40" s="32">
        <f>('HV SM - tariffs'!G152-'HV SM - tariffs'!G18)/'HV SM - tariffs'!G18</f>
        <v>0</v>
      </c>
      <c r="F40" s="33">
        <f>('HV SM - tariffs'!H152-'HV SM - tariffs'!H18)/'HV SM - tariffs'!H18</f>
        <v>0</v>
      </c>
      <c r="G40" s="33">
        <f>('HV SM - tariffs'!I152-'HV SM - tariffs'!I18)/'HV SM - tariffs'!I18</f>
        <v>0</v>
      </c>
      <c r="H40" s="32">
        <f>('HV SM - tariffs'!J152-'HV SM - tariffs'!J18)/'HV SM - tariffs'!J18</f>
        <v>0</v>
      </c>
      <c r="J40" s="34"/>
      <c r="K40" s="10" t="s">
        <v>61</v>
      </c>
      <c r="L40" s="32">
        <f>('HV SM - tariffs'!E286-'HV SM - tariffs'!E18)/'HV SM - tariffs'!E18</f>
        <v>0</v>
      </c>
      <c r="M40" s="32">
        <f>('HV SM - tariffs'!F286-'HV SM - tariffs'!F18)/'HV SM - tariffs'!F18</f>
        <v>0</v>
      </c>
      <c r="N40" s="32">
        <f>('HV SM - tariffs'!G286-'HV SM - tariffs'!G18)/'HV SM - tariffs'!G18</f>
        <v>0</v>
      </c>
      <c r="O40" s="33">
        <f>('HV SM - tariffs'!H286-'HV SM - tariffs'!H18)/'HV SM - tariffs'!H18</f>
        <v>4.2654380619751874E-2</v>
      </c>
      <c r="P40" s="33">
        <f>('HV SM - tariffs'!I286-'HV SM - tariffs'!I18)/'HV SM - tariffs'!I18</f>
        <v>0</v>
      </c>
      <c r="Q40" s="32">
        <f>('HV SM - tariffs'!J286-'HV SM - tariffs'!J18)/'HV SM - tariffs'!J18</f>
        <v>0</v>
      </c>
    </row>
    <row r="41" spans="2:17" ht="27" customHeight="1">
      <c r="B41" s="10" t="s">
        <v>62</v>
      </c>
      <c r="C41" s="32">
        <f>('HV SM - tariffs'!E153-'HV SM - tariffs'!E19)/'HV SM - tariffs'!E19</f>
        <v>0</v>
      </c>
      <c r="D41" s="32"/>
      <c r="E41" s="32"/>
      <c r="F41" s="33"/>
      <c r="G41" s="33"/>
      <c r="H41" s="32"/>
      <c r="J41" s="34"/>
      <c r="K41" s="10" t="s">
        <v>62</v>
      </c>
      <c r="L41" s="32">
        <f>('HV SM - tariffs'!E287-'HV SM - tariffs'!E19)/'HV SM - tariffs'!E19</f>
        <v>0</v>
      </c>
      <c r="M41" s="32"/>
      <c r="N41" s="32"/>
      <c r="O41" s="33"/>
      <c r="P41" s="33"/>
      <c r="Q41" s="32"/>
    </row>
    <row r="42" spans="2:17" ht="27" customHeight="1">
      <c r="B42" s="10" t="s">
        <v>64</v>
      </c>
      <c r="C42" s="32">
        <f>('HV SM - tariffs'!E154-'HV SM - tariffs'!E20)/'HV SM - tariffs'!E20</f>
        <v>0</v>
      </c>
      <c r="D42" s="32">
        <f>('HV SM - tariffs'!F154-'HV SM - tariffs'!F20)/'HV SM - tariffs'!F20</f>
        <v>0</v>
      </c>
      <c r="E42" s="32">
        <f>('HV SM - tariffs'!G154-'HV SM - tariffs'!G20)/'HV SM - tariffs'!G20</f>
        <v>0</v>
      </c>
      <c r="F42" s="33"/>
      <c r="G42" s="33"/>
      <c r="H42" s="32"/>
      <c r="J42" s="34"/>
      <c r="K42" s="10" t="s">
        <v>64</v>
      </c>
      <c r="L42" s="32">
        <f>('HV SM - tariffs'!E288-'HV SM - tariffs'!E20)/'HV SM - tariffs'!E20</f>
        <v>-4.6268449544312316E-5</v>
      </c>
      <c r="M42" s="32">
        <f>('HV SM - tariffs'!F288-'HV SM - tariffs'!F20)/'HV SM - tariffs'!F20</f>
        <v>0</v>
      </c>
      <c r="N42" s="32">
        <f>('HV SM - tariffs'!G288-'HV SM - tariffs'!G20)/'HV SM - tariffs'!G20</f>
        <v>0</v>
      </c>
      <c r="O42" s="33"/>
      <c r="P42" s="33"/>
      <c r="Q42" s="32"/>
    </row>
    <row r="43" spans="2:17">
      <c r="J43" s="34"/>
    </row>
    <row r="44" spans="2:17" ht="26.25">
      <c r="B44" s="31" t="s">
        <v>155</v>
      </c>
      <c r="J44" s="34"/>
      <c r="K44" s="31" t="s">
        <v>154</v>
      </c>
    </row>
    <row r="45" spans="2:17">
      <c r="J45" s="34"/>
    </row>
    <row r="46" spans="2:17" ht="51">
      <c r="B46" s="1"/>
      <c r="C46" s="9" t="s">
        <v>41</v>
      </c>
      <c r="D46" s="9" t="s">
        <v>42</v>
      </c>
      <c r="E46" s="9" t="s">
        <v>43</v>
      </c>
      <c r="F46" s="9" t="s">
        <v>44</v>
      </c>
      <c r="G46" s="9" t="s">
        <v>45</v>
      </c>
      <c r="H46" s="9" t="s">
        <v>46</v>
      </c>
      <c r="J46" s="34"/>
      <c r="K46" s="1"/>
      <c r="L46" s="9" t="s">
        <v>41</v>
      </c>
      <c r="M46" s="9" t="s">
        <v>42</v>
      </c>
      <c r="N46" s="9" t="s">
        <v>43</v>
      </c>
      <c r="O46" s="9" t="s">
        <v>44</v>
      </c>
      <c r="P46" s="9" t="s">
        <v>45</v>
      </c>
      <c r="Q46" s="9" t="s">
        <v>46</v>
      </c>
    </row>
    <row r="47" spans="2:17" ht="27" customHeight="1">
      <c r="B47" s="10" t="s">
        <v>48</v>
      </c>
      <c r="C47" s="32">
        <f>('HV SM - tariffs'!E140-'HV SM - tariffs'!E73)/'HV SM - tariffs'!E73</f>
        <v>0</v>
      </c>
      <c r="D47" s="32"/>
      <c r="E47" s="32"/>
      <c r="F47" s="33">
        <f>('HV SM - tariffs'!H140-'HV SM - tariffs'!H73)/'HV SM - tariffs'!H73</f>
        <v>0</v>
      </c>
      <c r="G47" s="33"/>
      <c r="H47" s="32"/>
      <c r="J47" s="34"/>
      <c r="K47" s="10" t="s">
        <v>48</v>
      </c>
      <c r="L47" s="32">
        <f>('HV SM - tariffs'!E274-'HV SM - tariffs'!E207)/'HV SM - tariffs'!E207</f>
        <v>0</v>
      </c>
      <c r="M47" s="32"/>
      <c r="N47" s="32"/>
      <c r="O47" s="33">
        <f>('HV SM - tariffs'!H274-'HV SM - tariffs'!H207)/'HV SM - tariffs'!H207</f>
        <v>0</v>
      </c>
      <c r="P47" s="33"/>
      <c r="Q47" s="32"/>
    </row>
    <row r="48" spans="2:17" ht="27" customHeight="1">
      <c r="B48" s="10" t="s">
        <v>49</v>
      </c>
      <c r="C48" s="32">
        <f>('HV SM - tariffs'!E141-'HV SM - tariffs'!E74)/'HV SM - tariffs'!E74</f>
        <v>0</v>
      </c>
      <c r="D48" s="32">
        <f>('HV SM - tariffs'!F141-'HV SM - tariffs'!F74)/'HV SM - tariffs'!F74</f>
        <v>0</v>
      </c>
      <c r="E48" s="32"/>
      <c r="F48" s="33">
        <f>('HV SM - tariffs'!H141-'HV SM - tariffs'!H74)/'HV SM - tariffs'!H74</f>
        <v>0</v>
      </c>
      <c r="G48" s="33"/>
      <c r="H48" s="32"/>
      <c r="J48" s="34"/>
      <c r="K48" s="10" t="s">
        <v>49</v>
      </c>
      <c r="L48" s="32">
        <f>('HV SM - tariffs'!E275-'HV SM - tariffs'!E208)/'HV SM - tariffs'!E208</f>
        <v>0</v>
      </c>
      <c r="M48" s="32">
        <f>('HV SM - tariffs'!F275-'HV SM - tariffs'!F208)/'HV SM - tariffs'!F208</f>
        <v>0</v>
      </c>
      <c r="N48" s="32"/>
      <c r="O48" s="33">
        <f>('HV SM - tariffs'!H275-'HV SM - tariffs'!H208)/'HV SM - tariffs'!H208</f>
        <v>0</v>
      </c>
      <c r="P48" s="33"/>
      <c r="Q48" s="32"/>
    </row>
    <row r="49" spans="2:17" ht="27" customHeight="1">
      <c r="B49" s="10" t="s">
        <v>50</v>
      </c>
      <c r="C49" s="32">
        <f>('HV SM - tariffs'!E142-'HV SM - tariffs'!E75)/'HV SM - tariffs'!E75</f>
        <v>0</v>
      </c>
      <c r="D49" s="32"/>
      <c r="E49" s="32"/>
      <c r="F49" s="33"/>
      <c r="G49" s="33"/>
      <c r="H49" s="32"/>
      <c r="J49" s="34"/>
      <c r="K49" s="10" t="s">
        <v>50</v>
      </c>
      <c r="L49" s="32">
        <f>('HV SM - tariffs'!E276-'HV SM - tariffs'!E209)/'HV SM - tariffs'!E209</f>
        <v>0</v>
      </c>
      <c r="M49" s="32"/>
      <c r="N49" s="32"/>
      <c r="O49" s="33"/>
      <c r="P49" s="33"/>
      <c r="Q49" s="32"/>
    </row>
    <row r="50" spans="2:17" ht="27" customHeight="1">
      <c r="B50" s="10" t="s">
        <v>51</v>
      </c>
      <c r="C50" s="32">
        <f>('HV SM - tariffs'!E143-'HV SM - tariffs'!E76)/'HV SM - tariffs'!E76</f>
        <v>0</v>
      </c>
      <c r="D50" s="32"/>
      <c r="E50" s="32"/>
      <c r="F50" s="33">
        <f>('HV SM - tariffs'!H143-'HV SM - tariffs'!H76)/'HV SM - tariffs'!H76</f>
        <v>0</v>
      </c>
      <c r="G50" s="33"/>
      <c r="H50" s="32"/>
      <c r="J50" s="34"/>
      <c r="K50" s="10" t="s">
        <v>51</v>
      </c>
      <c r="L50" s="32">
        <f>('HV SM - tariffs'!E277-'HV SM - tariffs'!E210)/'HV SM - tariffs'!E210</f>
        <v>0</v>
      </c>
      <c r="M50" s="32"/>
      <c r="N50" s="32"/>
      <c r="O50" s="33">
        <f>('HV SM - tariffs'!H277-'HV SM - tariffs'!H210)/'HV SM - tariffs'!H210</f>
        <v>0</v>
      </c>
      <c r="P50" s="33"/>
      <c r="Q50" s="32"/>
    </row>
    <row r="51" spans="2:17" ht="27" customHeight="1">
      <c r="B51" s="10" t="s">
        <v>52</v>
      </c>
      <c r="C51" s="32">
        <f>('HV SM - tariffs'!E144-'HV SM - tariffs'!E77)/'HV SM - tariffs'!E77</f>
        <v>0</v>
      </c>
      <c r="D51" s="32">
        <f>('HV SM - tariffs'!F144-'HV SM - tariffs'!F77)/'HV SM - tariffs'!F77</f>
        <v>0</v>
      </c>
      <c r="E51" s="32"/>
      <c r="F51" s="33">
        <f>('HV SM - tariffs'!H144-'HV SM - tariffs'!H77)/'HV SM - tariffs'!H77</f>
        <v>0</v>
      </c>
      <c r="G51" s="33"/>
      <c r="H51" s="32"/>
      <c r="J51" s="34"/>
      <c r="K51" s="10" t="s">
        <v>52</v>
      </c>
      <c r="L51" s="32">
        <f>('HV SM - tariffs'!E278-'HV SM - tariffs'!E211)/'HV SM - tariffs'!E211</f>
        <v>0</v>
      </c>
      <c r="M51" s="32">
        <f>('HV SM - tariffs'!F278-'HV SM - tariffs'!F211)/'HV SM - tariffs'!F211</f>
        <v>0</v>
      </c>
      <c r="N51" s="32"/>
      <c r="O51" s="33">
        <f>('HV SM - tariffs'!H278-'HV SM - tariffs'!H211)/'HV SM - tariffs'!H211</f>
        <v>0</v>
      </c>
      <c r="P51" s="33"/>
      <c r="Q51" s="32"/>
    </row>
    <row r="52" spans="2:17" ht="27" customHeight="1">
      <c r="B52" s="10" t="s">
        <v>53</v>
      </c>
      <c r="C52" s="32">
        <f>('HV SM - tariffs'!E145-'HV SM - tariffs'!E78)/'HV SM - tariffs'!E78</f>
        <v>0</v>
      </c>
      <c r="D52" s="32"/>
      <c r="E52" s="32"/>
      <c r="F52" s="33"/>
      <c r="G52" s="33"/>
      <c r="H52" s="32"/>
      <c r="J52" s="34"/>
      <c r="K52" s="10" t="s">
        <v>53</v>
      </c>
      <c r="L52" s="32">
        <f>('HV SM - tariffs'!E279-'HV SM - tariffs'!E212)/'HV SM - tariffs'!E212</f>
        <v>0</v>
      </c>
      <c r="M52" s="32"/>
      <c r="N52" s="32"/>
      <c r="O52" s="33"/>
      <c r="P52" s="33"/>
      <c r="Q52" s="32"/>
    </row>
    <row r="53" spans="2:17" ht="27" customHeight="1">
      <c r="B53" s="10" t="s">
        <v>54</v>
      </c>
      <c r="C53" s="32">
        <f>('HV SM - tariffs'!E146-'HV SM - tariffs'!E79)/'HV SM - tariffs'!E79</f>
        <v>0</v>
      </c>
      <c r="D53" s="32">
        <f>('HV SM - tariffs'!F146-'HV SM - tariffs'!F79)/'HV SM - tariffs'!F79</f>
        <v>0</v>
      </c>
      <c r="E53" s="32"/>
      <c r="F53" s="33">
        <f>('HV SM - tariffs'!H146-'HV SM - tariffs'!H79)/'HV SM - tariffs'!H79</f>
        <v>0</v>
      </c>
      <c r="G53" s="33"/>
      <c r="H53" s="32"/>
      <c r="J53" s="34"/>
      <c r="K53" s="10" t="s">
        <v>54</v>
      </c>
      <c r="L53" s="32">
        <f>('HV SM - tariffs'!E280-'HV SM - tariffs'!E213)/'HV SM - tariffs'!E213</f>
        <v>0</v>
      </c>
      <c r="M53" s="32">
        <f>('HV SM - tariffs'!F280-'HV SM - tariffs'!F213)/'HV SM - tariffs'!F213</f>
        <v>0</v>
      </c>
      <c r="N53" s="32"/>
      <c r="O53" s="33">
        <f>('HV SM - tariffs'!H280-'HV SM - tariffs'!H213)/'HV SM - tariffs'!H213</f>
        <v>0</v>
      </c>
      <c r="P53" s="33"/>
      <c r="Q53" s="32"/>
    </row>
    <row r="54" spans="2:17" ht="27" customHeight="1">
      <c r="B54" s="10" t="s">
        <v>56</v>
      </c>
      <c r="C54" s="32">
        <f>('HV SM - tariffs'!E147-'HV SM - tariffs'!E80)/'HV SM - tariffs'!E80</f>
        <v>0</v>
      </c>
      <c r="D54" s="32">
        <f>('HV SM - tariffs'!F147-'HV SM - tariffs'!F80)/'HV SM - tariffs'!F80</f>
        <v>0</v>
      </c>
      <c r="E54" s="32"/>
      <c r="F54" s="33">
        <f>('HV SM - tariffs'!H147-'HV SM - tariffs'!H80)/'HV SM - tariffs'!H80</f>
        <v>0</v>
      </c>
      <c r="G54" s="33"/>
      <c r="H54" s="32"/>
      <c r="J54" s="34"/>
      <c r="K54" s="10" t="s">
        <v>56</v>
      </c>
      <c r="L54" s="32">
        <f>('HV SM - tariffs'!E281-'HV SM - tariffs'!E214)/'HV SM - tariffs'!E214</f>
        <v>0</v>
      </c>
      <c r="M54" s="32">
        <f>('HV SM - tariffs'!F281-'HV SM - tariffs'!F214)/'HV SM - tariffs'!F214</f>
        <v>0</v>
      </c>
      <c r="N54" s="32"/>
      <c r="O54" s="33">
        <f>('HV SM - tariffs'!H281-'HV SM - tariffs'!H214)/'HV SM - tariffs'!H214</f>
        <v>0</v>
      </c>
      <c r="P54" s="33"/>
      <c r="Q54" s="32"/>
    </row>
    <row r="55" spans="2:17" ht="27" customHeight="1">
      <c r="B55" s="10" t="s">
        <v>57</v>
      </c>
      <c r="C55" s="32">
        <f>('HV SM - tariffs'!E148-'HV SM - tariffs'!E81)/'HV SM - tariffs'!E81</f>
        <v>0</v>
      </c>
      <c r="D55" s="32">
        <f>('HV SM - tariffs'!F148-'HV SM - tariffs'!F81)/'HV SM - tariffs'!F81</f>
        <v>0</v>
      </c>
      <c r="E55" s="32"/>
      <c r="F55" s="33">
        <f>('HV SM - tariffs'!H148-'HV SM - tariffs'!H81)/'HV SM - tariffs'!H81</f>
        <v>0</v>
      </c>
      <c r="G55" s="33"/>
      <c r="H55" s="32"/>
      <c r="J55" s="34"/>
      <c r="K55" s="10" t="s">
        <v>57</v>
      </c>
      <c r="L55" s="32">
        <f>('HV SM - tariffs'!E282-'HV SM - tariffs'!E215)/'HV SM - tariffs'!E215</f>
        <v>0</v>
      </c>
      <c r="M55" s="32">
        <f>('HV SM - tariffs'!F282-'HV SM - tariffs'!F215)/'HV SM - tariffs'!F215</f>
        <v>0</v>
      </c>
      <c r="N55" s="32"/>
      <c r="O55" s="33">
        <f>('HV SM - tariffs'!H282-'HV SM - tariffs'!H215)/'HV SM - tariffs'!H215</f>
        <v>1.1903234086242234E-2</v>
      </c>
      <c r="P55" s="33"/>
      <c r="Q55" s="32"/>
    </row>
    <row r="56" spans="2:17" ht="27" customHeight="1">
      <c r="B56" s="10" t="s">
        <v>58</v>
      </c>
      <c r="C56" s="32">
        <f>('HV SM - tariffs'!E149-'HV SM - tariffs'!E82)/'HV SM - tariffs'!E82</f>
        <v>0</v>
      </c>
      <c r="D56" s="32">
        <f>('HV SM - tariffs'!F149-'HV SM - tariffs'!F82)/'HV SM - tariffs'!F82</f>
        <v>0</v>
      </c>
      <c r="E56" s="32">
        <f>('HV SM - tariffs'!G149-'HV SM - tariffs'!G82)/'HV SM - tariffs'!G82</f>
        <v>0</v>
      </c>
      <c r="F56" s="33">
        <f>('HV SM - tariffs'!H149-'HV SM - tariffs'!H82)/'HV SM - tariffs'!H82</f>
        <v>0</v>
      </c>
      <c r="G56" s="33">
        <f>('HV SM - tariffs'!I149-'HV SM - tariffs'!I82)/'HV SM - tariffs'!I82</f>
        <v>0</v>
      </c>
      <c r="H56" s="32">
        <f>('HV SM - tariffs'!J149-'HV SM - tariffs'!J82)/'HV SM - tariffs'!J82</f>
        <v>0</v>
      </c>
      <c r="J56" s="34"/>
      <c r="K56" s="10" t="s">
        <v>58</v>
      </c>
      <c r="L56" s="32">
        <f>('HV SM - tariffs'!E283-'HV SM - tariffs'!E216)/'HV SM - tariffs'!E216</f>
        <v>0</v>
      </c>
      <c r="M56" s="32">
        <f>('HV SM - tariffs'!F283-'HV SM - tariffs'!F216)/'HV SM - tariffs'!F216</f>
        <v>0</v>
      </c>
      <c r="N56" s="32">
        <f>('HV SM - tariffs'!G283-'HV SM - tariffs'!G216)/'HV SM - tariffs'!G216</f>
        <v>0</v>
      </c>
      <c r="O56" s="33">
        <f>('HV SM - tariffs'!H283-'HV SM - tariffs'!H216)/'HV SM - tariffs'!H216</f>
        <v>0</v>
      </c>
      <c r="P56" s="33">
        <f>('HV SM - tariffs'!I283-'HV SM - tariffs'!I216)/'HV SM - tariffs'!I216</f>
        <v>0</v>
      </c>
      <c r="Q56" s="32">
        <f>('HV SM - tariffs'!J283-'HV SM - tariffs'!J216)/'HV SM - tariffs'!J216</f>
        <v>0</v>
      </c>
    </row>
    <row r="57" spans="2:17" ht="27" customHeight="1">
      <c r="B57" s="10" t="s">
        <v>59</v>
      </c>
      <c r="C57" s="32">
        <f>('HV SM - tariffs'!E150-'HV SM - tariffs'!E83)/'HV SM - tariffs'!E83</f>
        <v>0</v>
      </c>
      <c r="D57" s="32">
        <f>('HV SM - tariffs'!F150-'HV SM - tariffs'!F83)/'HV SM - tariffs'!F83</f>
        <v>0</v>
      </c>
      <c r="E57" s="32">
        <f>('HV SM - tariffs'!G150-'HV SM - tariffs'!G83)/'HV SM - tariffs'!G83</f>
        <v>0</v>
      </c>
      <c r="F57" s="33">
        <f>('HV SM - tariffs'!H150-'HV SM - tariffs'!H83)/'HV SM - tariffs'!H83</f>
        <v>0</v>
      </c>
      <c r="G57" s="33">
        <f>('HV SM - tariffs'!I150-'HV SM - tariffs'!I83)/'HV SM - tariffs'!I83</f>
        <v>0</v>
      </c>
      <c r="H57" s="32">
        <f>('HV SM - tariffs'!J150-'HV SM - tariffs'!J83)/'HV SM - tariffs'!J83</f>
        <v>0</v>
      </c>
      <c r="J57" s="34"/>
      <c r="K57" s="10" t="s">
        <v>59</v>
      </c>
      <c r="L57" s="32">
        <f>('HV SM - tariffs'!E284-'HV SM - tariffs'!E217)/'HV SM - tariffs'!E217</f>
        <v>0</v>
      </c>
      <c r="M57" s="32">
        <f>('HV SM - tariffs'!F284-'HV SM - tariffs'!F217)/'HV SM - tariffs'!F217</f>
        <v>0</v>
      </c>
      <c r="N57" s="32">
        <f>('HV SM - tariffs'!G284-'HV SM - tariffs'!G217)/'HV SM - tariffs'!G217</f>
        <v>0</v>
      </c>
      <c r="O57" s="33">
        <f>('HV SM - tariffs'!H284-'HV SM - tariffs'!H217)/'HV SM - tariffs'!H217</f>
        <v>0</v>
      </c>
      <c r="P57" s="33">
        <f>('HV SM - tariffs'!I284-'HV SM - tariffs'!I217)/'HV SM - tariffs'!I217</f>
        <v>0</v>
      </c>
      <c r="Q57" s="32">
        <f>('HV SM - tariffs'!J284-'HV SM - tariffs'!J217)/'HV SM - tariffs'!J217</f>
        <v>0</v>
      </c>
    </row>
    <row r="58" spans="2:17" ht="27" customHeight="1">
      <c r="B58" s="10" t="s">
        <v>60</v>
      </c>
      <c r="C58" s="32">
        <f>('HV SM - tariffs'!E151-'HV SM - tariffs'!E84)/'HV SM - tariffs'!E84</f>
        <v>0</v>
      </c>
      <c r="D58" s="32">
        <f>('HV SM - tariffs'!F151-'HV SM - tariffs'!F84)/'HV SM - tariffs'!F84</f>
        <v>0</v>
      </c>
      <c r="E58" s="32">
        <f>('HV SM - tariffs'!G151-'HV SM - tariffs'!G84)/'HV SM - tariffs'!G84</f>
        <v>0</v>
      </c>
      <c r="F58" s="33">
        <f>('HV SM - tariffs'!H151-'HV SM - tariffs'!H84)/'HV SM - tariffs'!H84</f>
        <v>0</v>
      </c>
      <c r="G58" s="33">
        <f>('HV SM - tariffs'!I151-'HV SM - tariffs'!I84)/'HV SM - tariffs'!I84</f>
        <v>0</v>
      </c>
      <c r="H58" s="32">
        <f>('HV SM - tariffs'!J151-'HV SM - tariffs'!J84)/'HV SM - tariffs'!J84</f>
        <v>0</v>
      </c>
      <c r="J58" s="34"/>
      <c r="K58" s="10" t="s">
        <v>60</v>
      </c>
      <c r="L58" s="32">
        <f>('HV SM - tariffs'!E285-'HV SM - tariffs'!E218)/'HV SM - tariffs'!E218</f>
        <v>0</v>
      </c>
      <c r="M58" s="32">
        <f>('HV SM - tariffs'!F285-'HV SM - tariffs'!F218)/'HV SM - tariffs'!F218</f>
        <v>0</v>
      </c>
      <c r="N58" s="32">
        <f>('HV SM - tariffs'!G285-'HV SM - tariffs'!G218)/'HV SM - tariffs'!G218</f>
        <v>0</v>
      </c>
      <c r="O58" s="33">
        <f>('HV SM - tariffs'!H285-'HV SM - tariffs'!H218)/'HV SM - tariffs'!H218</f>
        <v>4.6657468957732331E-2</v>
      </c>
      <c r="P58" s="33">
        <f>('HV SM - tariffs'!I285-'HV SM - tariffs'!I218)/'HV SM - tariffs'!I218</f>
        <v>0</v>
      </c>
      <c r="Q58" s="32">
        <f>('HV SM - tariffs'!J285-'HV SM - tariffs'!J218)/'HV SM - tariffs'!J218</f>
        <v>0</v>
      </c>
    </row>
    <row r="59" spans="2:17" ht="27" customHeight="1">
      <c r="B59" s="10" t="s">
        <v>61</v>
      </c>
      <c r="C59" s="32">
        <f>('HV SM - tariffs'!E152-'HV SM - tariffs'!E85)/'HV SM - tariffs'!E85</f>
        <v>0</v>
      </c>
      <c r="D59" s="32">
        <f>('HV SM - tariffs'!F152-'HV SM - tariffs'!F85)/'HV SM - tariffs'!F85</f>
        <v>0</v>
      </c>
      <c r="E59" s="32">
        <f>('HV SM - tariffs'!G152-'HV SM - tariffs'!G85)/'HV SM - tariffs'!G85</f>
        <v>0</v>
      </c>
      <c r="F59" s="33">
        <f>('HV SM - tariffs'!H152-'HV SM - tariffs'!H85)/'HV SM - tariffs'!H85</f>
        <v>0</v>
      </c>
      <c r="G59" s="33">
        <f>('HV SM - tariffs'!I152-'HV SM - tariffs'!I85)/'HV SM - tariffs'!I85</f>
        <v>0</v>
      </c>
      <c r="H59" s="32">
        <f>('HV SM - tariffs'!J152-'HV SM - tariffs'!J85)/'HV SM - tariffs'!J85</f>
        <v>0</v>
      </c>
      <c r="J59" s="34"/>
      <c r="K59" s="10" t="s">
        <v>61</v>
      </c>
      <c r="L59" s="32">
        <f>('HV SM - tariffs'!E286-'HV SM - tariffs'!E219)/'HV SM - tariffs'!E219</f>
        <v>0</v>
      </c>
      <c r="M59" s="32">
        <f>('HV SM - tariffs'!F286-'HV SM - tariffs'!F219)/'HV SM - tariffs'!F219</f>
        <v>0</v>
      </c>
      <c r="N59" s="32">
        <f>('HV SM - tariffs'!G286-'HV SM - tariffs'!G219)/'HV SM - tariffs'!G219</f>
        <v>0</v>
      </c>
      <c r="O59" s="33">
        <f>('HV SM - tariffs'!H286-'HV SM - tariffs'!H219)/'HV SM - tariffs'!H219</f>
        <v>4.6698992913092055E-2</v>
      </c>
      <c r="P59" s="33">
        <f>('HV SM - tariffs'!I286-'HV SM - tariffs'!I219)/'HV SM - tariffs'!I219</f>
        <v>0</v>
      </c>
      <c r="Q59" s="32">
        <f>('HV SM - tariffs'!J286-'HV SM - tariffs'!J219)/'HV SM - tariffs'!J219</f>
        <v>0</v>
      </c>
    </row>
    <row r="60" spans="2:17" ht="27" customHeight="1">
      <c r="B60" s="10" t="s">
        <v>62</v>
      </c>
      <c r="C60" s="32">
        <f>('HV SM - tariffs'!E153-'HV SM - tariffs'!E86)/'HV SM - tariffs'!E86</f>
        <v>0</v>
      </c>
      <c r="D60" s="32"/>
      <c r="E60" s="32"/>
      <c r="F60" s="33"/>
      <c r="G60" s="33"/>
      <c r="H60" s="32"/>
      <c r="J60" s="34"/>
      <c r="K60" s="10" t="s">
        <v>62</v>
      </c>
      <c r="L60" s="32">
        <f>('HV SM - tariffs'!E287-'HV SM - tariffs'!E220)/'HV SM - tariffs'!E220</f>
        <v>0</v>
      </c>
      <c r="M60" s="32"/>
      <c r="N60" s="32"/>
      <c r="O60" s="33"/>
      <c r="P60" s="33"/>
      <c r="Q60" s="32"/>
    </row>
    <row r="61" spans="2:17" ht="27" customHeight="1">
      <c r="B61" s="10" t="s">
        <v>64</v>
      </c>
      <c r="C61" s="32">
        <f>('HV SM - tariffs'!E154-'HV SM - tariffs'!E87)/'HV SM - tariffs'!E87</f>
        <v>0</v>
      </c>
      <c r="D61" s="32">
        <f>('HV SM - tariffs'!F154-'HV SM - tariffs'!F87)/'HV SM - tariffs'!F87</f>
        <v>0</v>
      </c>
      <c r="E61" s="32">
        <f>('HV SM - tariffs'!G154-'HV SM - tariffs'!G87)/'HV SM - tariffs'!G87</f>
        <v>0</v>
      </c>
      <c r="F61" s="33"/>
      <c r="G61" s="33"/>
      <c r="H61" s="32"/>
      <c r="J61" s="34"/>
      <c r="K61" s="10" t="s">
        <v>64</v>
      </c>
      <c r="L61" s="32">
        <f>('HV SM - tariffs'!E288-'HV SM - tariffs'!E221)/'HV SM - tariffs'!E221</f>
        <v>-4.6268449544312316E-5</v>
      </c>
      <c r="M61" s="32">
        <f>('HV SM - tariffs'!F288-'HV SM - tariffs'!F221)/'HV SM - tariffs'!F221</f>
        <v>0</v>
      </c>
      <c r="N61" s="32">
        <f>('HV SM - tariffs'!G288-'HV SM - tariffs'!G221)/'HV SM - tariffs'!G221</f>
        <v>0</v>
      </c>
      <c r="O61" s="33"/>
      <c r="P61" s="33"/>
      <c r="Q61" s="32"/>
    </row>
    <row r="63" spans="2:17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5" spans="2:17" ht="33.75">
      <c r="B65" s="66" t="s">
        <v>159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8" spans="2:17" ht="15.75" thickBot="1">
      <c r="B68" s="8"/>
      <c r="C68" s="7"/>
      <c r="D68" s="7"/>
      <c r="E68" s="7"/>
    </row>
    <row r="69" spans="2:17">
      <c r="B69" s="8"/>
      <c r="C69" s="67" t="s">
        <v>165</v>
      </c>
      <c r="D69" s="68"/>
      <c r="E69" s="69"/>
      <c r="F69" s="67" t="s">
        <v>166</v>
      </c>
      <c r="G69" s="68"/>
      <c r="H69" s="69"/>
      <c r="J69" s="34"/>
      <c r="L69" s="67" t="s">
        <v>165</v>
      </c>
      <c r="M69" s="68"/>
      <c r="N69" s="69"/>
      <c r="O69" s="67" t="s">
        <v>166</v>
      </c>
      <c r="P69" s="68"/>
      <c r="Q69" s="69"/>
    </row>
    <row r="70" spans="2:17" ht="25.5">
      <c r="B70" s="52" t="s">
        <v>112</v>
      </c>
      <c r="C70" s="45" t="s">
        <v>152</v>
      </c>
      <c r="D70" s="38" t="s">
        <v>153</v>
      </c>
      <c r="E70" s="46" t="s">
        <v>155</v>
      </c>
      <c r="F70" s="45" t="s">
        <v>152</v>
      </c>
      <c r="G70" s="38" t="s">
        <v>153</v>
      </c>
      <c r="H70" s="46" t="s">
        <v>155</v>
      </c>
      <c r="I70" s="39"/>
      <c r="J70" s="40"/>
      <c r="K70" s="52" t="s">
        <v>112</v>
      </c>
      <c r="L70" s="45" t="s">
        <v>156</v>
      </c>
      <c r="M70" s="38" t="s">
        <v>157</v>
      </c>
      <c r="N70" s="46" t="s">
        <v>154</v>
      </c>
      <c r="O70" s="45" t="s">
        <v>156</v>
      </c>
      <c r="P70" s="38" t="s">
        <v>157</v>
      </c>
      <c r="Q70" s="46" t="s">
        <v>154</v>
      </c>
    </row>
    <row r="71" spans="2:17" ht="27.75" customHeight="1">
      <c r="B71" s="53" t="s">
        <v>113</v>
      </c>
      <c r="C71" s="55" t="str">
        <f>IF('HV SM - typical bill'!C4,(('HV SM - typical bill'!D4-'HV SM - typical bill'!C4)/'HV SM - typical bill'!C4),"")</f>
        <v/>
      </c>
      <c r="D71" s="41" t="str">
        <f>IF('HV SM - typical bill'!C4,(('HV SM - typical bill'!E4-'HV SM - typical bill'!C4)/'HV SM - typical bill'!C4),"")</f>
        <v/>
      </c>
      <c r="E71" s="56" t="str">
        <f>IF('HV SM - typical bill'!C4,(('HV SM - typical bill'!E4-'HV SM - typical bill'!D4)/'HV SM - typical bill'!D4),"")</f>
        <v/>
      </c>
      <c r="F71" s="47" t="str">
        <f>IF('HV SM - typical bill'!C4,('HV SM - typical bill'!D4-'HV SM - typical bill'!C4),"")</f>
        <v/>
      </c>
      <c r="G71" s="44" t="str">
        <f>IF('HV SM - typical bill'!C4,(('HV SM - typical bill'!E4-'HV SM - typical bill'!C4)),"")</f>
        <v/>
      </c>
      <c r="H71" s="48" t="str">
        <f>IF('HV SM - typical bill'!C4,(('HV SM - typical bill'!E4-'HV SM - typical bill'!D4)),"")</f>
        <v/>
      </c>
      <c r="I71" s="36"/>
      <c r="J71" s="37"/>
      <c r="K71" s="53" t="s">
        <v>113</v>
      </c>
      <c r="L71" s="55" t="str">
        <f>IF('HV SM - typical bill'!C4,(('HV SM - typical bill'!F4-'HV SM - typical bill'!C4)/'HV SM - typical bill'!C4),"")</f>
        <v/>
      </c>
      <c r="M71" s="41" t="str">
        <f>IF('HV SM - typical bill'!C4,(('HV SM - typical bill'!G4-'HV SM - typical bill'!C4)/'HV SM - typical bill'!C4),"")</f>
        <v/>
      </c>
      <c r="N71" s="56" t="str">
        <f>IF('HV SM - typical bill'!C4,(('HV SM - typical bill'!G4-'HV SM - typical bill'!F4)/'HV SM - typical bill'!F4),"")</f>
        <v/>
      </c>
      <c r="O71" s="47" t="str">
        <f>IF('HV SM - typical bill'!C4,(('HV SM - typical bill'!F4-'HV SM - typical bill'!C4)),"")</f>
        <v/>
      </c>
      <c r="P71" s="44" t="str">
        <f>IF('HV SM - typical bill'!C4,(('HV SM - typical bill'!G4-'HV SM - typical bill'!C4)),"")</f>
        <v/>
      </c>
      <c r="Q71" s="48" t="str">
        <f>IF('HV SM - typical bill'!C4,(('HV SM - typical bill'!G4-'HV SM - typical bill'!F4)),"")</f>
        <v/>
      </c>
    </row>
    <row r="72" spans="2:17" ht="27.75" customHeight="1">
      <c r="B72" s="54" t="s">
        <v>48</v>
      </c>
      <c r="C72" s="55">
        <f>IF('HV SM - typical bill'!C5,(('HV SM - typical bill'!D5-'HV SM - typical bill'!C5)/'HV SM - typical bill'!C5),"")</f>
        <v>0</v>
      </c>
      <c r="D72" s="41">
        <f>IF('HV SM - typical bill'!C5,(('HV SM - typical bill'!E5-'HV SM - typical bill'!C5)/'HV SM - typical bill'!C5),"")</f>
        <v>0</v>
      </c>
      <c r="E72" s="56">
        <f>IF('HV SM - typical bill'!C5,(('HV SM - typical bill'!E5-'HV SM - typical bill'!D5)/'HV SM - typical bill'!D5),"")</f>
        <v>0</v>
      </c>
      <c r="F72" s="47">
        <f>IF('HV SM - typical bill'!C5,('HV SM - typical bill'!D5-'HV SM - typical bill'!C5),"")</f>
        <v>0</v>
      </c>
      <c r="G72" s="44">
        <f>IF('HV SM - typical bill'!C5,(('HV SM - typical bill'!E5-'HV SM - typical bill'!C5)),"")</f>
        <v>0</v>
      </c>
      <c r="H72" s="48">
        <f>IF('HV SM - typical bill'!C5,(('HV SM - typical bill'!E5-'HV SM - typical bill'!D5)),"")</f>
        <v>0</v>
      </c>
      <c r="I72" s="36"/>
      <c r="J72" s="37"/>
      <c r="K72" s="54" t="s">
        <v>48</v>
      </c>
      <c r="L72" s="62">
        <f>IF('HV SM - typical bill'!C5,(('HV SM - typical bill'!F5-'HV SM - typical bill'!C5)/'HV SM - typical bill'!C5),"")</f>
        <v>0</v>
      </c>
      <c r="M72" s="43">
        <f>IF('HV SM - typical bill'!C5,(('HV SM - typical bill'!G5-'HV SM - typical bill'!C5)/'HV SM - typical bill'!C5),"")</f>
        <v>0</v>
      </c>
      <c r="N72" s="60">
        <f>IF('HV SM - typical bill'!C5,(('HV SM - typical bill'!G5-'HV SM - typical bill'!F5)/'HV SM - typical bill'!F5),"")</f>
        <v>0</v>
      </c>
      <c r="O72" s="47">
        <f>IF('HV SM - typical bill'!C5,(('HV SM - typical bill'!F5-'HV SM - typical bill'!C5)),"")</f>
        <v>0</v>
      </c>
      <c r="P72" s="44">
        <f>IF('HV SM - typical bill'!C5,(('HV SM - typical bill'!G5-'HV SM - typical bill'!C5)),"")</f>
        <v>0</v>
      </c>
      <c r="Q72" s="48">
        <f>IF('HV SM - typical bill'!C5,(('HV SM - typical bill'!G5-'HV SM - typical bill'!F5)),"")</f>
        <v>0</v>
      </c>
    </row>
    <row r="73" spans="2:17" ht="27.75" customHeight="1">
      <c r="B73" s="54" t="s">
        <v>75</v>
      </c>
      <c r="C73" s="55">
        <f>IF('HV SM - typical bill'!C6,(('HV SM - typical bill'!D6-'HV SM - typical bill'!C6)/'HV SM - typical bill'!C6),"")</f>
        <v>0</v>
      </c>
      <c r="D73" s="41">
        <f>IF('HV SM - typical bill'!C6,(('HV SM - typical bill'!E6-'HV SM - typical bill'!C6)/'HV SM - typical bill'!C6),"")</f>
        <v>0</v>
      </c>
      <c r="E73" s="56">
        <f>IF('HV SM - typical bill'!C6,(('HV SM - typical bill'!E6-'HV SM - typical bill'!D6)/'HV SM - typical bill'!D6),"")</f>
        <v>0</v>
      </c>
      <c r="F73" s="47">
        <f>IF('HV SM - typical bill'!C6,('HV SM - typical bill'!D6-'HV SM - typical bill'!C6),"")</f>
        <v>0</v>
      </c>
      <c r="G73" s="44">
        <f>IF('HV SM - typical bill'!C6,(('HV SM - typical bill'!E6-'HV SM - typical bill'!C6)),"")</f>
        <v>0</v>
      </c>
      <c r="H73" s="48">
        <f>IF('HV SM - typical bill'!C6,(('HV SM - typical bill'!E6-'HV SM - typical bill'!D6)),"")</f>
        <v>0</v>
      </c>
      <c r="I73" s="36"/>
      <c r="J73" s="37"/>
      <c r="K73" s="54" t="s">
        <v>75</v>
      </c>
      <c r="L73" s="62">
        <f>IF('HV SM - typical bill'!C6,(('HV SM - typical bill'!F6-'HV SM - typical bill'!C6)/'HV SM - typical bill'!C6),"")</f>
        <v>0</v>
      </c>
      <c r="M73" s="43">
        <f>IF('HV SM - typical bill'!C6,(('HV SM - typical bill'!G6-'HV SM - typical bill'!C6)/'HV SM - typical bill'!C6),"")</f>
        <v>0</v>
      </c>
      <c r="N73" s="60">
        <f>IF('HV SM - typical bill'!C6,(('HV SM - typical bill'!G6-'HV SM - typical bill'!F6)/'HV SM - typical bill'!F6),"")</f>
        <v>0</v>
      </c>
      <c r="O73" s="47">
        <f>IF('HV SM - typical bill'!C6,(('HV SM - typical bill'!F6-'HV SM - typical bill'!C6)),"")</f>
        <v>0</v>
      </c>
      <c r="P73" s="44">
        <f>IF('HV SM - typical bill'!C6,(('HV SM - typical bill'!G6-'HV SM - typical bill'!C6)),"")</f>
        <v>0</v>
      </c>
      <c r="Q73" s="48">
        <f>IF('HV SM - typical bill'!C6,(('HV SM - typical bill'!G6-'HV SM - typical bill'!F6)),"")</f>
        <v>0</v>
      </c>
    </row>
    <row r="74" spans="2:17" ht="27.75" customHeight="1">
      <c r="B74" s="54" t="s">
        <v>88</v>
      </c>
      <c r="C74" s="55">
        <f>IF('HV SM - typical bill'!C7,(('HV SM - typical bill'!D7-'HV SM - typical bill'!C7)/'HV SM - typical bill'!C7),"")</f>
        <v>0</v>
      </c>
      <c r="D74" s="41">
        <f>IF('HV SM - typical bill'!C7,(('HV SM - typical bill'!E7-'HV SM - typical bill'!C7)/'HV SM - typical bill'!C7),"")</f>
        <v>0</v>
      </c>
      <c r="E74" s="56">
        <f>IF('HV SM - typical bill'!C7,(('HV SM - typical bill'!E7-'HV SM - typical bill'!D7)/'HV SM - typical bill'!D7),"")</f>
        <v>0</v>
      </c>
      <c r="F74" s="47">
        <f>IF('HV SM - typical bill'!C7,('HV SM - typical bill'!D7-'HV SM - typical bill'!C7),"")</f>
        <v>0</v>
      </c>
      <c r="G74" s="44">
        <f>IF('HV SM - typical bill'!C7,(('HV SM - typical bill'!E7-'HV SM - typical bill'!C7)),"")</f>
        <v>0</v>
      </c>
      <c r="H74" s="48">
        <f>IF('HV SM - typical bill'!C7,(('HV SM - typical bill'!E7-'HV SM - typical bill'!D7)),"")</f>
        <v>0</v>
      </c>
      <c r="I74" s="36"/>
      <c r="J74" s="37"/>
      <c r="K74" s="54" t="s">
        <v>88</v>
      </c>
      <c r="L74" s="62">
        <f>IF('HV SM - typical bill'!C7,(('HV SM - typical bill'!F7-'HV SM - typical bill'!C7)/'HV SM - typical bill'!C7),"")</f>
        <v>0</v>
      </c>
      <c r="M74" s="43">
        <f>IF('HV SM - typical bill'!C7,(('HV SM - typical bill'!G7-'HV SM - typical bill'!C7)/'HV SM - typical bill'!C7),"")</f>
        <v>0</v>
      </c>
      <c r="N74" s="60">
        <f>IF('HV SM - typical bill'!C7,(('HV SM - typical bill'!G7-'HV SM - typical bill'!F7)/'HV SM - typical bill'!F7),"")</f>
        <v>0</v>
      </c>
      <c r="O74" s="47">
        <f>IF('HV SM - typical bill'!C7,(('HV SM - typical bill'!F7-'HV SM - typical bill'!C7)),"")</f>
        <v>0</v>
      </c>
      <c r="P74" s="44">
        <f>IF('HV SM - typical bill'!C7,(('HV SM - typical bill'!G7-'HV SM - typical bill'!C7)),"")</f>
        <v>0</v>
      </c>
      <c r="Q74" s="48">
        <f>IF('HV SM - typical bill'!C7,(('HV SM - typical bill'!G7-'HV SM - typical bill'!F7)),"")</f>
        <v>0</v>
      </c>
    </row>
    <row r="75" spans="2:17" ht="27.75" customHeight="1">
      <c r="B75" s="53" t="s">
        <v>114</v>
      </c>
      <c r="C75" s="55" t="str">
        <f>IF('HV SM - typical bill'!C8,(('HV SM - typical bill'!D8-'HV SM - typical bill'!C8)/'HV SM - typical bill'!C8),"")</f>
        <v/>
      </c>
      <c r="D75" s="41" t="str">
        <f>IF('HV SM - typical bill'!C8,(('HV SM - typical bill'!E8-'HV SM - typical bill'!C8)/'HV SM - typical bill'!C8),"")</f>
        <v/>
      </c>
      <c r="E75" s="56" t="str">
        <f>IF('HV SM - typical bill'!C8,(('HV SM - typical bill'!E8-'HV SM - typical bill'!D8)/'HV SM - typical bill'!D8),"")</f>
        <v/>
      </c>
      <c r="F75" s="47" t="str">
        <f>IF('HV SM - typical bill'!C8,('HV SM - typical bill'!D8-'HV SM - typical bill'!C8),"")</f>
        <v/>
      </c>
      <c r="G75" s="44" t="str">
        <f>IF('HV SM - typical bill'!C8,(('HV SM - typical bill'!E8-'HV SM - typical bill'!C8)),"")</f>
        <v/>
      </c>
      <c r="H75" s="48" t="str">
        <f>IF('HV SM - typical bill'!C8,(('HV SM - typical bill'!E8-'HV SM - typical bill'!D8)),"")</f>
        <v/>
      </c>
      <c r="I75" s="36"/>
      <c r="J75" s="37"/>
      <c r="K75" s="53" t="s">
        <v>114</v>
      </c>
      <c r="L75" s="62" t="str">
        <f>IF('HV SM - typical bill'!C8,(('HV SM - typical bill'!F8-'HV SM - typical bill'!C8)/'HV SM - typical bill'!C8),"")</f>
        <v/>
      </c>
      <c r="M75" s="43" t="str">
        <f>IF('HV SM - typical bill'!C8,(('HV SM - typical bill'!G8-'HV SM - typical bill'!C8)/'HV SM - typical bill'!C8),"")</f>
        <v/>
      </c>
      <c r="N75" s="60" t="str">
        <f>IF('HV SM - typical bill'!C8,(('HV SM - typical bill'!G8-'HV SM - typical bill'!F8)/'HV SM - typical bill'!F8),"")</f>
        <v/>
      </c>
      <c r="O75" s="47" t="str">
        <f>IF('HV SM - typical bill'!C8,(('HV SM - typical bill'!F8-'HV SM - typical bill'!C8)),"")</f>
        <v/>
      </c>
      <c r="P75" s="44" t="str">
        <f>IF('HV SM - typical bill'!C8,(('HV SM - typical bill'!G8-'HV SM - typical bill'!C8)),"")</f>
        <v/>
      </c>
      <c r="Q75" s="48" t="str">
        <f>IF('HV SM - typical bill'!C8,(('HV SM - typical bill'!G8-'HV SM - typical bill'!F8)),"")</f>
        <v/>
      </c>
    </row>
    <row r="76" spans="2:17" ht="27.75" customHeight="1">
      <c r="B76" s="54" t="s">
        <v>49</v>
      </c>
      <c r="C76" s="55">
        <f>IF('HV SM - typical bill'!C9,(('HV SM - typical bill'!D9-'HV SM - typical bill'!C9)/'HV SM - typical bill'!C9),"")</f>
        <v>0</v>
      </c>
      <c r="D76" s="41">
        <f>IF('HV SM - typical bill'!C9,(('HV SM - typical bill'!E9-'HV SM - typical bill'!C9)/'HV SM - typical bill'!C9),"")</f>
        <v>0</v>
      </c>
      <c r="E76" s="56">
        <f>IF('HV SM - typical bill'!C9,(('HV SM - typical bill'!E9-'HV SM - typical bill'!D9)/'HV SM - typical bill'!D9),"")</f>
        <v>0</v>
      </c>
      <c r="F76" s="47">
        <f>IF('HV SM - typical bill'!C9,('HV SM - typical bill'!D9-'HV SM - typical bill'!C9),"")</f>
        <v>0</v>
      </c>
      <c r="G76" s="44">
        <f>IF('HV SM - typical bill'!C9,(('HV SM - typical bill'!E9-'HV SM - typical bill'!C9)),"")</f>
        <v>0</v>
      </c>
      <c r="H76" s="48">
        <f>IF('HV SM - typical bill'!C9,(('HV SM - typical bill'!E9-'HV SM - typical bill'!D9)),"")</f>
        <v>0</v>
      </c>
      <c r="I76" s="36"/>
      <c r="J76" s="37"/>
      <c r="K76" s="54" t="s">
        <v>49</v>
      </c>
      <c r="L76" s="62">
        <f>IF('HV SM - typical bill'!C9,(('HV SM - typical bill'!F9-'HV SM - typical bill'!C9)/'HV SM - typical bill'!C9),"")</f>
        <v>0</v>
      </c>
      <c r="M76" s="43">
        <f>IF('HV SM - typical bill'!C9,(('HV SM - typical bill'!G9-'HV SM - typical bill'!C9)/'HV SM - typical bill'!C9),"")</f>
        <v>0</v>
      </c>
      <c r="N76" s="60">
        <f>IF('HV SM - typical bill'!C9,(('HV SM - typical bill'!G9-'HV SM - typical bill'!F9)/'HV SM - typical bill'!F9),"")</f>
        <v>0</v>
      </c>
      <c r="O76" s="47">
        <f>IF('HV SM - typical bill'!C9,(('HV SM - typical bill'!F9-'HV SM - typical bill'!C9)),"")</f>
        <v>0</v>
      </c>
      <c r="P76" s="44">
        <f>IF('HV SM - typical bill'!C9,(('HV SM - typical bill'!G9-'HV SM - typical bill'!C9)),"")</f>
        <v>0</v>
      </c>
      <c r="Q76" s="48">
        <f>IF('HV SM - typical bill'!C9,(('HV SM - typical bill'!G9-'HV SM - typical bill'!F9)),"")</f>
        <v>0</v>
      </c>
    </row>
    <row r="77" spans="2:17" ht="27.75" customHeight="1">
      <c r="B77" s="54" t="s">
        <v>76</v>
      </c>
      <c r="C77" s="55">
        <f>IF('HV SM - typical bill'!C10,(('HV SM - typical bill'!D10-'HV SM - typical bill'!C10)/'HV SM - typical bill'!C10),"")</f>
        <v>0</v>
      </c>
      <c r="D77" s="41">
        <f>IF('HV SM - typical bill'!C10,(('HV SM - typical bill'!E10-'HV SM - typical bill'!C10)/'HV SM - typical bill'!C10),"")</f>
        <v>0</v>
      </c>
      <c r="E77" s="56">
        <f>IF('HV SM - typical bill'!C10,(('HV SM - typical bill'!E10-'HV SM - typical bill'!D10)/'HV SM - typical bill'!D10),"")</f>
        <v>0</v>
      </c>
      <c r="F77" s="47">
        <f>IF('HV SM - typical bill'!C10,('HV SM - typical bill'!D10-'HV SM - typical bill'!C10),"")</f>
        <v>0</v>
      </c>
      <c r="G77" s="44">
        <f>IF('HV SM - typical bill'!C10,(('HV SM - typical bill'!E10-'HV SM - typical bill'!C10)),"")</f>
        <v>0</v>
      </c>
      <c r="H77" s="48">
        <f>IF('HV SM - typical bill'!C10,(('HV SM - typical bill'!E10-'HV SM - typical bill'!D10)),"")</f>
        <v>0</v>
      </c>
      <c r="I77" s="36"/>
      <c r="J77" s="37"/>
      <c r="K77" s="54" t="s">
        <v>76</v>
      </c>
      <c r="L77" s="62">
        <f>IF('HV SM - typical bill'!C10,(('HV SM - typical bill'!F10-'HV SM - typical bill'!C10)/'HV SM - typical bill'!C10),"")</f>
        <v>0</v>
      </c>
      <c r="M77" s="43">
        <f>IF('HV SM - typical bill'!C10,(('HV SM - typical bill'!G10-'HV SM - typical bill'!C10)/'HV SM - typical bill'!C10),"")</f>
        <v>0</v>
      </c>
      <c r="N77" s="60">
        <f>IF('HV SM - typical bill'!C10,(('HV SM - typical bill'!G10-'HV SM - typical bill'!F10)/'HV SM - typical bill'!F10),"")</f>
        <v>0</v>
      </c>
      <c r="O77" s="47">
        <f>IF('HV SM - typical bill'!C10,(('HV SM - typical bill'!F10-'HV SM - typical bill'!C10)),"")</f>
        <v>0</v>
      </c>
      <c r="P77" s="44">
        <f>IF('HV SM - typical bill'!C10,(('HV SM - typical bill'!G10-'HV SM - typical bill'!C10)),"")</f>
        <v>0</v>
      </c>
      <c r="Q77" s="48">
        <f>IF('HV SM - typical bill'!C10,(('HV SM - typical bill'!G10-'HV SM - typical bill'!F10)),"")</f>
        <v>0</v>
      </c>
    </row>
    <row r="78" spans="2:17" ht="27.75" customHeight="1">
      <c r="B78" s="54" t="s">
        <v>89</v>
      </c>
      <c r="C78" s="55">
        <f>IF('HV SM - typical bill'!C11,(('HV SM - typical bill'!D11-'HV SM - typical bill'!C11)/'HV SM - typical bill'!C11),"")</f>
        <v>0</v>
      </c>
      <c r="D78" s="41">
        <f>IF('HV SM - typical bill'!C11,(('HV SM - typical bill'!E11-'HV SM - typical bill'!C11)/'HV SM - typical bill'!C11),"")</f>
        <v>0</v>
      </c>
      <c r="E78" s="56">
        <f>IF('HV SM - typical bill'!C11,(('HV SM - typical bill'!E11-'HV SM - typical bill'!D11)/'HV SM - typical bill'!D11),"")</f>
        <v>0</v>
      </c>
      <c r="F78" s="47">
        <f>IF('HV SM - typical bill'!C11,('HV SM - typical bill'!D11-'HV SM - typical bill'!C11),"")</f>
        <v>0</v>
      </c>
      <c r="G78" s="44">
        <f>IF('HV SM - typical bill'!C11,(('HV SM - typical bill'!E11-'HV SM - typical bill'!C11)),"")</f>
        <v>0</v>
      </c>
      <c r="H78" s="48">
        <f>IF('HV SM - typical bill'!C11,(('HV SM - typical bill'!E11-'HV SM - typical bill'!D11)),"")</f>
        <v>0</v>
      </c>
      <c r="I78" s="36"/>
      <c r="J78" s="37"/>
      <c r="K78" s="54" t="s">
        <v>89</v>
      </c>
      <c r="L78" s="62">
        <f>IF('HV SM - typical bill'!C11,(('HV SM - typical bill'!F11-'HV SM - typical bill'!C11)/'HV SM - typical bill'!C11),"")</f>
        <v>0</v>
      </c>
      <c r="M78" s="43">
        <f>IF('HV SM - typical bill'!C11,(('HV SM - typical bill'!G11-'HV SM - typical bill'!C11)/'HV SM - typical bill'!C11),"")</f>
        <v>0</v>
      </c>
      <c r="N78" s="60">
        <f>IF('HV SM - typical bill'!C11,(('HV SM - typical bill'!G11-'HV SM - typical bill'!F11)/'HV SM - typical bill'!F11),"")</f>
        <v>0</v>
      </c>
      <c r="O78" s="47">
        <f>IF('HV SM - typical bill'!C11,(('HV SM - typical bill'!F11-'HV SM - typical bill'!C11)),"")</f>
        <v>0</v>
      </c>
      <c r="P78" s="44">
        <f>IF('HV SM - typical bill'!C11,(('HV SM - typical bill'!G11-'HV SM - typical bill'!C11)),"")</f>
        <v>0</v>
      </c>
      <c r="Q78" s="48">
        <f>IF('HV SM - typical bill'!C11,(('HV SM - typical bill'!G11-'HV SM - typical bill'!F11)),"")</f>
        <v>0</v>
      </c>
    </row>
    <row r="79" spans="2:17" ht="27.75" customHeight="1">
      <c r="B79" s="53" t="s">
        <v>115</v>
      </c>
      <c r="C79" s="55" t="str">
        <f>IF('HV SM - typical bill'!C12,(('HV SM - typical bill'!D12-'HV SM - typical bill'!C12)/'HV SM - typical bill'!C12),"")</f>
        <v/>
      </c>
      <c r="D79" s="41" t="str">
        <f>IF('HV SM - typical bill'!C12,(('HV SM - typical bill'!E12-'HV SM - typical bill'!C12)/'HV SM - typical bill'!C12),"")</f>
        <v/>
      </c>
      <c r="E79" s="56" t="str">
        <f>IF('HV SM - typical bill'!C12,(('HV SM - typical bill'!E12-'HV SM - typical bill'!D12)/'HV SM - typical bill'!D12),"")</f>
        <v/>
      </c>
      <c r="F79" s="47" t="str">
        <f>IF('HV SM - typical bill'!C12,('HV SM - typical bill'!D12-'HV SM - typical bill'!C12),"")</f>
        <v/>
      </c>
      <c r="G79" s="44" t="str">
        <f>IF('HV SM - typical bill'!C12,(('HV SM - typical bill'!E12-'HV SM - typical bill'!C12)),"")</f>
        <v/>
      </c>
      <c r="H79" s="48" t="str">
        <f>IF('HV SM - typical bill'!C12,(('HV SM - typical bill'!E12-'HV SM - typical bill'!D12)),"")</f>
        <v/>
      </c>
      <c r="I79" s="36"/>
      <c r="J79" s="37"/>
      <c r="K79" s="53" t="s">
        <v>115</v>
      </c>
      <c r="L79" s="62" t="str">
        <f>IF('HV SM - typical bill'!C12,(('HV SM - typical bill'!F12-'HV SM - typical bill'!C12)/'HV SM - typical bill'!C12),"")</f>
        <v/>
      </c>
      <c r="M79" s="43" t="str">
        <f>IF('HV SM - typical bill'!C12,(('HV SM - typical bill'!G12-'HV SM - typical bill'!C12)/'HV SM - typical bill'!C12),"")</f>
        <v/>
      </c>
      <c r="N79" s="60" t="str">
        <f>IF('HV SM - typical bill'!C12,(('HV SM - typical bill'!G12-'HV SM - typical bill'!F12)/'HV SM - typical bill'!F12),"")</f>
        <v/>
      </c>
      <c r="O79" s="47" t="str">
        <f>IF('HV SM - typical bill'!C12,(('HV SM - typical bill'!F12-'HV SM - typical bill'!C12)),"")</f>
        <v/>
      </c>
      <c r="P79" s="44" t="str">
        <f>IF('HV SM - typical bill'!C12,(('HV SM - typical bill'!G12-'HV SM - typical bill'!C12)),"")</f>
        <v/>
      </c>
      <c r="Q79" s="48" t="str">
        <f>IF('HV SM - typical bill'!C12,(('HV SM - typical bill'!G12-'HV SM - typical bill'!F12)),"")</f>
        <v/>
      </c>
    </row>
    <row r="80" spans="2:17" ht="27.75" customHeight="1">
      <c r="B80" s="54" t="s">
        <v>50</v>
      </c>
      <c r="C80" s="55">
        <f>IF('HV SM - typical bill'!C13,(('HV SM - typical bill'!D13-'HV SM - typical bill'!C13)/'HV SM - typical bill'!C13),"")</f>
        <v>0</v>
      </c>
      <c r="D80" s="41">
        <f>IF('HV SM - typical bill'!C13,(('HV SM - typical bill'!E13-'HV SM - typical bill'!C13)/'HV SM - typical bill'!C13),"")</f>
        <v>0</v>
      </c>
      <c r="E80" s="56">
        <f>IF('HV SM - typical bill'!C13,(('HV SM - typical bill'!E13-'HV SM - typical bill'!D13)/'HV SM - typical bill'!D13),"")</f>
        <v>0</v>
      </c>
      <c r="F80" s="47">
        <f>IF('HV SM - typical bill'!C13,('HV SM - typical bill'!D13-'HV SM - typical bill'!C13),"")</f>
        <v>0</v>
      </c>
      <c r="G80" s="44">
        <f>IF('HV SM - typical bill'!C13,(('HV SM - typical bill'!E13-'HV SM - typical bill'!C13)),"")</f>
        <v>0</v>
      </c>
      <c r="H80" s="48">
        <f>IF('HV SM - typical bill'!C13,(('HV SM - typical bill'!E13-'HV SM - typical bill'!D13)),"")</f>
        <v>0</v>
      </c>
      <c r="I80" s="36"/>
      <c r="J80" s="37"/>
      <c r="K80" s="54" t="s">
        <v>50</v>
      </c>
      <c r="L80" s="62">
        <f>IF('HV SM - typical bill'!C13,(('HV SM - typical bill'!F13-'HV SM - typical bill'!C13)/'HV SM - typical bill'!C13),"")</f>
        <v>0</v>
      </c>
      <c r="M80" s="43">
        <f>IF('HV SM - typical bill'!C13,(('HV SM - typical bill'!G13-'HV SM - typical bill'!C13)/'HV SM - typical bill'!C13),"")</f>
        <v>0</v>
      </c>
      <c r="N80" s="60">
        <f>IF('HV SM - typical bill'!C13,(('HV SM - typical bill'!G13-'HV SM - typical bill'!F13)/'HV SM - typical bill'!F13),"")</f>
        <v>0</v>
      </c>
      <c r="O80" s="47">
        <f>IF('HV SM - typical bill'!C13,(('HV SM - typical bill'!F13-'HV SM - typical bill'!C13)),"")</f>
        <v>0</v>
      </c>
      <c r="P80" s="44">
        <f>IF('HV SM - typical bill'!C13,(('HV SM - typical bill'!G13-'HV SM - typical bill'!C13)),"")</f>
        <v>0</v>
      </c>
      <c r="Q80" s="48">
        <f>IF('HV SM - typical bill'!C13,(('HV SM - typical bill'!G13-'HV SM - typical bill'!F13)),"")</f>
        <v>0</v>
      </c>
    </row>
    <row r="81" spans="2:17" ht="27.75" customHeight="1">
      <c r="B81" s="54" t="s">
        <v>77</v>
      </c>
      <c r="C81" s="55" t="e">
        <f>IF('HV SM - typical bill'!C14,(('HV SM - typical bill'!D14-'HV SM - typical bill'!C14)/'HV SM - typical bill'!C14),"")</f>
        <v>#VALUE!</v>
      </c>
      <c r="D81" s="41" t="e">
        <f>IF('HV SM - typical bill'!C14,(('HV SM - typical bill'!E14-'HV SM - typical bill'!C14)/'HV SM - typical bill'!C14),"")</f>
        <v>#VALUE!</v>
      </c>
      <c r="E81" s="56" t="e">
        <f>IF('HV SM - typical bill'!C14,(('HV SM - typical bill'!E14-'HV SM - typical bill'!D14)/'HV SM - typical bill'!D14),"")</f>
        <v>#VALUE!</v>
      </c>
      <c r="F81" s="47" t="e">
        <f>IF('HV SM - typical bill'!C14,('HV SM - typical bill'!D14-'HV SM - typical bill'!C14),"")</f>
        <v>#VALUE!</v>
      </c>
      <c r="G81" s="44" t="e">
        <f>IF('HV SM - typical bill'!C14,(('HV SM - typical bill'!E14-'HV SM - typical bill'!C14)),"")</f>
        <v>#VALUE!</v>
      </c>
      <c r="H81" s="48" t="e">
        <f>IF('HV SM - typical bill'!C14,(('HV SM - typical bill'!E14-'HV SM - typical bill'!D14)),"")</f>
        <v>#VALUE!</v>
      </c>
      <c r="I81" s="36"/>
      <c r="J81" s="37"/>
      <c r="K81" s="54" t="s">
        <v>77</v>
      </c>
      <c r="L81" s="62" t="e">
        <f>IF('HV SM - typical bill'!C14,(('HV SM - typical bill'!F14-'HV SM - typical bill'!C14)/'HV SM - typical bill'!C14),"")</f>
        <v>#VALUE!</v>
      </c>
      <c r="M81" s="43" t="e">
        <f>IF('HV SM - typical bill'!C14,(('HV SM - typical bill'!G14-'HV SM - typical bill'!C14)/'HV SM - typical bill'!C14),"")</f>
        <v>#VALUE!</v>
      </c>
      <c r="N81" s="60" t="e">
        <f>IF('HV SM - typical bill'!C14,(('HV SM - typical bill'!G14-'HV SM - typical bill'!F14)/'HV SM - typical bill'!F14),"")</f>
        <v>#VALUE!</v>
      </c>
      <c r="O81" s="47" t="e">
        <f>IF('HV SM - typical bill'!C14,(('HV SM - typical bill'!F14-'HV SM - typical bill'!C14)),"")</f>
        <v>#VALUE!</v>
      </c>
      <c r="P81" s="44" t="e">
        <f>IF('HV SM - typical bill'!C14,(('HV SM - typical bill'!G14-'HV SM - typical bill'!C14)),"")</f>
        <v>#VALUE!</v>
      </c>
      <c r="Q81" s="48" t="e">
        <f>IF('HV SM - typical bill'!C14,(('HV SM - typical bill'!G14-'HV SM - typical bill'!F14)),"")</f>
        <v>#VALUE!</v>
      </c>
    </row>
    <row r="82" spans="2:17" ht="27.75" customHeight="1">
      <c r="B82" s="54" t="s">
        <v>90</v>
      </c>
      <c r="C82" s="55" t="e">
        <f>IF('HV SM - typical bill'!C15,(('HV SM - typical bill'!D15-'HV SM - typical bill'!C15)/'HV SM - typical bill'!C15),"")</f>
        <v>#VALUE!</v>
      </c>
      <c r="D82" s="41" t="e">
        <f>IF('HV SM - typical bill'!C15,(('HV SM - typical bill'!E15-'HV SM - typical bill'!C15)/'HV SM - typical bill'!C15),"")</f>
        <v>#VALUE!</v>
      </c>
      <c r="E82" s="56" t="e">
        <f>IF('HV SM - typical bill'!C15,(('HV SM - typical bill'!E15-'HV SM - typical bill'!D15)/'HV SM - typical bill'!D15),"")</f>
        <v>#VALUE!</v>
      </c>
      <c r="F82" s="47" t="e">
        <f>IF('HV SM - typical bill'!C15,('HV SM - typical bill'!D15-'HV SM - typical bill'!C15),"")</f>
        <v>#VALUE!</v>
      </c>
      <c r="G82" s="44" t="e">
        <f>IF('HV SM - typical bill'!C15,(('HV SM - typical bill'!E15-'HV SM - typical bill'!C15)),"")</f>
        <v>#VALUE!</v>
      </c>
      <c r="H82" s="48" t="e">
        <f>IF('HV SM - typical bill'!C15,(('HV SM - typical bill'!E15-'HV SM - typical bill'!D15)),"")</f>
        <v>#VALUE!</v>
      </c>
      <c r="I82" s="36"/>
      <c r="J82" s="37"/>
      <c r="K82" s="54" t="s">
        <v>90</v>
      </c>
      <c r="L82" s="62" t="e">
        <f>IF('HV SM - typical bill'!C15,(('HV SM - typical bill'!F15-'HV SM - typical bill'!C15)/'HV SM - typical bill'!C15),"")</f>
        <v>#VALUE!</v>
      </c>
      <c r="M82" s="43" t="e">
        <f>IF('HV SM - typical bill'!C15,(('HV SM - typical bill'!G15-'HV SM - typical bill'!C15)/'HV SM - typical bill'!C15),"")</f>
        <v>#VALUE!</v>
      </c>
      <c r="N82" s="60" t="e">
        <f>IF('HV SM - typical bill'!C15,(('HV SM - typical bill'!G15-'HV SM - typical bill'!F15)/'HV SM - typical bill'!F15),"")</f>
        <v>#VALUE!</v>
      </c>
      <c r="O82" s="47" t="e">
        <f>IF('HV SM - typical bill'!C15,(('HV SM - typical bill'!F15-'HV SM - typical bill'!C15)),"")</f>
        <v>#VALUE!</v>
      </c>
      <c r="P82" s="44" t="e">
        <f>IF('HV SM - typical bill'!C15,(('HV SM - typical bill'!G15-'HV SM - typical bill'!C15)),"")</f>
        <v>#VALUE!</v>
      </c>
      <c r="Q82" s="48" t="e">
        <f>IF('HV SM - typical bill'!C15,(('HV SM - typical bill'!G15-'HV SM - typical bill'!F15)),"")</f>
        <v>#VALUE!</v>
      </c>
    </row>
    <row r="83" spans="2:17" ht="27.75" customHeight="1">
      <c r="B83" s="53" t="s">
        <v>117</v>
      </c>
      <c r="C83" s="55" t="str">
        <f>IF('HV SM - typical bill'!C16,(('HV SM - typical bill'!D16-'HV SM - typical bill'!C16)/'HV SM - typical bill'!C16),"")</f>
        <v/>
      </c>
      <c r="D83" s="41" t="str">
        <f>IF('HV SM - typical bill'!C16,(('HV SM - typical bill'!E16-'HV SM - typical bill'!C16)/'HV SM - typical bill'!C16),"")</f>
        <v/>
      </c>
      <c r="E83" s="56" t="str">
        <f>IF('HV SM - typical bill'!C16,(('HV SM - typical bill'!E16-'HV SM - typical bill'!D16)/'HV SM - typical bill'!D16),"")</f>
        <v/>
      </c>
      <c r="F83" s="47" t="str">
        <f>IF('HV SM - typical bill'!C16,('HV SM - typical bill'!D16-'HV SM - typical bill'!C16),"")</f>
        <v/>
      </c>
      <c r="G83" s="44" t="str">
        <f>IF('HV SM - typical bill'!C16,(('HV SM - typical bill'!E16-'HV SM - typical bill'!C16)),"")</f>
        <v/>
      </c>
      <c r="H83" s="48" t="str">
        <f>IF('HV SM - typical bill'!C16,(('HV SM - typical bill'!E16-'HV SM - typical bill'!D16)),"")</f>
        <v/>
      </c>
      <c r="I83" s="36"/>
      <c r="J83" s="37"/>
      <c r="K83" s="53" t="s">
        <v>117</v>
      </c>
      <c r="L83" s="62" t="str">
        <f>IF('HV SM - typical bill'!C16,(('HV SM - typical bill'!F16-'HV SM - typical bill'!C16)/'HV SM - typical bill'!C16),"")</f>
        <v/>
      </c>
      <c r="M83" s="43" t="str">
        <f>IF('HV SM - typical bill'!C16,(('HV SM - typical bill'!G16-'HV SM - typical bill'!C16)/'HV SM - typical bill'!C16),"")</f>
        <v/>
      </c>
      <c r="N83" s="60" t="str">
        <f>IF('HV SM - typical bill'!C16,(('HV SM - typical bill'!G16-'HV SM - typical bill'!F16)/'HV SM - typical bill'!F16),"")</f>
        <v/>
      </c>
      <c r="O83" s="47" t="str">
        <f>IF('HV SM - typical bill'!C16,(('HV SM - typical bill'!F16-'HV SM - typical bill'!C16)),"")</f>
        <v/>
      </c>
      <c r="P83" s="44" t="str">
        <f>IF('HV SM - typical bill'!C16,(('HV SM - typical bill'!G16-'HV SM - typical bill'!C16)),"")</f>
        <v/>
      </c>
      <c r="Q83" s="48" t="str">
        <f>IF('HV SM - typical bill'!C16,(('HV SM - typical bill'!G16-'HV SM - typical bill'!F16)),"")</f>
        <v/>
      </c>
    </row>
    <row r="84" spans="2:17" ht="27.75" customHeight="1">
      <c r="B84" s="54" t="s">
        <v>51</v>
      </c>
      <c r="C84" s="55">
        <f>IF('HV SM - typical bill'!C17,(('HV SM - typical bill'!D17-'HV SM - typical bill'!C17)/'HV SM - typical bill'!C17),"")</f>
        <v>0</v>
      </c>
      <c r="D84" s="41">
        <f>IF('HV SM - typical bill'!C17,(('HV SM - typical bill'!E17-'HV SM - typical bill'!C17)/'HV SM - typical bill'!C17),"")</f>
        <v>0</v>
      </c>
      <c r="E84" s="56">
        <f>IF('HV SM - typical bill'!C17,(('HV SM - typical bill'!E17-'HV SM - typical bill'!D17)/'HV SM - typical bill'!D17),"")</f>
        <v>0</v>
      </c>
      <c r="F84" s="47">
        <f>IF('HV SM - typical bill'!C17,('HV SM - typical bill'!D17-'HV SM - typical bill'!C17),"")</f>
        <v>0</v>
      </c>
      <c r="G84" s="44">
        <f>IF('HV SM - typical bill'!C17,(('HV SM - typical bill'!E17-'HV SM - typical bill'!C17)),"")</f>
        <v>0</v>
      </c>
      <c r="H84" s="48">
        <f>IF('HV SM - typical bill'!C17,(('HV SM - typical bill'!E17-'HV SM - typical bill'!D17)),"")</f>
        <v>0</v>
      </c>
      <c r="I84" s="36"/>
      <c r="J84" s="37"/>
      <c r="K84" s="54" t="s">
        <v>51</v>
      </c>
      <c r="L84" s="62">
        <f>IF('HV SM - typical bill'!C17,(('HV SM - typical bill'!F17-'HV SM - typical bill'!C17)/'HV SM - typical bill'!C17),"")</f>
        <v>0</v>
      </c>
      <c r="M84" s="43">
        <f>IF('HV SM - typical bill'!C17,(('HV SM - typical bill'!G17-'HV SM - typical bill'!C17)/'HV SM - typical bill'!C17),"")</f>
        <v>0</v>
      </c>
      <c r="N84" s="60">
        <f>IF('HV SM - typical bill'!C17,(('HV SM - typical bill'!G17-'HV SM - typical bill'!F17)/'HV SM - typical bill'!F17),"")</f>
        <v>0</v>
      </c>
      <c r="O84" s="47">
        <f>IF('HV SM - typical bill'!C17,(('HV SM - typical bill'!F17-'HV SM - typical bill'!C17)),"")</f>
        <v>0</v>
      </c>
      <c r="P84" s="44">
        <f>IF('HV SM - typical bill'!C17,(('HV SM - typical bill'!G17-'HV SM - typical bill'!C17)),"")</f>
        <v>0</v>
      </c>
      <c r="Q84" s="48">
        <f>IF('HV SM - typical bill'!C17,(('HV SM - typical bill'!G17-'HV SM - typical bill'!F17)),"")</f>
        <v>0</v>
      </c>
    </row>
    <row r="85" spans="2:17" ht="27.75" customHeight="1">
      <c r="B85" s="54" t="s">
        <v>78</v>
      </c>
      <c r="C85" s="55">
        <f>IF('HV SM - typical bill'!C18,(('HV SM - typical bill'!D18-'HV SM - typical bill'!C18)/'HV SM - typical bill'!C18),"")</f>
        <v>0</v>
      </c>
      <c r="D85" s="41">
        <f>IF('HV SM - typical bill'!C18,(('HV SM - typical bill'!E18-'HV SM - typical bill'!C18)/'HV SM - typical bill'!C18),"")</f>
        <v>0</v>
      </c>
      <c r="E85" s="56">
        <f>IF('HV SM - typical bill'!C18,(('HV SM - typical bill'!E18-'HV SM - typical bill'!D18)/'HV SM - typical bill'!D18),"")</f>
        <v>0</v>
      </c>
      <c r="F85" s="47">
        <f>IF('HV SM - typical bill'!C18,('HV SM - typical bill'!D18-'HV SM - typical bill'!C18),"")</f>
        <v>0</v>
      </c>
      <c r="G85" s="44">
        <f>IF('HV SM - typical bill'!C18,(('HV SM - typical bill'!E18-'HV SM - typical bill'!C18)),"")</f>
        <v>0</v>
      </c>
      <c r="H85" s="48">
        <f>IF('HV SM - typical bill'!C18,(('HV SM - typical bill'!E18-'HV SM - typical bill'!D18)),"")</f>
        <v>0</v>
      </c>
      <c r="I85" s="36"/>
      <c r="J85" s="37"/>
      <c r="K85" s="54" t="s">
        <v>78</v>
      </c>
      <c r="L85" s="62">
        <f>IF('HV SM - typical bill'!C18,(('HV SM - typical bill'!F18-'HV SM - typical bill'!C18)/'HV SM - typical bill'!C18),"")</f>
        <v>0</v>
      </c>
      <c r="M85" s="43">
        <f>IF('HV SM - typical bill'!C18,(('HV SM - typical bill'!G18-'HV SM - typical bill'!C18)/'HV SM - typical bill'!C18),"")</f>
        <v>0</v>
      </c>
      <c r="N85" s="60">
        <f>IF('HV SM - typical bill'!C18,(('HV SM - typical bill'!G18-'HV SM - typical bill'!F18)/'HV SM - typical bill'!F18),"")</f>
        <v>0</v>
      </c>
      <c r="O85" s="47">
        <f>IF('HV SM - typical bill'!C18,(('HV SM - typical bill'!F18-'HV SM - typical bill'!C18)),"")</f>
        <v>0</v>
      </c>
      <c r="P85" s="44">
        <f>IF('HV SM - typical bill'!C18,(('HV SM - typical bill'!G18-'HV SM - typical bill'!C18)),"")</f>
        <v>0</v>
      </c>
      <c r="Q85" s="48">
        <f>IF('HV SM - typical bill'!C18,(('HV SM - typical bill'!G18-'HV SM - typical bill'!F18)),"")</f>
        <v>0</v>
      </c>
    </row>
    <row r="86" spans="2:17">
      <c r="B86" s="54" t="s">
        <v>91</v>
      </c>
      <c r="C86" s="55">
        <f>IF('HV SM - typical bill'!C19,(('HV SM - typical bill'!D19-'HV SM - typical bill'!C19)/'HV SM - typical bill'!C19),"")</f>
        <v>0</v>
      </c>
      <c r="D86" s="41">
        <f>IF('HV SM - typical bill'!C19,(('HV SM - typical bill'!E19-'HV SM - typical bill'!C19)/'HV SM - typical bill'!C19),"")</f>
        <v>0</v>
      </c>
      <c r="E86" s="56">
        <f>IF('HV SM - typical bill'!C19,(('HV SM - typical bill'!E19-'HV SM - typical bill'!D19)/'HV SM - typical bill'!D19),"")</f>
        <v>0</v>
      </c>
      <c r="F86" s="47">
        <f>IF('HV SM - typical bill'!C19,('HV SM - typical bill'!D19-'HV SM - typical bill'!C19),"")</f>
        <v>0</v>
      </c>
      <c r="G86" s="44">
        <f>IF('HV SM - typical bill'!C19,(('HV SM - typical bill'!E19-'HV SM - typical bill'!C19)),"")</f>
        <v>0</v>
      </c>
      <c r="H86" s="48">
        <f>IF('HV SM - typical bill'!C19,(('HV SM - typical bill'!E19-'HV SM - typical bill'!D19)),"")</f>
        <v>0</v>
      </c>
      <c r="I86" s="36"/>
      <c r="J86" s="37"/>
      <c r="K86" s="54" t="s">
        <v>91</v>
      </c>
      <c r="L86" s="62">
        <f>IF('HV SM - typical bill'!C19,(('HV SM - typical bill'!F19-'HV SM - typical bill'!C19)/'HV SM - typical bill'!C19),"")</f>
        <v>0</v>
      </c>
      <c r="M86" s="43">
        <f>IF('HV SM - typical bill'!C19,(('HV SM - typical bill'!G19-'HV SM - typical bill'!C19)/'HV SM - typical bill'!C19),"")</f>
        <v>0</v>
      </c>
      <c r="N86" s="60">
        <f>IF('HV SM - typical bill'!C19,(('HV SM - typical bill'!G19-'HV SM - typical bill'!F19)/'HV SM - typical bill'!F19),"")</f>
        <v>0</v>
      </c>
      <c r="O86" s="47">
        <f>IF('HV SM - typical bill'!C19,(('HV SM - typical bill'!F19-'HV SM - typical bill'!C19)),"")</f>
        <v>0</v>
      </c>
      <c r="P86" s="44">
        <f>IF('HV SM - typical bill'!C19,(('HV SM - typical bill'!G19-'HV SM - typical bill'!C19)),"")</f>
        <v>0</v>
      </c>
      <c r="Q86" s="48">
        <f>IF('HV SM - typical bill'!C19,(('HV SM - typical bill'!G19-'HV SM - typical bill'!F19)),"")</f>
        <v>0</v>
      </c>
    </row>
    <row r="87" spans="2:17">
      <c r="B87" s="53" t="s">
        <v>118</v>
      </c>
      <c r="C87" s="55" t="str">
        <f>IF('HV SM - typical bill'!C20,(('HV SM - typical bill'!D20-'HV SM - typical bill'!C20)/'HV SM - typical bill'!C20),"")</f>
        <v/>
      </c>
      <c r="D87" s="41" t="str">
        <f>IF('HV SM - typical bill'!C20,(('HV SM - typical bill'!E20-'HV SM - typical bill'!C20)/'HV SM - typical bill'!C20),"")</f>
        <v/>
      </c>
      <c r="E87" s="56" t="str">
        <f>IF('HV SM - typical bill'!C20,(('HV SM - typical bill'!E20-'HV SM - typical bill'!D20)/'HV SM - typical bill'!D20),"")</f>
        <v/>
      </c>
      <c r="F87" s="47" t="str">
        <f>IF('HV SM - typical bill'!C20,('HV SM - typical bill'!D20-'HV SM - typical bill'!C20),"")</f>
        <v/>
      </c>
      <c r="G87" s="44" t="str">
        <f>IF('HV SM - typical bill'!C20,(('HV SM - typical bill'!E20-'HV SM - typical bill'!C20)),"")</f>
        <v/>
      </c>
      <c r="H87" s="48" t="str">
        <f>IF('HV SM - typical bill'!C20,(('HV SM - typical bill'!E20-'HV SM - typical bill'!D20)),"")</f>
        <v/>
      </c>
      <c r="I87" s="36"/>
      <c r="J87" s="37"/>
      <c r="K87" s="53" t="s">
        <v>118</v>
      </c>
      <c r="L87" s="62" t="str">
        <f>IF('HV SM - typical bill'!C20,(('HV SM - typical bill'!F20-'HV SM - typical bill'!C20)/'HV SM - typical bill'!C20),"")</f>
        <v/>
      </c>
      <c r="M87" s="43" t="str">
        <f>IF('HV SM - typical bill'!C20,(('HV SM - typical bill'!G20-'HV SM - typical bill'!C20)/'HV SM - typical bill'!C20),"")</f>
        <v/>
      </c>
      <c r="N87" s="60" t="str">
        <f>IF('HV SM - typical bill'!C20,(('HV SM - typical bill'!G20-'HV SM - typical bill'!F20)/'HV SM - typical bill'!F20),"")</f>
        <v/>
      </c>
      <c r="O87" s="47" t="str">
        <f>IF('HV SM - typical bill'!C20,(('HV SM - typical bill'!F20-'HV SM - typical bill'!C20)),"")</f>
        <v/>
      </c>
      <c r="P87" s="44" t="str">
        <f>IF('HV SM - typical bill'!C20,(('HV SM - typical bill'!G20-'HV SM - typical bill'!C20)),"")</f>
        <v/>
      </c>
      <c r="Q87" s="48" t="str">
        <f>IF('HV SM - typical bill'!C20,(('HV SM - typical bill'!G20-'HV SM - typical bill'!F20)),"")</f>
        <v/>
      </c>
    </row>
    <row r="88" spans="2:17">
      <c r="B88" s="54" t="s">
        <v>52</v>
      </c>
      <c r="C88" s="55">
        <f>IF('HV SM - typical bill'!C21,(('HV SM - typical bill'!D21-'HV SM - typical bill'!C21)/'HV SM - typical bill'!C21),"")</f>
        <v>0</v>
      </c>
      <c r="D88" s="41">
        <f>IF('HV SM - typical bill'!C21,(('HV SM - typical bill'!E21-'HV SM - typical bill'!C21)/'HV SM - typical bill'!C21),"")</f>
        <v>0</v>
      </c>
      <c r="E88" s="56">
        <f>IF('HV SM - typical bill'!C21,(('HV SM - typical bill'!E21-'HV SM - typical bill'!D21)/'HV SM - typical bill'!D21),"")</f>
        <v>0</v>
      </c>
      <c r="F88" s="47">
        <f>IF('HV SM - typical bill'!C21,('HV SM - typical bill'!D21-'HV SM - typical bill'!C21),"")</f>
        <v>0</v>
      </c>
      <c r="G88" s="44">
        <f>IF('HV SM - typical bill'!C21,(('HV SM - typical bill'!E21-'HV SM - typical bill'!C21)),"")</f>
        <v>0</v>
      </c>
      <c r="H88" s="48">
        <f>IF('HV SM - typical bill'!C21,(('HV SM - typical bill'!E21-'HV SM - typical bill'!D21)),"")</f>
        <v>0</v>
      </c>
      <c r="I88" s="36"/>
      <c r="J88" s="37"/>
      <c r="K88" s="54" t="s">
        <v>52</v>
      </c>
      <c r="L88" s="62">
        <f>IF('HV SM - typical bill'!C21,(('HV SM - typical bill'!F21-'HV SM - typical bill'!C21)/'HV SM - typical bill'!C21),"")</f>
        <v>0</v>
      </c>
      <c r="M88" s="43">
        <f>IF('HV SM - typical bill'!C21,(('HV SM - typical bill'!G21-'HV SM - typical bill'!C21)/'HV SM - typical bill'!C21),"")</f>
        <v>0</v>
      </c>
      <c r="N88" s="60">
        <f>IF('HV SM - typical bill'!C21,(('HV SM - typical bill'!G21-'HV SM - typical bill'!F21)/'HV SM - typical bill'!F21),"")</f>
        <v>0</v>
      </c>
      <c r="O88" s="47">
        <f>IF('HV SM - typical bill'!C21,(('HV SM - typical bill'!F21-'HV SM - typical bill'!C21)),"")</f>
        <v>0</v>
      </c>
      <c r="P88" s="44">
        <f>IF('HV SM - typical bill'!C21,(('HV SM - typical bill'!G21-'HV SM - typical bill'!C21)),"")</f>
        <v>0</v>
      </c>
      <c r="Q88" s="48">
        <f>IF('HV SM - typical bill'!C21,(('HV SM - typical bill'!G21-'HV SM - typical bill'!F21)),"")</f>
        <v>0</v>
      </c>
    </row>
    <row r="89" spans="2:17">
      <c r="B89" s="54" t="s">
        <v>79</v>
      </c>
      <c r="C89" s="55">
        <f>IF('HV SM - typical bill'!C22,(('HV SM - typical bill'!D22-'HV SM - typical bill'!C22)/'HV SM - typical bill'!C22),"")</f>
        <v>0</v>
      </c>
      <c r="D89" s="41">
        <f>IF('HV SM - typical bill'!C22,(('HV SM - typical bill'!E22-'HV SM - typical bill'!C22)/'HV SM - typical bill'!C22),"")</f>
        <v>0</v>
      </c>
      <c r="E89" s="56">
        <f>IF('HV SM - typical bill'!C22,(('HV SM - typical bill'!E22-'HV SM - typical bill'!D22)/'HV SM - typical bill'!D22),"")</f>
        <v>0</v>
      </c>
      <c r="F89" s="47">
        <f>IF('HV SM - typical bill'!C22,('HV SM - typical bill'!D22-'HV SM - typical bill'!C22),"")</f>
        <v>0</v>
      </c>
      <c r="G89" s="44">
        <f>IF('HV SM - typical bill'!C22,(('HV SM - typical bill'!E22-'HV SM - typical bill'!C22)),"")</f>
        <v>0</v>
      </c>
      <c r="H89" s="48">
        <f>IF('HV SM - typical bill'!C22,(('HV SM - typical bill'!E22-'HV SM - typical bill'!D22)),"")</f>
        <v>0</v>
      </c>
      <c r="I89" s="36"/>
      <c r="J89" s="37"/>
      <c r="K89" s="54" t="s">
        <v>79</v>
      </c>
      <c r="L89" s="62">
        <f>IF('HV SM - typical bill'!C22,(('HV SM - typical bill'!F22-'HV SM - typical bill'!C22)/'HV SM - typical bill'!C22),"")</f>
        <v>0</v>
      </c>
      <c r="M89" s="43">
        <f>IF('HV SM - typical bill'!C22,(('HV SM - typical bill'!G22-'HV SM - typical bill'!C22)/'HV SM - typical bill'!C22),"")</f>
        <v>0</v>
      </c>
      <c r="N89" s="60">
        <f>IF('HV SM - typical bill'!C22,(('HV SM - typical bill'!G22-'HV SM - typical bill'!F22)/'HV SM - typical bill'!F22),"")</f>
        <v>0</v>
      </c>
      <c r="O89" s="47">
        <f>IF('HV SM - typical bill'!C22,(('HV SM - typical bill'!F22-'HV SM - typical bill'!C22)),"")</f>
        <v>0</v>
      </c>
      <c r="P89" s="44">
        <f>IF('HV SM - typical bill'!C22,(('HV SM - typical bill'!G22-'HV SM - typical bill'!C22)),"")</f>
        <v>0</v>
      </c>
      <c r="Q89" s="48">
        <f>IF('HV SM - typical bill'!C22,(('HV SM - typical bill'!G22-'HV SM - typical bill'!F22)),"")</f>
        <v>0</v>
      </c>
    </row>
    <row r="90" spans="2:17" ht="27" customHeight="1">
      <c r="B90" s="54" t="s">
        <v>92</v>
      </c>
      <c r="C90" s="55">
        <f>IF('HV SM - typical bill'!C23,(('HV SM - typical bill'!D23-'HV SM - typical bill'!C23)/'HV SM - typical bill'!C23),"")</f>
        <v>0</v>
      </c>
      <c r="D90" s="41">
        <f>IF('HV SM - typical bill'!C23,(('HV SM - typical bill'!E23-'HV SM - typical bill'!C23)/'HV SM - typical bill'!C23),"")</f>
        <v>0</v>
      </c>
      <c r="E90" s="56">
        <f>IF('HV SM - typical bill'!C23,(('HV SM - typical bill'!E23-'HV SM - typical bill'!D23)/'HV SM - typical bill'!D23),"")</f>
        <v>0</v>
      </c>
      <c r="F90" s="47">
        <f>IF('HV SM - typical bill'!C23,('HV SM - typical bill'!D23-'HV SM - typical bill'!C23),"")</f>
        <v>0</v>
      </c>
      <c r="G90" s="44">
        <f>IF('HV SM - typical bill'!C23,(('HV SM - typical bill'!E23-'HV SM - typical bill'!C23)),"")</f>
        <v>0</v>
      </c>
      <c r="H90" s="48">
        <f>IF('HV SM - typical bill'!C23,(('HV SM - typical bill'!E23-'HV SM - typical bill'!D23)),"")</f>
        <v>0</v>
      </c>
      <c r="I90" s="36"/>
      <c r="J90" s="37"/>
      <c r="K90" s="54" t="s">
        <v>92</v>
      </c>
      <c r="L90" s="62">
        <f>IF('HV SM - typical bill'!C23,(('HV SM - typical bill'!F23-'HV SM - typical bill'!C23)/'HV SM - typical bill'!C23),"")</f>
        <v>0</v>
      </c>
      <c r="M90" s="43">
        <f>IF('HV SM - typical bill'!C23,(('HV SM - typical bill'!G23-'HV SM - typical bill'!C23)/'HV SM - typical bill'!C23),"")</f>
        <v>0</v>
      </c>
      <c r="N90" s="60">
        <f>IF('HV SM - typical bill'!C23,(('HV SM - typical bill'!G23-'HV SM - typical bill'!F23)/'HV SM - typical bill'!F23),"")</f>
        <v>0</v>
      </c>
      <c r="O90" s="47">
        <f>IF('HV SM - typical bill'!C23,(('HV SM - typical bill'!F23-'HV SM - typical bill'!C23)),"")</f>
        <v>0</v>
      </c>
      <c r="P90" s="44">
        <f>IF('HV SM - typical bill'!C23,(('HV SM - typical bill'!G23-'HV SM - typical bill'!C23)),"")</f>
        <v>0</v>
      </c>
      <c r="Q90" s="48">
        <f>IF('HV SM - typical bill'!C23,(('HV SM - typical bill'!G23-'HV SM - typical bill'!F23)),"")</f>
        <v>0</v>
      </c>
    </row>
    <row r="91" spans="2:17" ht="27" customHeight="1">
      <c r="B91" s="53" t="s">
        <v>119</v>
      </c>
      <c r="C91" s="55" t="str">
        <f>IF('HV SM - typical bill'!C24,(('HV SM - typical bill'!D24-'HV SM - typical bill'!C24)/'HV SM - typical bill'!C24),"")</f>
        <v/>
      </c>
      <c r="D91" s="41" t="str">
        <f>IF('HV SM - typical bill'!C24,(('HV SM - typical bill'!E24-'HV SM - typical bill'!C24)/'HV SM - typical bill'!C24),"")</f>
        <v/>
      </c>
      <c r="E91" s="56" t="str">
        <f>IF('HV SM - typical bill'!C24,(('HV SM - typical bill'!E24-'HV SM - typical bill'!D24)/'HV SM - typical bill'!D24),"")</f>
        <v/>
      </c>
      <c r="F91" s="47" t="str">
        <f>IF('HV SM - typical bill'!C24,('HV SM - typical bill'!D24-'HV SM - typical bill'!C24),"")</f>
        <v/>
      </c>
      <c r="G91" s="44" t="str">
        <f>IF('HV SM - typical bill'!C24,(('HV SM - typical bill'!E24-'HV SM - typical bill'!C24)),"")</f>
        <v/>
      </c>
      <c r="H91" s="48" t="str">
        <f>IF('HV SM - typical bill'!C24,(('HV SM - typical bill'!E24-'HV SM - typical bill'!D24)),"")</f>
        <v/>
      </c>
      <c r="I91" s="36"/>
      <c r="J91" s="37"/>
      <c r="K91" s="53" t="s">
        <v>119</v>
      </c>
      <c r="L91" s="62" t="str">
        <f>IF('HV SM - typical bill'!C24,(('HV SM - typical bill'!F24-'HV SM - typical bill'!C24)/'HV SM - typical bill'!C24),"")</f>
        <v/>
      </c>
      <c r="M91" s="43" t="str">
        <f>IF('HV SM - typical bill'!C24,(('HV SM - typical bill'!G24-'HV SM - typical bill'!C24)/'HV SM - typical bill'!C24),"")</f>
        <v/>
      </c>
      <c r="N91" s="60" t="str">
        <f>IF('HV SM - typical bill'!C24,(('HV SM - typical bill'!G24-'HV SM - typical bill'!F24)/'HV SM - typical bill'!F24),"")</f>
        <v/>
      </c>
      <c r="O91" s="47" t="str">
        <f>IF('HV SM - typical bill'!C24,(('HV SM - typical bill'!F24-'HV SM - typical bill'!C24)),"")</f>
        <v/>
      </c>
      <c r="P91" s="44" t="str">
        <f>IF('HV SM - typical bill'!C24,(('HV SM - typical bill'!G24-'HV SM - typical bill'!C24)),"")</f>
        <v/>
      </c>
      <c r="Q91" s="48" t="str">
        <f>IF('HV SM - typical bill'!C24,(('HV SM - typical bill'!G24-'HV SM - typical bill'!F24)),"")</f>
        <v/>
      </c>
    </row>
    <row r="92" spans="2:17" ht="27" customHeight="1">
      <c r="B92" s="54" t="s">
        <v>53</v>
      </c>
      <c r="C92" s="55">
        <f>IF('HV SM - typical bill'!C25,(('HV SM - typical bill'!D25-'HV SM - typical bill'!C25)/'HV SM - typical bill'!C25),"")</f>
        <v>0</v>
      </c>
      <c r="D92" s="41">
        <f>IF('HV SM - typical bill'!C25,(('HV SM - typical bill'!E25-'HV SM - typical bill'!C25)/'HV SM - typical bill'!C25),"")</f>
        <v>0</v>
      </c>
      <c r="E92" s="56">
        <f>IF('HV SM - typical bill'!C25,(('HV SM - typical bill'!E25-'HV SM - typical bill'!D25)/'HV SM - typical bill'!D25),"")</f>
        <v>0</v>
      </c>
      <c r="F92" s="47">
        <f>IF('HV SM - typical bill'!C25,('HV SM - typical bill'!D25-'HV SM - typical bill'!C25),"")</f>
        <v>0</v>
      </c>
      <c r="G92" s="44">
        <f>IF('HV SM - typical bill'!C25,(('HV SM - typical bill'!E25-'HV SM - typical bill'!C25)),"")</f>
        <v>0</v>
      </c>
      <c r="H92" s="48">
        <f>IF('HV SM - typical bill'!C25,(('HV SM - typical bill'!E25-'HV SM - typical bill'!D25)),"")</f>
        <v>0</v>
      </c>
      <c r="I92" s="36"/>
      <c r="J92" s="37"/>
      <c r="K92" s="54" t="s">
        <v>53</v>
      </c>
      <c r="L92" s="62">
        <f>IF('HV SM - typical bill'!C25,(('HV SM - typical bill'!F25-'HV SM - typical bill'!C25)/'HV SM - typical bill'!C25),"")</f>
        <v>0</v>
      </c>
      <c r="M92" s="43">
        <f>IF('HV SM - typical bill'!C25,(('HV SM - typical bill'!G25-'HV SM - typical bill'!C25)/'HV SM - typical bill'!C25),"")</f>
        <v>0</v>
      </c>
      <c r="N92" s="60">
        <f>IF('HV SM - typical bill'!C25,(('HV SM - typical bill'!G25-'HV SM - typical bill'!F25)/'HV SM - typical bill'!F25),"")</f>
        <v>0</v>
      </c>
      <c r="O92" s="47">
        <f>IF('HV SM - typical bill'!C25,(('HV SM - typical bill'!F25-'HV SM - typical bill'!C25)),"")</f>
        <v>0</v>
      </c>
      <c r="P92" s="44">
        <f>IF('HV SM - typical bill'!C25,(('HV SM - typical bill'!G25-'HV SM - typical bill'!C25)),"")</f>
        <v>0</v>
      </c>
      <c r="Q92" s="48">
        <f>IF('HV SM - typical bill'!C25,(('HV SM - typical bill'!G25-'HV SM - typical bill'!F25)),"")</f>
        <v>0</v>
      </c>
    </row>
    <row r="93" spans="2:17" ht="27" customHeight="1">
      <c r="B93" s="54" t="s">
        <v>80</v>
      </c>
      <c r="C93" s="55" t="e">
        <f>IF('HV SM - typical bill'!C26,(('HV SM - typical bill'!D26-'HV SM - typical bill'!C26)/'HV SM - typical bill'!C26),"")</f>
        <v>#VALUE!</v>
      </c>
      <c r="D93" s="41" t="e">
        <f>IF('HV SM - typical bill'!C26,(('HV SM - typical bill'!E26-'HV SM - typical bill'!C26)/'HV SM - typical bill'!C26),"")</f>
        <v>#VALUE!</v>
      </c>
      <c r="E93" s="56" t="e">
        <f>IF('HV SM - typical bill'!C26,(('HV SM - typical bill'!E26-'HV SM - typical bill'!D26)/'HV SM - typical bill'!D26),"")</f>
        <v>#VALUE!</v>
      </c>
      <c r="F93" s="47" t="e">
        <f>IF('HV SM - typical bill'!C26,('HV SM - typical bill'!D26-'HV SM - typical bill'!C26),"")</f>
        <v>#VALUE!</v>
      </c>
      <c r="G93" s="44" t="e">
        <f>IF('HV SM - typical bill'!C26,(('HV SM - typical bill'!E26-'HV SM - typical bill'!C26)),"")</f>
        <v>#VALUE!</v>
      </c>
      <c r="H93" s="48" t="e">
        <f>IF('HV SM - typical bill'!C26,(('HV SM - typical bill'!E26-'HV SM - typical bill'!D26)),"")</f>
        <v>#VALUE!</v>
      </c>
      <c r="I93" s="36"/>
      <c r="J93" s="37"/>
      <c r="K93" s="54" t="s">
        <v>80</v>
      </c>
      <c r="L93" s="62" t="e">
        <f>IF('HV SM - typical bill'!C26,(('HV SM - typical bill'!F26-'HV SM - typical bill'!C26)/'HV SM - typical bill'!C26),"")</f>
        <v>#VALUE!</v>
      </c>
      <c r="M93" s="43" t="e">
        <f>IF('HV SM - typical bill'!C26,(('HV SM - typical bill'!G26-'HV SM - typical bill'!C26)/'HV SM - typical bill'!C26),"")</f>
        <v>#VALUE!</v>
      </c>
      <c r="N93" s="60" t="e">
        <f>IF('HV SM - typical bill'!C26,(('HV SM - typical bill'!G26-'HV SM - typical bill'!F26)/'HV SM - typical bill'!F26),"")</f>
        <v>#VALUE!</v>
      </c>
      <c r="O93" s="47" t="e">
        <f>IF('HV SM - typical bill'!C26,(('HV SM - typical bill'!F26-'HV SM - typical bill'!C26)),"")</f>
        <v>#VALUE!</v>
      </c>
      <c r="P93" s="44" t="e">
        <f>IF('HV SM - typical bill'!C26,(('HV SM - typical bill'!G26-'HV SM - typical bill'!C26)),"")</f>
        <v>#VALUE!</v>
      </c>
      <c r="Q93" s="48" t="e">
        <f>IF('HV SM - typical bill'!C26,(('HV SM - typical bill'!G26-'HV SM - typical bill'!F26)),"")</f>
        <v>#VALUE!</v>
      </c>
    </row>
    <row r="94" spans="2:17" ht="27" customHeight="1">
      <c r="B94" s="54" t="s">
        <v>93</v>
      </c>
      <c r="C94" s="55" t="e">
        <f>IF('HV SM - typical bill'!C27,(('HV SM - typical bill'!D27-'HV SM - typical bill'!C27)/'HV SM - typical bill'!C27),"")</f>
        <v>#VALUE!</v>
      </c>
      <c r="D94" s="41" t="e">
        <f>IF('HV SM - typical bill'!C27,(('HV SM - typical bill'!E27-'HV SM - typical bill'!C27)/'HV SM - typical bill'!C27),"")</f>
        <v>#VALUE!</v>
      </c>
      <c r="E94" s="56" t="e">
        <f>IF('HV SM - typical bill'!C27,(('HV SM - typical bill'!E27-'HV SM - typical bill'!D27)/'HV SM - typical bill'!D27),"")</f>
        <v>#VALUE!</v>
      </c>
      <c r="F94" s="47" t="e">
        <f>IF('HV SM - typical bill'!C27,('HV SM - typical bill'!D27-'HV SM - typical bill'!C27),"")</f>
        <v>#VALUE!</v>
      </c>
      <c r="G94" s="44" t="e">
        <f>IF('HV SM - typical bill'!C27,(('HV SM - typical bill'!E27-'HV SM - typical bill'!C27)),"")</f>
        <v>#VALUE!</v>
      </c>
      <c r="H94" s="48" t="e">
        <f>IF('HV SM - typical bill'!C27,(('HV SM - typical bill'!E27-'HV SM - typical bill'!D27)),"")</f>
        <v>#VALUE!</v>
      </c>
      <c r="I94" s="36"/>
      <c r="J94" s="37"/>
      <c r="K94" s="54" t="s">
        <v>93</v>
      </c>
      <c r="L94" s="62" t="e">
        <f>IF('HV SM - typical bill'!C27,(('HV SM - typical bill'!F27-'HV SM - typical bill'!C27)/'HV SM - typical bill'!C27),"")</f>
        <v>#VALUE!</v>
      </c>
      <c r="M94" s="43" t="e">
        <f>IF('HV SM - typical bill'!C27,(('HV SM - typical bill'!G27-'HV SM - typical bill'!C27)/'HV SM - typical bill'!C27),"")</f>
        <v>#VALUE!</v>
      </c>
      <c r="N94" s="60" t="e">
        <f>IF('HV SM - typical bill'!C27,(('HV SM - typical bill'!G27-'HV SM - typical bill'!F27)/'HV SM - typical bill'!F27),"")</f>
        <v>#VALUE!</v>
      </c>
      <c r="O94" s="47" t="e">
        <f>IF('HV SM - typical bill'!C27,(('HV SM - typical bill'!F27-'HV SM - typical bill'!C27)),"")</f>
        <v>#VALUE!</v>
      </c>
      <c r="P94" s="44" t="e">
        <f>IF('HV SM - typical bill'!C27,(('HV SM - typical bill'!G27-'HV SM - typical bill'!C27)),"")</f>
        <v>#VALUE!</v>
      </c>
      <c r="Q94" s="48" t="e">
        <f>IF('HV SM - typical bill'!C27,(('HV SM - typical bill'!G27-'HV SM - typical bill'!F27)),"")</f>
        <v>#VALUE!</v>
      </c>
    </row>
    <row r="95" spans="2:17" ht="27" customHeight="1">
      <c r="B95" s="53" t="s">
        <v>120</v>
      </c>
      <c r="C95" s="55" t="str">
        <f>IF('HV SM - typical bill'!C28,(('HV SM - typical bill'!D28-'HV SM - typical bill'!C28)/'HV SM - typical bill'!C28),"")</f>
        <v/>
      </c>
      <c r="D95" s="41" t="str">
        <f>IF('HV SM - typical bill'!C28,(('HV SM - typical bill'!E28-'HV SM - typical bill'!C28)/'HV SM - typical bill'!C28),"")</f>
        <v/>
      </c>
      <c r="E95" s="56" t="str">
        <f>IF('HV SM - typical bill'!C28,(('HV SM - typical bill'!E28-'HV SM - typical bill'!D28)/'HV SM - typical bill'!D28),"")</f>
        <v/>
      </c>
      <c r="F95" s="47" t="str">
        <f>IF('HV SM - typical bill'!C28,('HV SM - typical bill'!D28-'HV SM - typical bill'!C28),"")</f>
        <v/>
      </c>
      <c r="G95" s="44" t="str">
        <f>IF('HV SM - typical bill'!C28,(('HV SM - typical bill'!E28-'HV SM - typical bill'!C28)),"")</f>
        <v/>
      </c>
      <c r="H95" s="48" t="str">
        <f>IF('HV SM - typical bill'!C28,(('HV SM - typical bill'!E28-'HV SM - typical bill'!D28)),"")</f>
        <v/>
      </c>
      <c r="I95" s="36"/>
      <c r="J95" s="37"/>
      <c r="K95" s="53" t="s">
        <v>120</v>
      </c>
      <c r="L95" s="62" t="str">
        <f>IF('HV SM - typical bill'!C28,(('HV SM - typical bill'!F28-'HV SM - typical bill'!C28)/'HV SM - typical bill'!C28),"")</f>
        <v/>
      </c>
      <c r="M95" s="43" t="str">
        <f>IF('HV SM - typical bill'!C28,(('HV SM - typical bill'!G28-'HV SM - typical bill'!C28)/'HV SM - typical bill'!C28),"")</f>
        <v/>
      </c>
      <c r="N95" s="60" t="str">
        <f>IF('HV SM - typical bill'!C28,(('HV SM - typical bill'!G28-'HV SM - typical bill'!F28)/'HV SM - typical bill'!F28),"")</f>
        <v/>
      </c>
      <c r="O95" s="47" t="str">
        <f>IF('HV SM - typical bill'!C28,(('HV SM - typical bill'!F28-'HV SM - typical bill'!C28)),"")</f>
        <v/>
      </c>
      <c r="P95" s="44" t="str">
        <f>IF('HV SM - typical bill'!C28,(('HV SM - typical bill'!G28-'HV SM - typical bill'!C28)),"")</f>
        <v/>
      </c>
      <c r="Q95" s="48" t="str">
        <f>IF('HV SM - typical bill'!C28,(('HV SM - typical bill'!G28-'HV SM - typical bill'!F28)),"")</f>
        <v/>
      </c>
    </row>
    <row r="96" spans="2:17" ht="27" customHeight="1">
      <c r="B96" s="54" t="s">
        <v>54</v>
      </c>
      <c r="C96" s="55">
        <f>IF('HV SM - typical bill'!C29,(('HV SM - typical bill'!D29-'HV SM - typical bill'!C29)/'HV SM - typical bill'!C29),"")</f>
        <v>0</v>
      </c>
      <c r="D96" s="41">
        <f>IF('HV SM - typical bill'!C29,(('HV SM - typical bill'!E29-'HV SM - typical bill'!C29)/'HV SM - typical bill'!C29),"")</f>
        <v>0</v>
      </c>
      <c r="E96" s="56">
        <f>IF('HV SM - typical bill'!C29,(('HV SM - typical bill'!E29-'HV SM - typical bill'!D29)/'HV SM - typical bill'!D29),"")</f>
        <v>0</v>
      </c>
      <c r="F96" s="47">
        <f>IF('HV SM - typical bill'!C29,('HV SM - typical bill'!D29-'HV SM - typical bill'!C29),"")</f>
        <v>0</v>
      </c>
      <c r="G96" s="44">
        <f>IF('HV SM - typical bill'!C29,(('HV SM - typical bill'!E29-'HV SM - typical bill'!C29)),"")</f>
        <v>0</v>
      </c>
      <c r="H96" s="48">
        <f>IF('HV SM - typical bill'!C29,(('HV SM - typical bill'!E29-'HV SM - typical bill'!D29)),"")</f>
        <v>0</v>
      </c>
      <c r="I96" s="36"/>
      <c r="J96" s="37"/>
      <c r="K96" s="54" t="s">
        <v>54</v>
      </c>
      <c r="L96" s="62">
        <f>IF('HV SM - typical bill'!C29,(('HV SM - typical bill'!F29-'HV SM - typical bill'!C29)/'HV SM - typical bill'!C29),"")</f>
        <v>0</v>
      </c>
      <c r="M96" s="43">
        <f>IF('HV SM - typical bill'!C29,(('HV SM - typical bill'!G29-'HV SM - typical bill'!C29)/'HV SM - typical bill'!C29),"")</f>
        <v>0</v>
      </c>
      <c r="N96" s="60">
        <f>IF('HV SM - typical bill'!C29,(('HV SM - typical bill'!G29-'HV SM - typical bill'!F29)/'HV SM - typical bill'!F29),"")</f>
        <v>0</v>
      </c>
      <c r="O96" s="47">
        <f>IF('HV SM - typical bill'!C29,(('HV SM - typical bill'!F29-'HV SM - typical bill'!C29)),"")</f>
        <v>0</v>
      </c>
      <c r="P96" s="44">
        <f>IF('HV SM - typical bill'!C29,(('HV SM - typical bill'!G29-'HV SM - typical bill'!C29)),"")</f>
        <v>0</v>
      </c>
      <c r="Q96" s="48">
        <f>IF('HV SM - typical bill'!C29,(('HV SM - typical bill'!G29-'HV SM - typical bill'!F29)),"")</f>
        <v>0</v>
      </c>
    </row>
    <row r="97" spans="2:17" ht="27" customHeight="1">
      <c r="B97" s="54" t="s">
        <v>81</v>
      </c>
      <c r="C97" s="55" t="e">
        <f>IF('HV SM - typical bill'!C30,(('HV SM - typical bill'!D30-'HV SM - typical bill'!C30)/'HV SM - typical bill'!C30),"")</f>
        <v>#VALUE!</v>
      </c>
      <c r="D97" s="41" t="e">
        <f>IF('HV SM - typical bill'!C30,(('HV SM - typical bill'!E30-'HV SM - typical bill'!C30)/'HV SM - typical bill'!C30),"")</f>
        <v>#VALUE!</v>
      </c>
      <c r="E97" s="56" t="e">
        <f>IF('HV SM - typical bill'!C30,(('HV SM - typical bill'!E30-'HV SM - typical bill'!D30)/'HV SM - typical bill'!D30),"")</f>
        <v>#VALUE!</v>
      </c>
      <c r="F97" s="47" t="e">
        <f>IF('HV SM - typical bill'!C30,('HV SM - typical bill'!D30-'HV SM - typical bill'!C30),"")</f>
        <v>#VALUE!</v>
      </c>
      <c r="G97" s="44" t="e">
        <f>IF('HV SM - typical bill'!C30,(('HV SM - typical bill'!E30-'HV SM - typical bill'!C30)),"")</f>
        <v>#VALUE!</v>
      </c>
      <c r="H97" s="48" t="e">
        <f>IF('HV SM - typical bill'!C30,(('HV SM - typical bill'!E30-'HV SM - typical bill'!D30)),"")</f>
        <v>#VALUE!</v>
      </c>
      <c r="I97" s="36"/>
      <c r="J97" s="37"/>
      <c r="K97" s="54" t="s">
        <v>81</v>
      </c>
      <c r="L97" s="62" t="e">
        <f>IF('HV SM - typical bill'!C30,(('HV SM - typical bill'!F30-'HV SM - typical bill'!C30)/'HV SM - typical bill'!C30),"")</f>
        <v>#VALUE!</v>
      </c>
      <c r="M97" s="43" t="e">
        <f>IF('HV SM - typical bill'!C30,(('HV SM - typical bill'!G30-'HV SM - typical bill'!C30)/'HV SM - typical bill'!C30),"")</f>
        <v>#VALUE!</v>
      </c>
      <c r="N97" s="60" t="e">
        <f>IF('HV SM - typical bill'!C30,(('HV SM - typical bill'!G30-'HV SM - typical bill'!F30)/'HV SM - typical bill'!F30),"")</f>
        <v>#VALUE!</v>
      </c>
      <c r="O97" s="47" t="e">
        <f>IF('HV SM - typical bill'!C30,(('HV SM - typical bill'!F30-'HV SM - typical bill'!C30)),"")</f>
        <v>#VALUE!</v>
      </c>
      <c r="P97" s="44" t="e">
        <f>IF('HV SM - typical bill'!C30,(('HV SM - typical bill'!G30-'HV SM - typical bill'!C30)),"")</f>
        <v>#VALUE!</v>
      </c>
      <c r="Q97" s="48" t="e">
        <f>IF('HV SM - typical bill'!C30,(('HV SM - typical bill'!G30-'HV SM - typical bill'!F30)),"")</f>
        <v>#VALUE!</v>
      </c>
    </row>
    <row r="98" spans="2:17" ht="27" customHeight="1">
      <c r="B98" s="54" t="s">
        <v>94</v>
      </c>
      <c r="C98" s="55" t="e">
        <f>IF('HV SM - typical bill'!C31,(('HV SM - typical bill'!D31-'HV SM - typical bill'!C31)/'HV SM - typical bill'!C31),"")</f>
        <v>#VALUE!</v>
      </c>
      <c r="D98" s="41" t="e">
        <f>IF('HV SM - typical bill'!C31,(('HV SM - typical bill'!E31-'HV SM - typical bill'!C31)/'HV SM - typical bill'!C31),"")</f>
        <v>#VALUE!</v>
      </c>
      <c r="E98" s="56" t="e">
        <f>IF('HV SM - typical bill'!C31,(('HV SM - typical bill'!E31-'HV SM - typical bill'!D31)/'HV SM - typical bill'!D31),"")</f>
        <v>#VALUE!</v>
      </c>
      <c r="F98" s="47" t="e">
        <f>IF('HV SM - typical bill'!C31,('HV SM - typical bill'!D31-'HV SM - typical bill'!C31),"")</f>
        <v>#VALUE!</v>
      </c>
      <c r="G98" s="44" t="e">
        <f>IF('HV SM - typical bill'!C31,(('HV SM - typical bill'!E31-'HV SM - typical bill'!C31)),"")</f>
        <v>#VALUE!</v>
      </c>
      <c r="H98" s="48" t="e">
        <f>IF('HV SM - typical bill'!C31,(('HV SM - typical bill'!E31-'HV SM - typical bill'!D31)),"")</f>
        <v>#VALUE!</v>
      </c>
      <c r="I98" s="36"/>
      <c r="J98" s="37"/>
      <c r="K98" s="54" t="s">
        <v>94</v>
      </c>
      <c r="L98" s="62" t="e">
        <f>IF('HV SM - typical bill'!C31,(('HV SM - typical bill'!F31-'HV SM - typical bill'!C31)/'HV SM - typical bill'!C31),"")</f>
        <v>#VALUE!</v>
      </c>
      <c r="M98" s="43" t="e">
        <f>IF('HV SM - typical bill'!C31,(('HV SM - typical bill'!G31-'HV SM - typical bill'!C31)/'HV SM - typical bill'!C31),"")</f>
        <v>#VALUE!</v>
      </c>
      <c r="N98" s="60" t="e">
        <f>IF('HV SM - typical bill'!C31,(('HV SM - typical bill'!G31-'HV SM - typical bill'!F31)/'HV SM - typical bill'!F31),"")</f>
        <v>#VALUE!</v>
      </c>
      <c r="O98" s="47" t="e">
        <f>IF('HV SM - typical bill'!C31,(('HV SM - typical bill'!F31-'HV SM - typical bill'!C31)),"")</f>
        <v>#VALUE!</v>
      </c>
      <c r="P98" s="44" t="e">
        <f>IF('HV SM - typical bill'!C31,(('HV SM - typical bill'!G31-'HV SM - typical bill'!C31)),"")</f>
        <v>#VALUE!</v>
      </c>
      <c r="Q98" s="48" t="e">
        <f>IF('HV SM - typical bill'!C31,(('HV SM - typical bill'!G31-'HV SM - typical bill'!F31)),"")</f>
        <v>#VALUE!</v>
      </c>
    </row>
    <row r="99" spans="2:17" ht="27" customHeight="1">
      <c r="B99" s="53" t="s">
        <v>121</v>
      </c>
      <c r="C99" s="55" t="str">
        <f>IF('HV SM - typical bill'!C32,(('HV SM - typical bill'!D32-'HV SM - typical bill'!C32)/'HV SM - typical bill'!C32),"")</f>
        <v/>
      </c>
      <c r="D99" s="41" t="str">
        <f>IF('HV SM - typical bill'!C32,(('HV SM - typical bill'!E32-'HV SM - typical bill'!C32)/'HV SM - typical bill'!C32),"")</f>
        <v/>
      </c>
      <c r="E99" s="56" t="str">
        <f>IF('HV SM - typical bill'!C32,(('HV SM - typical bill'!E32-'HV SM - typical bill'!D32)/'HV SM - typical bill'!D32),"")</f>
        <v/>
      </c>
      <c r="F99" s="47" t="str">
        <f>IF('HV SM - typical bill'!C32,('HV SM - typical bill'!D32-'HV SM - typical bill'!C32),"")</f>
        <v/>
      </c>
      <c r="G99" s="44" t="str">
        <f>IF('HV SM - typical bill'!C32,(('HV SM - typical bill'!E32-'HV SM - typical bill'!C32)),"")</f>
        <v/>
      </c>
      <c r="H99" s="48" t="str">
        <f>IF('HV SM - typical bill'!C32,(('HV SM - typical bill'!E32-'HV SM - typical bill'!D32)),"")</f>
        <v/>
      </c>
      <c r="I99" s="36"/>
      <c r="J99" s="37"/>
      <c r="K99" s="53" t="s">
        <v>121</v>
      </c>
      <c r="L99" s="62" t="str">
        <f>IF('HV SM - typical bill'!C32,(('HV SM - typical bill'!F32-'HV SM - typical bill'!C32)/'HV SM - typical bill'!C32),"")</f>
        <v/>
      </c>
      <c r="M99" s="43" t="str">
        <f>IF('HV SM - typical bill'!C32,(('HV SM - typical bill'!G32-'HV SM - typical bill'!C32)/'HV SM - typical bill'!C32),"")</f>
        <v/>
      </c>
      <c r="N99" s="60" t="str">
        <f>IF('HV SM - typical bill'!C32,(('HV SM - typical bill'!G32-'HV SM - typical bill'!F32)/'HV SM - typical bill'!F32),"")</f>
        <v/>
      </c>
      <c r="O99" s="47" t="str">
        <f>IF('HV SM - typical bill'!C32,(('HV SM - typical bill'!F32-'HV SM - typical bill'!C32)),"")</f>
        <v/>
      </c>
      <c r="P99" s="44" t="str">
        <f>IF('HV SM - typical bill'!C32,(('HV SM - typical bill'!G32-'HV SM - typical bill'!C32)),"")</f>
        <v/>
      </c>
      <c r="Q99" s="48" t="str">
        <f>IF('HV SM - typical bill'!C32,(('HV SM - typical bill'!G32-'HV SM - typical bill'!F32)),"")</f>
        <v/>
      </c>
    </row>
    <row r="100" spans="2:17" ht="27" customHeight="1">
      <c r="B100" s="54" t="s">
        <v>56</v>
      </c>
      <c r="C100" s="55" t="e">
        <f>IF('HV SM - typical bill'!C33,(('HV SM - typical bill'!D33-'HV SM - typical bill'!C33)/'HV SM - typical bill'!C33),"")</f>
        <v>#VALUE!</v>
      </c>
      <c r="D100" s="41" t="e">
        <f>IF('HV SM - typical bill'!C33,(('HV SM - typical bill'!E33-'HV SM - typical bill'!C33)/'HV SM - typical bill'!C33),"")</f>
        <v>#VALUE!</v>
      </c>
      <c r="E100" s="56" t="e">
        <f>IF('HV SM - typical bill'!C33,(('HV SM - typical bill'!E33-'HV SM - typical bill'!D33)/'HV SM - typical bill'!D33),"")</f>
        <v>#VALUE!</v>
      </c>
      <c r="F100" s="47" t="e">
        <f>IF('HV SM - typical bill'!C33,('HV SM - typical bill'!D33-'HV SM - typical bill'!C33),"")</f>
        <v>#VALUE!</v>
      </c>
      <c r="G100" s="44" t="e">
        <f>IF('HV SM - typical bill'!C33,(('HV SM - typical bill'!E33-'HV SM - typical bill'!C33)),"")</f>
        <v>#VALUE!</v>
      </c>
      <c r="H100" s="48" t="e">
        <f>IF('HV SM - typical bill'!C33,(('HV SM - typical bill'!E33-'HV SM - typical bill'!D33)),"")</f>
        <v>#VALUE!</v>
      </c>
      <c r="I100" s="36"/>
      <c r="J100" s="37"/>
      <c r="K100" s="54" t="s">
        <v>56</v>
      </c>
      <c r="L100" s="55" t="e">
        <f>IF('HV SM - typical bill'!C33,(('HV SM - typical bill'!F33-'HV SM - typical bill'!C33)/'HV SM - typical bill'!C33),"")</f>
        <v>#VALUE!</v>
      </c>
      <c r="M100" s="41" t="e">
        <f>IF('HV SM - typical bill'!C33,(('HV SM - typical bill'!G33-'HV SM - typical bill'!C33)/'HV SM - typical bill'!C33),"")</f>
        <v>#VALUE!</v>
      </c>
      <c r="N100" s="56" t="e">
        <f>IF('HV SM - typical bill'!C33,(('HV SM - typical bill'!G33-'HV SM - typical bill'!F33)/'HV SM - typical bill'!F33),"")</f>
        <v>#VALUE!</v>
      </c>
      <c r="O100" s="47" t="e">
        <f>IF('HV SM - typical bill'!C33,(('HV SM - typical bill'!F33-'HV SM - typical bill'!C33)),"")</f>
        <v>#VALUE!</v>
      </c>
      <c r="P100" s="44" t="e">
        <f>IF('HV SM - typical bill'!C33,(('HV SM - typical bill'!G33-'HV SM - typical bill'!C33)),"")</f>
        <v>#VALUE!</v>
      </c>
      <c r="Q100" s="48" t="e">
        <f>IF('HV SM - typical bill'!C33,(('HV SM - typical bill'!G33-'HV SM - typical bill'!F33)),"")</f>
        <v>#VALUE!</v>
      </c>
    </row>
    <row r="101" spans="2:17" ht="27" customHeight="1">
      <c r="B101" s="53" t="s">
        <v>122</v>
      </c>
      <c r="C101" s="55" t="str">
        <f>IF('HV SM - typical bill'!C34,(('HV SM - typical bill'!D34-'HV SM - typical bill'!C34)/'HV SM - typical bill'!C34),"")</f>
        <v/>
      </c>
      <c r="D101" s="41" t="str">
        <f>IF('HV SM - typical bill'!C34,(('HV SM - typical bill'!E34-'HV SM - typical bill'!C34)/'HV SM - typical bill'!C34),"")</f>
        <v/>
      </c>
      <c r="E101" s="56" t="str">
        <f>IF('HV SM - typical bill'!C34,(('HV SM - typical bill'!E34-'HV SM - typical bill'!D34)/'HV SM - typical bill'!D34),"")</f>
        <v/>
      </c>
      <c r="F101" s="47" t="str">
        <f>IF('HV SM - typical bill'!C34,('HV SM - typical bill'!D34-'HV SM - typical bill'!C34),"")</f>
        <v/>
      </c>
      <c r="G101" s="44" t="str">
        <f>IF('HV SM - typical bill'!C34,(('HV SM - typical bill'!E34-'HV SM - typical bill'!C34)),"")</f>
        <v/>
      </c>
      <c r="H101" s="48" t="str">
        <f>IF('HV SM - typical bill'!C34,(('HV SM - typical bill'!E34-'HV SM - typical bill'!D34)),"")</f>
        <v/>
      </c>
      <c r="I101" s="36"/>
      <c r="J101" s="37"/>
      <c r="K101" s="53" t="s">
        <v>122</v>
      </c>
      <c r="L101" s="55" t="str">
        <f>IF('HV SM - typical bill'!C34,(('HV SM - typical bill'!F34-'HV SM - typical bill'!C34)/'HV SM - typical bill'!C34),"")</f>
        <v/>
      </c>
      <c r="M101" s="41" t="str">
        <f>IF('HV SM - typical bill'!C34,(('HV SM - typical bill'!G34-'HV SM - typical bill'!C34)/'HV SM - typical bill'!C34),"")</f>
        <v/>
      </c>
      <c r="N101" s="56" t="str">
        <f>IF('HV SM - typical bill'!C34,(('HV SM - typical bill'!G34-'HV SM - typical bill'!F34)/'HV SM - typical bill'!F34),"")</f>
        <v/>
      </c>
      <c r="O101" s="47" t="str">
        <f>IF('HV SM - typical bill'!C34,(('HV SM - typical bill'!F34-'HV SM - typical bill'!C34)),"")</f>
        <v/>
      </c>
      <c r="P101" s="44" t="str">
        <f>IF('HV SM - typical bill'!C34,(('HV SM - typical bill'!G34-'HV SM - typical bill'!C34)),"")</f>
        <v/>
      </c>
      <c r="Q101" s="48" t="str">
        <f>IF('HV SM - typical bill'!C34,(('HV SM - typical bill'!G34-'HV SM - typical bill'!F34)),"")</f>
        <v/>
      </c>
    </row>
    <row r="102" spans="2:17" ht="27" customHeight="1">
      <c r="B102" s="54" t="s">
        <v>57</v>
      </c>
      <c r="C102" s="55">
        <f>IF('HV SM - typical bill'!C35,(('HV SM - typical bill'!D35-'HV SM - typical bill'!C35)/'HV SM - typical bill'!C35),"")</f>
        <v>0</v>
      </c>
      <c r="D102" s="41">
        <f>IF('HV SM - typical bill'!C35,(('HV SM - typical bill'!E35-'HV SM - typical bill'!C35)/'HV SM - typical bill'!C35),"")</f>
        <v>0</v>
      </c>
      <c r="E102" s="56">
        <f>IF('HV SM - typical bill'!C35,(('HV SM - typical bill'!E35-'HV SM - typical bill'!D35)/'HV SM - typical bill'!D35),"")</f>
        <v>0</v>
      </c>
      <c r="F102" s="47">
        <f>IF('HV SM - typical bill'!C35,('HV SM - typical bill'!D35-'HV SM - typical bill'!C35),"")</f>
        <v>0</v>
      </c>
      <c r="G102" s="44">
        <f>IF('HV SM - typical bill'!C35,(('HV SM - typical bill'!E35-'HV SM - typical bill'!C35)),"")</f>
        <v>0</v>
      </c>
      <c r="H102" s="48">
        <f>IF('HV SM - typical bill'!C35,(('HV SM - typical bill'!E35-'HV SM - typical bill'!D35)),"")</f>
        <v>0</v>
      </c>
      <c r="I102" s="36"/>
      <c r="J102" s="37"/>
      <c r="K102" s="54" t="s">
        <v>57</v>
      </c>
      <c r="L102" s="55">
        <f>IF('HV SM - typical bill'!C35,(('HV SM - typical bill'!F35-'HV SM - typical bill'!C35)/'HV SM - typical bill'!C35),"")</f>
        <v>-5.0225590080889E-4</v>
      </c>
      <c r="M102" s="41">
        <f>IF('HV SM - typical bill'!C35,(('HV SM - typical bill'!G35-'HV SM - typical bill'!C35)/'HV SM - typical bill'!C35),"")</f>
        <v>5.5086131056462234E-3</v>
      </c>
      <c r="N102" s="56">
        <f>IF('HV SM - typical bill'!C35,(('HV SM - typical bill'!G35-'HV SM - typical bill'!F35)/'HV SM - typical bill'!F35),"")</f>
        <v>6.013889517952317E-3</v>
      </c>
      <c r="O102" s="47">
        <f>IF('HV SM - typical bill'!C35,(('HV SM - typical bill'!F35-'HV SM - typical bill'!C35)),"")</f>
        <v>-1.13149999999996</v>
      </c>
      <c r="P102" s="44">
        <f>IF('HV SM - typical bill'!C35,(('HV SM - typical bill'!G35-'HV SM - typical bill'!C35)),"")</f>
        <v>12.410000000000309</v>
      </c>
      <c r="Q102" s="48">
        <f>IF('HV SM - typical bill'!C35,(('HV SM - typical bill'!G35-'HV SM - typical bill'!F35)),"")</f>
        <v>13.541500000000269</v>
      </c>
    </row>
    <row r="103" spans="2:17" ht="27" customHeight="1">
      <c r="B103" s="53" t="s">
        <v>123</v>
      </c>
      <c r="C103" s="55" t="str">
        <f>IF('HV SM - typical bill'!C36,(('HV SM - typical bill'!D36-'HV SM - typical bill'!C36)/'HV SM - typical bill'!C36),"")</f>
        <v/>
      </c>
      <c r="D103" s="41" t="str">
        <f>IF('HV SM - typical bill'!C36,(('HV SM - typical bill'!E36-'HV SM - typical bill'!C36)/'HV SM - typical bill'!C36),"")</f>
        <v/>
      </c>
      <c r="E103" s="56" t="str">
        <f>IF('HV SM - typical bill'!C36,(('HV SM - typical bill'!E36-'HV SM - typical bill'!D36)/'HV SM - typical bill'!D36),"")</f>
        <v/>
      </c>
      <c r="F103" s="47" t="str">
        <f>IF('HV SM - typical bill'!C36,('HV SM - typical bill'!D36-'HV SM - typical bill'!C36),"")</f>
        <v/>
      </c>
      <c r="G103" s="44" t="str">
        <f>IF('HV SM - typical bill'!C36,(('HV SM - typical bill'!E36-'HV SM - typical bill'!C36)),"")</f>
        <v/>
      </c>
      <c r="H103" s="48" t="str">
        <f>IF('HV SM - typical bill'!C36,(('HV SM - typical bill'!E36-'HV SM - typical bill'!D36)),"")</f>
        <v/>
      </c>
      <c r="I103" s="36"/>
      <c r="J103" s="37"/>
      <c r="K103" s="53" t="s">
        <v>123</v>
      </c>
      <c r="L103" s="55" t="str">
        <f>IF('HV SM - typical bill'!C36,(('HV SM - typical bill'!F36-'HV SM - typical bill'!C36)/'HV SM - typical bill'!C36),"")</f>
        <v/>
      </c>
      <c r="M103" s="41" t="str">
        <f>IF('HV SM - typical bill'!C36,(('HV SM - typical bill'!G36-'HV SM - typical bill'!C36)/'HV SM - typical bill'!C36),"")</f>
        <v/>
      </c>
      <c r="N103" s="56" t="str">
        <f>IF('HV SM - typical bill'!C36,(('HV SM - typical bill'!G36-'HV SM - typical bill'!F36)/'HV SM - typical bill'!F36),"")</f>
        <v/>
      </c>
      <c r="O103" s="47" t="str">
        <f>IF('HV SM - typical bill'!C36,(('HV SM - typical bill'!F36-'HV SM - typical bill'!C36)),"")</f>
        <v/>
      </c>
      <c r="P103" s="44" t="str">
        <f>IF('HV SM - typical bill'!C36,(('HV SM - typical bill'!G36-'HV SM - typical bill'!C36)),"")</f>
        <v/>
      </c>
      <c r="Q103" s="48" t="str">
        <f>IF('HV SM - typical bill'!C36,(('HV SM - typical bill'!G36-'HV SM - typical bill'!F36)),"")</f>
        <v/>
      </c>
    </row>
    <row r="104" spans="2:17" ht="27" customHeight="1">
      <c r="B104" s="54" t="s">
        <v>58</v>
      </c>
      <c r="C104" s="55">
        <f>IF('HV SM - typical bill'!C37,(('HV SM - typical bill'!D37-'HV SM - typical bill'!C37)/'HV SM - typical bill'!C37),"")</f>
        <v>0</v>
      </c>
      <c r="D104" s="41">
        <f>IF('HV SM - typical bill'!C37,(('HV SM - typical bill'!E37-'HV SM - typical bill'!C37)/'HV SM - typical bill'!C37),"")</f>
        <v>0</v>
      </c>
      <c r="E104" s="56">
        <f>IF('HV SM - typical bill'!C37,(('HV SM - typical bill'!E37-'HV SM - typical bill'!D37)/'HV SM - typical bill'!D37),"")</f>
        <v>0</v>
      </c>
      <c r="F104" s="47">
        <f>IF('HV SM - typical bill'!C37,('HV SM - typical bill'!D37-'HV SM - typical bill'!C37),"")</f>
        <v>0</v>
      </c>
      <c r="G104" s="44">
        <f>IF('HV SM - typical bill'!C37,(('HV SM - typical bill'!E37-'HV SM - typical bill'!C37)),"")</f>
        <v>0</v>
      </c>
      <c r="H104" s="48">
        <f>IF('HV SM - typical bill'!C37,(('HV SM - typical bill'!E37-'HV SM - typical bill'!D37)),"")</f>
        <v>0</v>
      </c>
      <c r="I104" s="36"/>
      <c r="J104" s="37"/>
      <c r="K104" s="54" t="s">
        <v>58</v>
      </c>
      <c r="L104" s="55">
        <f>IF('HV SM - typical bill'!C37,(('HV SM - typical bill'!F37-'HV SM - typical bill'!C37)/'HV SM - typical bill'!C37),"")</f>
        <v>0</v>
      </c>
      <c r="M104" s="41">
        <f>IF('HV SM - typical bill'!C37,(('HV SM - typical bill'!G37-'HV SM - typical bill'!C37)/'HV SM - typical bill'!C37),"")</f>
        <v>0</v>
      </c>
      <c r="N104" s="56">
        <f>IF('HV SM - typical bill'!C37,(('HV SM - typical bill'!G37-'HV SM - typical bill'!F37)/'HV SM - typical bill'!F37),"")</f>
        <v>0</v>
      </c>
      <c r="O104" s="47">
        <f>IF('HV SM - typical bill'!C37,(('HV SM - typical bill'!F37-'HV SM - typical bill'!C37)),"")</f>
        <v>0</v>
      </c>
      <c r="P104" s="44">
        <f>IF('HV SM - typical bill'!C37,(('HV SM - typical bill'!G37-'HV SM - typical bill'!C37)),"")</f>
        <v>0</v>
      </c>
      <c r="Q104" s="48">
        <f>IF('HV SM - typical bill'!C37,(('HV SM - typical bill'!G37-'HV SM - typical bill'!F37)),"")</f>
        <v>0</v>
      </c>
    </row>
    <row r="105" spans="2:17">
      <c r="B105" s="54" t="s">
        <v>82</v>
      </c>
      <c r="C105" s="55" t="e">
        <f>IF('HV SM - typical bill'!C38,(('HV SM - typical bill'!D38-'HV SM - typical bill'!C38)/'HV SM - typical bill'!C38),"")</f>
        <v>#VALUE!</v>
      </c>
      <c r="D105" s="41" t="e">
        <f>IF('HV SM - typical bill'!C38,(('HV SM - typical bill'!E38-'HV SM - typical bill'!C38)/'HV SM - typical bill'!C38),"")</f>
        <v>#VALUE!</v>
      </c>
      <c r="E105" s="56" t="e">
        <f>IF('HV SM - typical bill'!C38,(('HV SM - typical bill'!E38-'HV SM - typical bill'!D38)/'HV SM - typical bill'!D38),"")</f>
        <v>#VALUE!</v>
      </c>
      <c r="F105" s="47" t="e">
        <f>IF('HV SM - typical bill'!C38,('HV SM - typical bill'!D38-'HV SM - typical bill'!C38),"")</f>
        <v>#VALUE!</v>
      </c>
      <c r="G105" s="44" t="e">
        <f>IF('HV SM - typical bill'!C38,(('HV SM - typical bill'!E38-'HV SM - typical bill'!C38)),"")</f>
        <v>#VALUE!</v>
      </c>
      <c r="H105" s="48" t="e">
        <f>IF('HV SM - typical bill'!C38,(('HV SM - typical bill'!E38-'HV SM - typical bill'!D38)),"")</f>
        <v>#VALUE!</v>
      </c>
      <c r="I105" s="36"/>
      <c r="J105" s="37"/>
      <c r="K105" s="54" t="s">
        <v>82</v>
      </c>
      <c r="L105" s="55" t="e">
        <f>IF('HV SM - typical bill'!C38,(('HV SM - typical bill'!F38-'HV SM - typical bill'!C38)/'HV SM - typical bill'!C38),"")</f>
        <v>#VALUE!</v>
      </c>
      <c r="M105" s="41" t="e">
        <f>IF('HV SM - typical bill'!C38,(('HV SM - typical bill'!G38-'HV SM - typical bill'!C38)/'HV SM - typical bill'!C38),"")</f>
        <v>#VALUE!</v>
      </c>
      <c r="N105" s="56" t="e">
        <f>IF('HV SM - typical bill'!C38,(('HV SM - typical bill'!G38-'HV SM - typical bill'!F38)/'HV SM - typical bill'!F38),"")</f>
        <v>#VALUE!</v>
      </c>
      <c r="O105" s="47" t="e">
        <f>IF('HV SM - typical bill'!C38,(('HV SM - typical bill'!F38-'HV SM - typical bill'!C38)),"")</f>
        <v>#VALUE!</v>
      </c>
      <c r="P105" s="44" t="e">
        <f>IF('HV SM - typical bill'!C38,(('HV SM - typical bill'!G38-'HV SM - typical bill'!C38)),"")</f>
        <v>#VALUE!</v>
      </c>
      <c r="Q105" s="48" t="e">
        <f>IF('HV SM - typical bill'!C38,(('HV SM - typical bill'!G38-'HV SM - typical bill'!F38)),"")</f>
        <v>#VALUE!</v>
      </c>
    </row>
    <row r="106" spans="2:17">
      <c r="B106" s="54" t="s">
        <v>95</v>
      </c>
      <c r="C106" s="55" t="e">
        <f>IF('HV SM - typical bill'!C39,(('HV SM - typical bill'!D39-'HV SM - typical bill'!C39)/'HV SM - typical bill'!C39),"")</f>
        <v>#VALUE!</v>
      </c>
      <c r="D106" s="41" t="e">
        <f>IF('HV SM - typical bill'!C39,(('HV SM - typical bill'!E39-'HV SM - typical bill'!C39)/'HV SM - typical bill'!C39),"")</f>
        <v>#VALUE!</v>
      </c>
      <c r="E106" s="56" t="e">
        <f>IF('HV SM - typical bill'!C39,(('HV SM - typical bill'!E39-'HV SM - typical bill'!D39)/'HV SM - typical bill'!D39),"")</f>
        <v>#VALUE!</v>
      </c>
      <c r="F106" s="47" t="e">
        <f>IF('HV SM - typical bill'!C39,('HV SM - typical bill'!D39-'HV SM - typical bill'!C39),"")</f>
        <v>#VALUE!</v>
      </c>
      <c r="G106" s="44" t="e">
        <f>IF('HV SM - typical bill'!C39,(('HV SM - typical bill'!E39-'HV SM - typical bill'!C39)),"")</f>
        <v>#VALUE!</v>
      </c>
      <c r="H106" s="48" t="e">
        <f>IF('HV SM - typical bill'!C39,(('HV SM - typical bill'!E39-'HV SM - typical bill'!D39)),"")</f>
        <v>#VALUE!</v>
      </c>
      <c r="I106" s="36"/>
      <c r="J106" s="37"/>
      <c r="K106" s="54" t="s">
        <v>95</v>
      </c>
      <c r="L106" s="55" t="e">
        <f>IF('HV SM - typical bill'!C39,(('HV SM - typical bill'!F39-'HV SM - typical bill'!C39)/'HV SM - typical bill'!C39),"")</f>
        <v>#VALUE!</v>
      </c>
      <c r="M106" s="41" t="e">
        <f>IF('HV SM - typical bill'!C39,(('HV SM - typical bill'!G39-'HV SM - typical bill'!C39)/'HV SM - typical bill'!C39),"")</f>
        <v>#VALUE!</v>
      </c>
      <c r="N106" s="56" t="e">
        <f>IF('HV SM - typical bill'!C39,(('HV SM - typical bill'!G39-'HV SM - typical bill'!F39)/'HV SM - typical bill'!F39),"")</f>
        <v>#VALUE!</v>
      </c>
      <c r="O106" s="47" t="e">
        <f>IF('HV SM - typical bill'!C39,(('HV SM - typical bill'!F39-'HV SM - typical bill'!C39)),"")</f>
        <v>#VALUE!</v>
      </c>
      <c r="P106" s="44" t="e">
        <f>IF('HV SM - typical bill'!C39,(('HV SM - typical bill'!G39-'HV SM - typical bill'!C39)),"")</f>
        <v>#VALUE!</v>
      </c>
      <c r="Q106" s="48" t="e">
        <f>IF('HV SM - typical bill'!C39,(('HV SM - typical bill'!G39-'HV SM - typical bill'!F39)),"")</f>
        <v>#VALUE!</v>
      </c>
    </row>
    <row r="107" spans="2:17">
      <c r="B107" s="53" t="s">
        <v>124</v>
      </c>
      <c r="C107" s="55" t="str">
        <f>IF('HV SM - typical bill'!C40,(('HV SM - typical bill'!D40-'HV SM - typical bill'!C40)/'HV SM - typical bill'!C40),"")</f>
        <v/>
      </c>
      <c r="D107" s="41" t="str">
        <f>IF('HV SM - typical bill'!C40,(('HV SM - typical bill'!E40-'HV SM - typical bill'!C40)/'HV SM - typical bill'!C40),"")</f>
        <v/>
      </c>
      <c r="E107" s="56" t="str">
        <f>IF('HV SM - typical bill'!C40,(('HV SM - typical bill'!E40-'HV SM - typical bill'!D40)/'HV SM - typical bill'!D40),"")</f>
        <v/>
      </c>
      <c r="F107" s="47" t="str">
        <f>IF('HV SM - typical bill'!C40,('HV SM - typical bill'!D40-'HV SM - typical bill'!C40),"")</f>
        <v/>
      </c>
      <c r="G107" s="44" t="str">
        <f>IF('HV SM - typical bill'!C40,(('HV SM - typical bill'!E40-'HV SM - typical bill'!C40)),"")</f>
        <v/>
      </c>
      <c r="H107" s="48" t="str">
        <f>IF('HV SM - typical bill'!C40,(('HV SM - typical bill'!E40-'HV SM - typical bill'!D40)),"")</f>
        <v/>
      </c>
      <c r="I107" s="36"/>
      <c r="J107" s="37"/>
      <c r="K107" s="53" t="s">
        <v>124</v>
      </c>
      <c r="L107" s="55" t="str">
        <f>IF('HV SM - typical bill'!C40,(('HV SM - typical bill'!F40-'HV SM - typical bill'!C40)/'HV SM - typical bill'!C40),"")</f>
        <v/>
      </c>
      <c r="M107" s="41" t="str">
        <f>IF('HV SM - typical bill'!C40,(('HV SM - typical bill'!G40-'HV SM - typical bill'!C40)/'HV SM - typical bill'!C40),"")</f>
        <v/>
      </c>
      <c r="N107" s="56" t="str">
        <f>IF('HV SM - typical bill'!C40,(('HV SM - typical bill'!G40-'HV SM - typical bill'!F40)/'HV SM - typical bill'!F40),"")</f>
        <v/>
      </c>
      <c r="O107" s="47" t="str">
        <f>IF('HV SM - typical bill'!C40,(('HV SM - typical bill'!F40-'HV SM - typical bill'!C40)),"")</f>
        <v/>
      </c>
      <c r="P107" s="44" t="str">
        <f>IF('HV SM - typical bill'!C40,(('HV SM - typical bill'!G40-'HV SM - typical bill'!C40)),"")</f>
        <v/>
      </c>
      <c r="Q107" s="48" t="str">
        <f>IF('HV SM - typical bill'!C40,(('HV SM - typical bill'!G40-'HV SM - typical bill'!F40)),"")</f>
        <v/>
      </c>
    </row>
    <row r="108" spans="2:17">
      <c r="B108" s="54" t="s">
        <v>59</v>
      </c>
      <c r="C108" s="55">
        <f>IF('HV SM - typical bill'!C41,(('HV SM - typical bill'!D41-'HV SM - typical bill'!C41)/'HV SM - typical bill'!C41),"")</f>
        <v>0</v>
      </c>
      <c r="D108" s="41">
        <f>IF('HV SM - typical bill'!C41,(('HV SM - typical bill'!E41-'HV SM - typical bill'!C41)/'HV SM - typical bill'!C41),"")</f>
        <v>0</v>
      </c>
      <c r="E108" s="56">
        <f>IF('HV SM - typical bill'!C41,(('HV SM - typical bill'!E41-'HV SM - typical bill'!D41)/'HV SM - typical bill'!D41),"")</f>
        <v>0</v>
      </c>
      <c r="F108" s="47">
        <f>IF('HV SM - typical bill'!C41,('HV SM - typical bill'!D41-'HV SM - typical bill'!C41),"")</f>
        <v>0</v>
      </c>
      <c r="G108" s="44">
        <f>IF('HV SM - typical bill'!C41,(('HV SM - typical bill'!E41-'HV SM - typical bill'!C41)),"")</f>
        <v>0</v>
      </c>
      <c r="H108" s="48">
        <f>IF('HV SM - typical bill'!C41,(('HV SM - typical bill'!E41-'HV SM - typical bill'!D41)),"")</f>
        <v>0</v>
      </c>
      <c r="I108" s="36"/>
      <c r="J108" s="37"/>
      <c r="K108" s="54" t="s">
        <v>59</v>
      </c>
      <c r="L108" s="55">
        <f>IF('HV SM - typical bill'!C41,(('HV SM - typical bill'!F41-'HV SM - typical bill'!C41)/'HV SM - typical bill'!C41),"")</f>
        <v>0</v>
      </c>
      <c r="M108" s="41">
        <f>IF('HV SM - typical bill'!C41,(('HV SM - typical bill'!G41-'HV SM - typical bill'!C41)/'HV SM - typical bill'!C41),"")</f>
        <v>0</v>
      </c>
      <c r="N108" s="56">
        <f>IF('HV SM - typical bill'!C41,(('HV SM - typical bill'!G41-'HV SM - typical bill'!F41)/'HV SM - typical bill'!F41),"")</f>
        <v>0</v>
      </c>
      <c r="O108" s="47">
        <f>IF('HV SM - typical bill'!C41,(('HV SM - typical bill'!F41-'HV SM - typical bill'!C41)),"")</f>
        <v>0</v>
      </c>
      <c r="P108" s="44">
        <f>IF('HV SM - typical bill'!C41,(('HV SM - typical bill'!G41-'HV SM - typical bill'!C41)),"")</f>
        <v>0</v>
      </c>
      <c r="Q108" s="48">
        <f>IF('HV SM - typical bill'!C41,(('HV SM - typical bill'!G41-'HV SM - typical bill'!F41)),"")</f>
        <v>0</v>
      </c>
    </row>
    <row r="109" spans="2:17" ht="27" customHeight="1">
      <c r="B109" s="54" t="s">
        <v>96</v>
      </c>
      <c r="C109" s="55" t="e">
        <f>IF('HV SM - typical bill'!C42,(('HV SM - typical bill'!D42-'HV SM - typical bill'!C42)/'HV SM - typical bill'!C42),"")</f>
        <v>#VALUE!</v>
      </c>
      <c r="D109" s="41" t="e">
        <f>IF('HV SM - typical bill'!C42,(('HV SM - typical bill'!E42-'HV SM - typical bill'!C42)/'HV SM - typical bill'!C42),"")</f>
        <v>#VALUE!</v>
      </c>
      <c r="E109" s="56" t="e">
        <f>IF('HV SM - typical bill'!C42,(('HV SM - typical bill'!E42-'HV SM - typical bill'!D42)/'HV SM - typical bill'!D42),"")</f>
        <v>#VALUE!</v>
      </c>
      <c r="F109" s="47" t="e">
        <f>IF('HV SM - typical bill'!C42,('HV SM - typical bill'!D42-'HV SM - typical bill'!C42),"")</f>
        <v>#VALUE!</v>
      </c>
      <c r="G109" s="44" t="e">
        <f>IF('HV SM - typical bill'!C42,(('HV SM - typical bill'!E42-'HV SM - typical bill'!C42)),"")</f>
        <v>#VALUE!</v>
      </c>
      <c r="H109" s="48" t="e">
        <f>IF('HV SM - typical bill'!C42,(('HV SM - typical bill'!E42-'HV SM - typical bill'!D42)),"")</f>
        <v>#VALUE!</v>
      </c>
      <c r="I109" s="36"/>
      <c r="J109" s="37"/>
      <c r="K109" s="54" t="s">
        <v>96</v>
      </c>
      <c r="L109" s="55" t="e">
        <f>IF('HV SM - typical bill'!C42,(('HV SM - typical bill'!F42-'HV SM - typical bill'!C42)/'HV SM - typical bill'!C42),"")</f>
        <v>#VALUE!</v>
      </c>
      <c r="M109" s="41" t="e">
        <f>IF('HV SM - typical bill'!C42,(('HV SM - typical bill'!G42-'HV SM - typical bill'!C42)/'HV SM - typical bill'!C42),"")</f>
        <v>#VALUE!</v>
      </c>
      <c r="N109" s="56" t="e">
        <f>IF('HV SM - typical bill'!C42,(('HV SM - typical bill'!G42-'HV SM - typical bill'!F42)/'HV SM - typical bill'!F42),"")</f>
        <v>#VALUE!</v>
      </c>
      <c r="O109" s="47" t="e">
        <f>IF('HV SM - typical bill'!C42,(('HV SM - typical bill'!F42-'HV SM - typical bill'!C42)),"")</f>
        <v>#VALUE!</v>
      </c>
      <c r="P109" s="44" t="e">
        <f>IF('HV SM - typical bill'!C42,(('HV SM - typical bill'!G42-'HV SM - typical bill'!C42)),"")</f>
        <v>#VALUE!</v>
      </c>
      <c r="Q109" s="48" t="e">
        <f>IF('HV SM - typical bill'!C42,(('HV SM - typical bill'!G42-'HV SM - typical bill'!F42)),"")</f>
        <v>#VALUE!</v>
      </c>
    </row>
    <row r="110" spans="2:17" ht="27" customHeight="1">
      <c r="B110" s="53" t="s">
        <v>125</v>
      </c>
      <c r="C110" s="55" t="str">
        <f>IF('HV SM - typical bill'!C43,(('HV SM - typical bill'!D43-'HV SM - typical bill'!C43)/'HV SM - typical bill'!C43),"")</f>
        <v/>
      </c>
      <c r="D110" s="41" t="str">
        <f>IF('HV SM - typical bill'!C43,(('HV SM - typical bill'!E43-'HV SM - typical bill'!C43)/'HV SM - typical bill'!C43),"")</f>
        <v/>
      </c>
      <c r="E110" s="56" t="str">
        <f>IF('HV SM - typical bill'!C43,(('HV SM - typical bill'!E43-'HV SM - typical bill'!D43)/'HV SM - typical bill'!D43),"")</f>
        <v/>
      </c>
      <c r="F110" s="47" t="str">
        <f>IF('HV SM - typical bill'!C43,('HV SM - typical bill'!D43-'HV SM - typical bill'!C43),"")</f>
        <v/>
      </c>
      <c r="G110" s="44" t="str">
        <f>IF('HV SM - typical bill'!C43,(('HV SM - typical bill'!E43-'HV SM - typical bill'!C43)),"")</f>
        <v/>
      </c>
      <c r="H110" s="48" t="str">
        <f>IF('HV SM - typical bill'!C43,(('HV SM - typical bill'!E43-'HV SM - typical bill'!D43)),"")</f>
        <v/>
      </c>
      <c r="I110" s="36"/>
      <c r="J110" s="37"/>
      <c r="K110" s="53" t="s">
        <v>125</v>
      </c>
      <c r="L110" s="55" t="str">
        <f>IF('HV SM - typical bill'!C43,(('HV SM - typical bill'!F43-'HV SM - typical bill'!C43)/'HV SM - typical bill'!C43),"")</f>
        <v/>
      </c>
      <c r="M110" s="41" t="str">
        <f>IF('HV SM - typical bill'!C43,(('HV SM - typical bill'!G43-'HV SM - typical bill'!C43)/'HV SM - typical bill'!C43),"")</f>
        <v/>
      </c>
      <c r="N110" s="56" t="str">
        <f>IF('HV SM - typical bill'!C43,(('HV SM - typical bill'!G43-'HV SM - typical bill'!F43)/'HV SM - typical bill'!F43),"")</f>
        <v/>
      </c>
      <c r="O110" s="47" t="str">
        <f>IF('HV SM - typical bill'!C43,(('HV SM - typical bill'!F43-'HV SM - typical bill'!C43)),"")</f>
        <v/>
      </c>
      <c r="P110" s="44" t="str">
        <f>IF('HV SM - typical bill'!C43,(('HV SM - typical bill'!G43-'HV SM - typical bill'!C43)),"")</f>
        <v/>
      </c>
      <c r="Q110" s="48" t="str">
        <f>IF('HV SM - typical bill'!C43,(('HV SM - typical bill'!G43-'HV SM - typical bill'!F43)),"")</f>
        <v/>
      </c>
    </row>
    <row r="111" spans="2:17" ht="27" customHeight="1">
      <c r="B111" s="54" t="s">
        <v>60</v>
      </c>
      <c r="C111" s="55">
        <f>IF('HV SM - typical bill'!C44,(('HV SM - typical bill'!D44-'HV SM - typical bill'!C44)/'HV SM - typical bill'!C44),"")</f>
        <v>0</v>
      </c>
      <c r="D111" s="41">
        <f>IF('HV SM - typical bill'!C44,(('HV SM - typical bill'!E44-'HV SM - typical bill'!C44)/'HV SM - typical bill'!C44),"")</f>
        <v>0</v>
      </c>
      <c r="E111" s="56">
        <f>IF('HV SM - typical bill'!C44,(('HV SM - typical bill'!E44-'HV SM - typical bill'!D44)/'HV SM - typical bill'!D44),"")</f>
        <v>0</v>
      </c>
      <c r="F111" s="47">
        <f>IF('HV SM - typical bill'!C44,('HV SM - typical bill'!D44-'HV SM - typical bill'!C44),"")</f>
        <v>0</v>
      </c>
      <c r="G111" s="44">
        <f>IF('HV SM - typical bill'!C44,(('HV SM - typical bill'!E44-'HV SM - typical bill'!C44)),"")</f>
        <v>0</v>
      </c>
      <c r="H111" s="48">
        <f>IF('HV SM - typical bill'!C44,(('HV SM - typical bill'!E44-'HV SM - typical bill'!D44)),"")</f>
        <v>0</v>
      </c>
      <c r="I111" s="36"/>
      <c r="J111" s="37"/>
      <c r="K111" s="54" t="s">
        <v>60</v>
      </c>
      <c r="L111" s="55">
        <f>IF('HV SM - typical bill'!C44,(('HV SM - typical bill'!F44-'HV SM - typical bill'!C44)/'HV SM - typical bill'!C44),"")</f>
        <v>-2.4185931838101886E-5</v>
      </c>
      <c r="M111" s="41">
        <f>IF('HV SM - typical bill'!C44,(('HV SM - typical bill'!G44-'HV SM - typical bill'!C44)/'HV SM - typical bill'!C44),"")</f>
        <v>2.6604525022020943E-4</v>
      </c>
      <c r="N111" s="56">
        <f>IF('HV SM - typical bill'!C44,(('HV SM - typical bill'!G44-'HV SM - typical bill'!F44)/'HV SM - typical bill'!F44),"")</f>
        <v>2.9023820173967538E-4</v>
      </c>
      <c r="O111" s="47">
        <f>IF('HV SM - typical bill'!C44,(('HV SM - typical bill'!F44-'HV SM - typical bill'!C44)),"")</f>
        <v>-1.1314999999958673</v>
      </c>
      <c r="P111" s="44">
        <f>IF('HV SM - typical bill'!C44,(('HV SM - typical bill'!G44-'HV SM - typical bill'!C44)),"")</f>
        <v>12.446500000005472</v>
      </c>
      <c r="Q111" s="48">
        <f>IF('HV SM - typical bill'!C44,(('HV SM - typical bill'!G44-'HV SM - typical bill'!F44)),"")</f>
        <v>13.578000000001339</v>
      </c>
    </row>
    <row r="112" spans="2:17" ht="27" customHeight="1">
      <c r="B112" s="54" t="s">
        <v>97</v>
      </c>
      <c r="C112" s="55" t="e">
        <f>IF('HV SM - typical bill'!C45,(('HV SM - typical bill'!D45-'HV SM - typical bill'!C45)/'HV SM - typical bill'!C45),"")</f>
        <v>#VALUE!</v>
      </c>
      <c r="D112" s="41" t="e">
        <f>IF('HV SM - typical bill'!C45,(('HV SM - typical bill'!E45-'HV SM - typical bill'!C45)/'HV SM - typical bill'!C45),"")</f>
        <v>#VALUE!</v>
      </c>
      <c r="E112" s="56" t="e">
        <f>IF('HV SM - typical bill'!C45,(('HV SM - typical bill'!E45-'HV SM - typical bill'!D45)/'HV SM - typical bill'!D45),"")</f>
        <v>#VALUE!</v>
      </c>
      <c r="F112" s="47" t="e">
        <f>IF('HV SM - typical bill'!C45,('HV SM - typical bill'!D45-'HV SM - typical bill'!C45),"")</f>
        <v>#VALUE!</v>
      </c>
      <c r="G112" s="44" t="e">
        <f>IF('HV SM - typical bill'!C45,(('HV SM - typical bill'!E45-'HV SM - typical bill'!C45)),"")</f>
        <v>#VALUE!</v>
      </c>
      <c r="H112" s="48" t="e">
        <f>IF('HV SM - typical bill'!C45,(('HV SM - typical bill'!E45-'HV SM - typical bill'!D45)),"")</f>
        <v>#VALUE!</v>
      </c>
      <c r="I112" s="36"/>
      <c r="J112" s="37"/>
      <c r="K112" s="54" t="s">
        <v>97</v>
      </c>
      <c r="L112" s="55" t="e">
        <f>IF('HV SM - typical bill'!C45,(('HV SM - typical bill'!F45-'HV SM - typical bill'!C45)/'HV SM - typical bill'!C45),"")</f>
        <v>#VALUE!</v>
      </c>
      <c r="M112" s="41" t="e">
        <f>IF('HV SM - typical bill'!C45,(('HV SM - typical bill'!G45-'HV SM - typical bill'!C45)/'HV SM - typical bill'!C45),"")</f>
        <v>#VALUE!</v>
      </c>
      <c r="N112" s="56" t="e">
        <f>IF('HV SM - typical bill'!C45,(('HV SM - typical bill'!G45-'HV SM - typical bill'!F45)/'HV SM - typical bill'!F45),"")</f>
        <v>#VALUE!</v>
      </c>
      <c r="O112" s="47" t="e">
        <f>IF('HV SM - typical bill'!C45,(('HV SM - typical bill'!F45-'HV SM - typical bill'!C45)),"")</f>
        <v>#VALUE!</v>
      </c>
      <c r="P112" s="44" t="e">
        <f>IF('HV SM - typical bill'!C45,(('HV SM - typical bill'!G45-'HV SM - typical bill'!C45)),"")</f>
        <v>#VALUE!</v>
      </c>
      <c r="Q112" s="48" t="e">
        <f>IF('HV SM - typical bill'!C45,(('HV SM - typical bill'!G45-'HV SM - typical bill'!F45)),"")</f>
        <v>#VALUE!</v>
      </c>
    </row>
    <row r="113" spans="2:17" ht="27" customHeight="1">
      <c r="B113" s="53" t="s">
        <v>126</v>
      </c>
      <c r="C113" s="55" t="str">
        <f>IF('HV SM - typical bill'!C46,(('HV SM - typical bill'!D46-'HV SM - typical bill'!C46)/'HV SM - typical bill'!C46),"")</f>
        <v/>
      </c>
      <c r="D113" s="41" t="str">
        <f>IF('HV SM - typical bill'!C46,(('HV SM - typical bill'!E46-'HV SM - typical bill'!C46)/'HV SM - typical bill'!C46),"")</f>
        <v/>
      </c>
      <c r="E113" s="56" t="str">
        <f>IF('HV SM - typical bill'!C46,(('HV SM - typical bill'!E46-'HV SM - typical bill'!D46)/'HV SM - typical bill'!D46),"")</f>
        <v/>
      </c>
      <c r="F113" s="47" t="str">
        <f>IF('HV SM - typical bill'!C46,('HV SM - typical bill'!D46-'HV SM - typical bill'!C46),"")</f>
        <v/>
      </c>
      <c r="G113" s="44" t="str">
        <f>IF('HV SM - typical bill'!C46,(('HV SM - typical bill'!E46-'HV SM - typical bill'!C46)),"")</f>
        <v/>
      </c>
      <c r="H113" s="48" t="str">
        <f>IF('HV SM - typical bill'!C46,(('HV SM - typical bill'!E46-'HV SM - typical bill'!D46)),"")</f>
        <v/>
      </c>
      <c r="I113" s="36"/>
      <c r="J113" s="37"/>
      <c r="K113" s="53" t="s">
        <v>126</v>
      </c>
      <c r="L113" s="55" t="str">
        <f>IF('HV SM - typical bill'!C46,(('HV SM - typical bill'!F46-'HV SM - typical bill'!C46)/'HV SM - typical bill'!C46),"")</f>
        <v/>
      </c>
      <c r="M113" s="41" t="str">
        <f>IF('HV SM - typical bill'!C46,(('HV SM - typical bill'!G46-'HV SM - typical bill'!C46)/'HV SM - typical bill'!C46),"")</f>
        <v/>
      </c>
      <c r="N113" s="56" t="str">
        <f>IF('HV SM - typical bill'!C46,(('HV SM - typical bill'!G46-'HV SM - typical bill'!F46)/'HV SM - typical bill'!F46),"")</f>
        <v/>
      </c>
      <c r="O113" s="47" t="str">
        <f>IF('HV SM - typical bill'!C46,(('HV SM - typical bill'!F46-'HV SM - typical bill'!C46)),"")</f>
        <v/>
      </c>
      <c r="P113" s="44" t="str">
        <f>IF('HV SM - typical bill'!C46,(('HV SM - typical bill'!G46-'HV SM - typical bill'!C46)),"")</f>
        <v/>
      </c>
      <c r="Q113" s="48" t="str">
        <f>IF('HV SM - typical bill'!C46,(('HV SM - typical bill'!G46-'HV SM - typical bill'!F46)),"")</f>
        <v/>
      </c>
    </row>
    <row r="114" spans="2:17" ht="27" customHeight="1">
      <c r="B114" s="54" t="s">
        <v>61</v>
      </c>
      <c r="C114" s="55" t="e">
        <f>IF('HV SM - typical bill'!C47,(('HV SM - typical bill'!D47-'HV SM - typical bill'!C47)/'HV SM - typical bill'!C47),"")</f>
        <v>#VALUE!</v>
      </c>
      <c r="D114" s="41" t="e">
        <f>IF('HV SM - typical bill'!C47,(('HV SM - typical bill'!E47-'HV SM - typical bill'!C47)/'HV SM - typical bill'!C47),"")</f>
        <v>#VALUE!</v>
      </c>
      <c r="E114" s="56" t="e">
        <f>IF('HV SM - typical bill'!C47,(('HV SM - typical bill'!E47-'HV SM - typical bill'!D47)/'HV SM - typical bill'!D47),"")</f>
        <v>#VALUE!</v>
      </c>
      <c r="F114" s="47" t="e">
        <f>IF('HV SM - typical bill'!C47,('HV SM - typical bill'!D47-'HV SM - typical bill'!C47),"")</f>
        <v>#VALUE!</v>
      </c>
      <c r="G114" s="44" t="e">
        <f>IF('HV SM - typical bill'!C47,(('HV SM - typical bill'!E47-'HV SM - typical bill'!C47)),"")</f>
        <v>#VALUE!</v>
      </c>
      <c r="H114" s="48" t="e">
        <f>IF('HV SM - typical bill'!C47,(('HV SM - typical bill'!E47-'HV SM - typical bill'!D47)),"")</f>
        <v>#VALUE!</v>
      </c>
      <c r="I114" s="36"/>
      <c r="J114" s="37"/>
      <c r="K114" s="54" t="s">
        <v>61</v>
      </c>
      <c r="L114" s="55" t="e">
        <f>IF('HV SM - typical bill'!C47,(('HV SM - typical bill'!F47-'HV SM - typical bill'!C47)/'HV SM - typical bill'!C47),"")</f>
        <v>#VALUE!</v>
      </c>
      <c r="M114" s="41" t="e">
        <f>IF('HV SM - typical bill'!C47,(('HV SM - typical bill'!G47-'HV SM - typical bill'!C47)/'HV SM - typical bill'!C47),"")</f>
        <v>#VALUE!</v>
      </c>
      <c r="N114" s="56" t="e">
        <f>IF('HV SM - typical bill'!C47,(('HV SM - typical bill'!G47-'HV SM - typical bill'!F47)/'HV SM - typical bill'!F47),"")</f>
        <v>#VALUE!</v>
      </c>
      <c r="O114" s="47" t="e">
        <f>IF('HV SM - typical bill'!C47,(('HV SM - typical bill'!F47-'HV SM - typical bill'!C47)),"")</f>
        <v>#VALUE!</v>
      </c>
      <c r="P114" s="44" t="e">
        <f>IF('HV SM - typical bill'!C47,(('HV SM - typical bill'!G47-'HV SM - typical bill'!C47)),"")</f>
        <v>#VALUE!</v>
      </c>
      <c r="Q114" s="48" t="e">
        <f>IF('HV SM - typical bill'!C47,(('HV SM - typical bill'!G47-'HV SM - typical bill'!F47)),"")</f>
        <v>#VALUE!</v>
      </c>
    </row>
    <row r="115" spans="2:17" ht="27" customHeight="1">
      <c r="B115" s="53" t="s">
        <v>127</v>
      </c>
      <c r="C115" s="55" t="str">
        <f>IF('HV SM - typical bill'!C48,(('HV SM - typical bill'!D48-'HV SM - typical bill'!C48)/'HV SM - typical bill'!C48),"")</f>
        <v/>
      </c>
      <c r="D115" s="41" t="str">
        <f>IF('HV SM - typical bill'!C48,(('HV SM - typical bill'!E48-'HV SM - typical bill'!C48)/'HV SM - typical bill'!C48),"")</f>
        <v/>
      </c>
      <c r="E115" s="56" t="str">
        <f>IF('HV SM - typical bill'!C48,(('HV SM - typical bill'!E48-'HV SM - typical bill'!D48)/'HV SM - typical bill'!D48),"")</f>
        <v/>
      </c>
      <c r="F115" s="47" t="str">
        <f>IF('HV SM - typical bill'!C48,('HV SM - typical bill'!D48-'HV SM - typical bill'!C48),"")</f>
        <v/>
      </c>
      <c r="G115" s="44" t="str">
        <f>IF('HV SM - typical bill'!C48,(('HV SM - typical bill'!E48-'HV SM - typical bill'!C48)),"")</f>
        <v/>
      </c>
      <c r="H115" s="48" t="str">
        <f>IF('HV SM - typical bill'!C48,(('HV SM - typical bill'!E48-'HV SM - typical bill'!D48)),"")</f>
        <v/>
      </c>
      <c r="I115" s="36"/>
      <c r="J115" s="37"/>
      <c r="K115" s="53" t="s">
        <v>127</v>
      </c>
      <c r="L115" s="55" t="str">
        <f>IF('HV SM - typical bill'!C48,(('HV SM - typical bill'!F48-'HV SM - typical bill'!C48)/'HV SM - typical bill'!C48),"")</f>
        <v/>
      </c>
      <c r="M115" s="41" t="str">
        <f>IF('HV SM - typical bill'!C48,(('HV SM - typical bill'!G48-'HV SM - typical bill'!C48)/'HV SM - typical bill'!C48),"")</f>
        <v/>
      </c>
      <c r="N115" s="56" t="str">
        <f>IF('HV SM - typical bill'!C48,(('HV SM - typical bill'!G48-'HV SM - typical bill'!F48)/'HV SM - typical bill'!F48),"")</f>
        <v/>
      </c>
      <c r="O115" s="47" t="str">
        <f>IF('HV SM - typical bill'!C48,(('HV SM - typical bill'!F48-'HV SM - typical bill'!C48)),"")</f>
        <v/>
      </c>
      <c r="P115" s="44" t="str">
        <f>IF('HV SM - typical bill'!C48,(('HV SM - typical bill'!G48-'HV SM - typical bill'!C48)),"")</f>
        <v/>
      </c>
      <c r="Q115" s="48" t="str">
        <f>IF('HV SM - typical bill'!C48,(('HV SM - typical bill'!G48-'HV SM - typical bill'!F48)),"")</f>
        <v/>
      </c>
    </row>
    <row r="116" spans="2:17" ht="27" customHeight="1">
      <c r="B116" s="54" t="s">
        <v>62</v>
      </c>
      <c r="C116" s="55">
        <f>IF('HV SM - typical bill'!C49,(('HV SM - typical bill'!D49-'HV SM - typical bill'!C49)/'HV SM - typical bill'!C49),"")</f>
        <v>0</v>
      </c>
      <c r="D116" s="41">
        <f>IF('HV SM - typical bill'!C49,(('HV SM - typical bill'!E49-'HV SM - typical bill'!C49)/'HV SM - typical bill'!C49),"")</f>
        <v>0</v>
      </c>
      <c r="E116" s="56">
        <f>IF('HV SM - typical bill'!C49,(('HV SM - typical bill'!E49-'HV SM - typical bill'!D49)/'HV SM - typical bill'!D49),"")</f>
        <v>0</v>
      </c>
      <c r="F116" s="47">
        <f>IF('HV SM - typical bill'!C49,('HV SM - typical bill'!D49-'HV SM - typical bill'!C49),"")</f>
        <v>0</v>
      </c>
      <c r="G116" s="44">
        <f>IF('HV SM - typical bill'!C49,(('HV SM - typical bill'!E49-'HV SM - typical bill'!C49)),"")</f>
        <v>0</v>
      </c>
      <c r="H116" s="48">
        <f>IF('HV SM - typical bill'!C49,(('HV SM - typical bill'!E49-'HV SM - typical bill'!D49)),"")</f>
        <v>0</v>
      </c>
      <c r="I116" s="36"/>
      <c r="J116" s="37"/>
      <c r="K116" s="54" t="s">
        <v>62</v>
      </c>
      <c r="L116" s="55">
        <f>IF('HV SM - typical bill'!C49,(('HV SM - typical bill'!F49-'HV SM - typical bill'!C49)/'HV SM - typical bill'!C49),"")</f>
        <v>0</v>
      </c>
      <c r="M116" s="41">
        <f>IF('HV SM - typical bill'!C49,(('HV SM - typical bill'!G49-'HV SM - typical bill'!C49)/'HV SM - typical bill'!C49),"")</f>
        <v>0</v>
      </c>
      <c r="N116" s="56">
        <f>IF('HV SM - typical bill'!C49,(('HV SM - typical bill'!G49-'HV SM - typical bill'!F49)/'HV SM - typical bill'!F49),"")</f>
        <v>0</v>
      </c>
      <c r="O116" s="47">
        <f>IF('HV SM - typical bill'!C49,(('HV SM - typical bill'!F49-'HV SM - typical bill'!C49)),"")</f>
        <v>0</v>
      </c>
      <c r="P116" s="44">
        <f>IF('HV SM - typical bill'!C49,(('HV SM - typical bill'!G49-'HV SM - typical bill'!C49)),"")</f>
        <v>0</v>
      </c>
      <c r="Q116" s="48">
        <f>IF('HV SM - typical bill'!C49,(('HV SM - typical bill'!G49-'HV SM - typical bill'!F49)),"")</f>
        <v>0</v>
      </c>
    </row>
    <row r="117" spans="2:17" ht="27" customHeight="1">
      <c r="B117" s="54" t="s">
        <v>83</v>
      </c>
      <c r="C117" s="55" t="e">
        <f>IF('HV SM - typical bill'!C50,(('HV SM - typical bill'!D50-'HV SM - typical bill'!C50)/'HV SM - typical bill'!C50),"")</f>
        <v>#VALUE!</v>
      </c>
      <c r="D117" s="41" t="e">
        <f>IF('HV SM - typical bill'!C50,(('HV SM - typical bill'!E50-'HV SM - typical bill'!C50)/'HV SM - typical bill'!C50),"")</f>
        <v>#VALUE!</v>
      </c>
      <c r="E117" s="56" t="e">
        <f>IF('HV SM - typical bill'!C50,(('HV SM - typical bill'!E50-'HV SM - typical bill'!D50)/'HV SM - typical bill'!D50),"")</f>
        <v>#VALUE!</v>
      </c>
      <c r="F117" s="47" t="e">
        <f>IF('HV SM - typical bill'!C50,('HV SM - typical bill'!D50-'HV SM - typical bill'!C50),"")</f>
        <v>#VALUE!</v>
      </c>
      <c r="G117" s="44" t="e">
        <f>IF('HV SM - typical bill'!C50,(('HV SM - typical bill'!E50-'HV SM - typical bill'!C50)),"")</f>
        <v>#VALUE!</v>
      </c>
      <c r="H117" s="48" t="e">
        <f>IF('HV SM - typical bill'!C50,(('HV SM - typical bill'!E50-'HV SM - typical bill'!D50)),"")</f>
        <v>#VALUE!</v>
      </c>
      <c r="I117" s="36"/>
      <c r="J117" s="37"/>
      <c r="K117" s="54" t="s">
        <v>83</v>
      </c>
      <c r="L117" s="55" t="e">
        <f>IF('HV SM - typical bill'!C50,(('HV SM - typical bill'!F50-'HV SM - typical bill'!C50)/'HV SM - typical bill'!C50),"")</f>
        <v>#VALUE!</v>
      </c>
      <c r="M117" s="41" t="e">
        <f>IF('HV SM - typical bill'!C50,(('HV SM - typical bill'!G50-'HV SM - typical bill'!C50)/'HV SM - typical bill'!C50),"")</f>
        <v>#VALUE!</v>
      </c>
      <c r="N117" s="56" t="e">
        <f>IF('HV SM - typical bill'!C50,(('HV SM - typical bill'!G50-'HV SM - typical bill'!F50)/'HV SM - typical bill'!F50),"")</f>
        <v>#VALUE!</v>
      </c>
      <c r="O117" s="47" t="e">
        <f>IF('HV SM - typical bill'!C50,(('HV SM - typical bill'!F50-'HV SM - typical bill'!C50)),"")</f>
        <v>#VALUE!</v>
      </c>
      <c r="P117" s="44" t="e">
        <f>IF('HV SM - typical bill'!C50,(('HV SM - typical bill'!G50-'HV SM - typical bill'!C50)),"")</f>
        <v>#VALUE!</v>
      </c>
      <c r="Q117" s="48" t="e">
        <f>IF('HV SM - typical bill'!C50,(('HV SM - typical bill'!G50-'HV SM - typical bill'!F50)),"")</f>
        <v>#VALUE!</v>
      </c>
    </row>
    <row r="118" spans="2:17" ht="27" customHeight="1">
      <c r="B118" s="54" t="s">
        <v>98</v>
      </c>
      <c r="C118" s="55" t="e">
        <f>IF('HV SM - typical bill'!C51,(('HV SM - typical bill'!D51-'HV SM - typical bill'!C51)/'HV SM - typical bill'!C51),"")</f>
        <v>#VALUE!</v>
      </c>
      <c r="D118" s="41" t="e">
        <f>IF('HV SM - typical bill'!C51,(('HV SM - typical bill'!E51-'HV SM - typical bill'!C51)/'HV SM - typical bill'!C51),"")</f>
        <v>#VALUE!</v>
      </c>
      <c r="E118" s="56" t="e">
        <f>IF('HV SM - typical bill'!C51,(('HV SM - typical bill'!E51-'HV SM - typical bill'!D51)/'HV SM - typical bill'!D51),"")</f>
        <v>#VALUE!</v>
      </c>
      <c r="F118" s="47" t="e">
        <f>IF('HV SM - typical bill'!C51,('HV SM - typical bill'!D51-'HV SM - typical bill'!C51),"")</f>
        <v>#VALUE!</v>
      </c>
      <c r="G118" s="44" t="e">
        <f>IF('HV SM - typical bill'!C51,(('HV SM - typical bill'!E51-'HV SM - typical bill'!C51)),"")</f>
        <v>#VALUE!</v>
      </c>
      <c r="H118" s="48" t="e">
        <f>IF('HV SM - typical bill'!C51,(('HV SM - typical bill'!E51-'HV SM - typical bill'!D51)),"")</f>
        <v>#VALUE!</v>
      </c>
      <c r="I118" s="36"/>
      <c r="J118" s="37"/>
      <c r="K118" s="54" t="s">
        <v>98</v>
      </c>
      <c r="L118" s="55" t="e">
        <f>IF('HV SM - typical bill'!C51,(('HV SM - typical bill'!F51-'HV SM - typical bill'!C51)/'HV SM - typical bill'!C51),"")</f>
        <v>#VALUE!</v>
      </c>
      <c r="M118" s="41" t="e">
        <f>IF('HV SM - typical bill'!C51,(('HV SM - typical bill'!G51-'HV SM - typical bill'!C51)/'HV SM - typical bill'!C51),"")</f>
        <v>#VALUE!</v>
      </c>
      <c r="N118" s="56" t="e">
        <f>IF('HV SM - typical bill'!C51,(('HV SM - typical bill'!G51-'HV SM - typical bill'!F51)/'HV SM - typical bill'!F51),"")</f>
        <v>#VALUE!</v>
      </c>
      <c r="O118" s="47" t="e">
        <f>IF('HV SM - typical bill'!C51,(('HV SM - typical bill'!F51-'HV SM - typical bill'!C51)),"")</f>
        <v>#VALUE!</v>
      </c>
      <c r="P118" s="44" t="e">
        <f>IF('HV SM - typical bill'!C51,(('HV SM - typical bill'!G51-'HV SM - typical bill'!C51)),"")</f>
        <v>#VALUE!</v>
      </c>
      <c r="Q118" s="48" t="e">
        <f>IF('HV SM - typical bill'!C51,(('HV SM - typical bill'!G51-'HV SM - typical bill'!F51)),"")</f>
        <v>#VALUE!</v>
      </c>
    </row>
    <row r="119" spans="2:17" ht="27" customHeight="1">
      <c r="B119" s="53" t="s">
        <v>128</v>
      </c>
      <c r="C119" s="55" t="str">
        <f>IF('HV SM - typical bill'!C52,(('HV SM - typical bill'!D52-'HV SM - typical bill'!C52)/'HV SM - typical bill'!C52),"")</f>
        <v/>
      </c>
      <c r="D119" s="41" t="str">
        <f>IF('HV SM - typical bill'!C52,(('HV SM - typical bill'!E52-'HV SM - typical bill'!C52)/'HV SM - typical bill'!C52),"")</f>
        <v/>
      </c>
      <c r="E119" s="56" t="str">
        <f>IF('HV SM - typical bill'!C52,(('HV SM - typical bill'!E52-'HV SM - typical bill'!D52)/'HV SM - typical bill'!D52),"")</f>
        <v/>
      </c>
      <c r="F119" s="47" t="str">
        <f>IF('HV SM - typical bill'!C52,('HV SM - typical bill'!D52-'HV SM - typical bill'!C52),"")</f>
        <v/>
      </c>
      <c r="G119" s="44" t="str">
        <f>IF('HV SM - typical bill'!C52,(('HV SM - typical bill'!E52-'HV SM - typical bill'!C52)),"")</f>
        <v/>
      </c>
      <c r="H119" s="48" t="str">
        <f>IF('HV SM - typical bill'!C52,(('HV SM - typical bill'!E52-'HV SM - typical bill'!D52)),"")</f>
        <v/>
      </c>
      <c r="I119" s="36"/>
      <c r="J119" s="37"/>
      <c r="K119" s="53" t="s">
        <v>128</v>
      </c>
      <c r="L119" s="55" t="str">
        <f>IF('HV SM - typical bill'!C52,(('HV SM - typical bill'!F52-'HV SM - typical bill'!C52)/'HV SM - typical bill'!C52),"")</f>
        <v/>
      </c>
      <c r="M119" s="41" t="str">
        <f>IF('HV SM - typical bill'!C52,(('HV SM - typical bill'!G52-'HV SM - typical bill'!C52)/'HV SM - typical bill'!C52),"")</f>
        <v/>
      </c>
      <c r="N119" s="56" t="str">
        <f>IF('HV SM - typical bill'!C52,(('HV SM - typical bill'!G52-'HV SM - typical bill'!F52)/'HV SM - typical bill'!F52),"")</f>
        <v/>
      </c>
      <c r="O119" s="47" t="str">
        <f>IF('HV SM - typical bill'!C52,(('HV SM - typical bill'!F52-'HV SM - typical bill'!C52)),"")</f>
        <v/>
      </c>
      <c r="P119" s="44" t="str">
        <f>IF('HV SM - typical bill'!C52,(('HV SM - typical bill'!G52-'HV SM - typical bill'!C52)),"")</f>
        <v/>
      </c>
      <c r="Q119" s="48" t="str">
        <f>IF('HV SM - typical bill'!C52,(('HV SM - typical bill'!G52-'HV SM - typical bill'!F52)),"")</f>
        <v/>
      </c>
    </row>
    <row r="120" spans="2:17" ht="27" customHeight="1">
      <c r="B120" s="54" t="s">
        <v>64</v>
      </c>
      <c r="C120" s="55">
        <f>IF('HV SM - typical bill'!C53,(('HV SM - typical bill'!D53-'HV SM - typical bill'!C53)/'HV SM - typical bill'!C53),"")</f>
        <v>0</v>
      </c>
      <c r="D120" s="41">
        <f>IF('HV SM - typical bill'!C53,(('HV SM - typical bill'!E53-'HV SM - typical bill'!C53)/'HV SM - typical bill'!C53),"")</f>
        <v>0</v>
      </c>
      <c r="E120" s="56">
        <f>IF('HV SM - typical bill'!C53,(('HV SM - typical bill'!E53-'HV SM - typical bill'!D53)/'HV SM - typical bill'!D53),"")</f>
        <v>0</v>
      </c>
      <c r="F120" s="47">
        <f>IF('HV SM - typical bill'!C53,('HV SM - typical bill'!D53-'HV SM - typical bill'!C53),"")</f>
        <v>0</v>
      </c>
      <c r="G120" s="44">
        <f>IF('HV SM - typical bill'!C53,(('HV SM - typical bill'!E53-'HV SM - typical bill'!C53)),"")</f>
        <v>0</v>
      </c>
      <c r="H120" s="48">
        <f>IF('HV SM - typical bill'!C53,(('HV SM - typical bill'!E53-'HV SM - typical bill'!D53)),"")</f>
        <v>0</v>
      </c>
      <c r="I120" s="36"/>
      <c r="J120" s="37"/>
      <c r="K120" s="54" t="s">
        <v>64</v>
      </c>
      <c r="L120" s="55">
        <f>IF('HV SM - typical bill'!C53,(('HV SM - typical bill'!F53-'HV SM - typical bill'!C53)/'HV SM - typical bill'!C53),"")</f>
        <v>0</v>
      </c>
      <c r="M120" s="41">
        <f>IF('HV SM - typical bill'!C53,(('HV SM - typical bill'!G53-'HV SM - typical bill'!C53)/'HV SM - typical bill'!C53),"")</f>
        <v>-3.0019995908286599E-5</v>
      </c>
      <c r="N120" s="56">
        <f>IF('HV SM - typical bill'!C53,(('HV SM - typical bill'!G53-'HV SM - typical bill'!F53)/'HV SM - typical bill'!F53),"")</f>
        <v>-3.0019995908286599E-5</v>
      </c>
      <c r="O120" s="47">
        <f>IF('HV SM - typical bill'!C53,(('HV SM - typical bill'!F53-'HV SM - typical bill'!C53)),"")</f>
        <v>0</v>
      </c>
      <c r="P120" s="44">
        <f>IF('HV SM - typical bill'!C53,(('HV SM - typical bill'!G53-'HV SM - typical bill'!C53)),"")</f>
        <v>-4.9902558511530515</v>
      </c>
      <c r="Q120" s="48">
        <f>IF('HV SM - typical bill'!C53,(('HV SM - typical bill'!G53-'HV SM - typical bill'!F53)),"")</f>
        <v>-4.9902558511530515</v>
      </c>
    </row>
    <row r="121" spans="2:17" ht="27" customHeight="1">
      <c r="B121" s="54" t="s">
        <v>84</v>
      </c>
      <c r="C121" s="55" t="e">
        <f>IF('HV SM - typical bill'!C54,(('HV SM - typical bill'!D54-'HV SM - typical bill'!C54)/'HV SM - typical bill'!C54),"")</f>
        <v>#VALUE!</v>
      </c>
      <c r="D121" s="41" t="e">
        <f>IF('HV SM - typical bill'!C54,(('HV SM - typical bill'!E54-'HV SM - typical bill'!C54)/'HV SM - typical bill'!C54),"")</f>
        <v>#VALUE!</v>
      </c>
      <c r="E121" s="56" t="e">
        <f>IF('HV SM - typical bill'!C54,(('HV SM - typical bill'!E54-'HV SM - typical bill'!D54)/'HV SM - typical bill'!D54),"")</f>
        <v>#VALUE!</v>
      </c>
      <c r="F121" s="47" t="e">
        <f>IF('HV SM - typical bill'!C54,('HV SM - typical bill'!D54-'HV SM - typical bill'!C54),"")</f>
        <v>#VALUE!</v>
      </c>
      <c r="G121" s="44" t="e">
        <f>IF('HV SM - typical bill'!C54,(('HV SM - typical bill'!E54-'HV SM - typical bill'!C54)),"")</f>
        <v>#VALUE!</v>
      </c>
      <c r="H121" s="48" t="e">
        <f>IF('HV SM - typical bill'!C54,(('HV SM - typical bill'!E54-'HV SM - typical bill'!D54)),"")</f>
        <v>#VALUE!</v>
      </c>
      <c r="I121" s="36"/>
      <c r="J121" s="37"/>
      <c r="K121" s="54" t="s">
        <v>84</v>
      </c>
      <c r="L121" s="55" t="e">
        <f>IF('HV SM - typical bill'!C54,(('HV SM - typical bill'!F54-'HV SM - typical bill'!C54)/'HV SM - typical bill'!C54),"")</f>
        <v>#VALUE!</v>
      </c>
      <c r="M121" s="41" t="e">
        <f>IF('HV SM - typical bill'!C54,(('HV SM - typical bill'!G54-'HV SM - typical bill'!C54)/'HV SM - typical bill'!C54),"")</f>
        <v>#VALUE!</v>
      </c>
      <c r="N121" s="56" t="e">
        <f>IF('HV SM - typical bill'!C54,(('HV SM - typical bill'!G54-'HV SM - typical bill'!F54)/'HV SM - typical bill'!F54),"")</f>
        <v>#VALUE!</v>
      </c>
      <c r="O121" s="47" t="e">
        <f>IF('HV SM - typical bill'!C54,(('HV SM - typical bill'!F54-'HV SM - typical bill'!C54)),"")</f>
        <v>#VALUE!</v>
      </c>
      <c r="P121" s="44" t="e">
        <f>IF('HV SM - typical bill'!C54,(('HV SM - typical bill'!G54-'HV SM - typical bill'!C54)),"")</f>
        <v>#VALUE!</v>
      </c>
      <c r="Q121" s="48" t="e">
        <f>IF('HV SM - typical bill'!C54,(('HV SM - typical bill'!G54-'HV SM - typical bill'!F54)),"")</f>
        <v>#VALUE!</v>
      </c>
    </row>
    <row r="122" spans="2:17" ht="27" customHeight="1">
      <c r="B122" s="54" t="s">
        <v>99</v>
      </c>
      <c r="C122" s="55" t="e">
        <f>IF('HV SM - typical bill'!C55,(('HV SM - typical bill'!D55-'HV SM - typical bill'!C55)/'HV SM - typical bill'!C55),"")</f>
        <v>#VALUE!</v>
      </c>
      <c r="D122" s="41" t="e">
        <f>IF('HV SM - typical bill'!C55,(('HV SM - typical bill'!E55-'HV SM - typical bill'!C55)/'HV SM - typical bill'!C55),"")</f>
        <v>#VALUE!</v>
      </c>
      <c r="E122" s="56" t="e">
        <f>IF('HV SM - typical bill'!C55,(('HV SM - typical bill'!E55-'HV SM - typical bill'!D55)/'HV SM - typical bill'!D55),"")</f>
        <v>#VALUE!</v>
      </c>
      <c r="F122" s="47" t="e">
        <f>IF('HV SM - typical bill'!C55,('HV SM - typical bill'!D55-'HV SM - typical bill'!C55),"")</f>
        <v>#VALUE!</v>
      </c>
      <c r="G122" s="44" t="e">
        <f>IF('HV SM - typical bill'!C55,(('HV SM - typical bill'!E55-'HV SM - typical bill'!C55)),"")</f>
        <v>#VALUE!</v>
      </c>
      <c r="H122" s="48" t="e">
        <f>IF('HV SM - typical bill'!C55,(('HV SM - typical bill'!E55-'HV SM - typical bill'!D55)),"")</f>
        <v>#VALUE!</v>
      </c>
      <c r="I122" s="36"/>
      <c r="J122" s="37"/>
      <c r="K122" s="54" t="s">
        <v>99</v>
      </c>
      <c r="L122" s="55" t="e">
        <f>IF('HV SM - typical bill'!C55,(('HV SM - typical bill'!F55-'HV SM - typical bill'!C55)/'HV SM - typical bill'!C55),"")</f>
        <v>#VALUE!</v>
      </c>
      <c r="M122" s="41" t="e">
        <f>IF('HV SM - typical bill'!C55,(('HV SM - typical bill'!G55-'HV SM - typical bill'!C55)/'HV SM - typical bill'!C55),"")</f>
        <v>#VALUE!</v>
      </c>
      <c r="N122" s="56" t="e">
        <f>IF('HV SM - typical bill'!C55,(('HV SM - typical bill'!G55-'HV SM - typical bill'!F55)/'HV SM - typical bill'!F55),"")</f>
        <v>#VALUE!</v>
      </c>
      <c r="O122" s="47" t="e">
        <f>IF('HV SM - typical bill'!C55,(('HV SM - typical bill'!F55-'HV SM - typical bill'!C55)),"")</f>
        <v>#VALUE!</v>
      </c>
      <c r="P122" s="44" t="e">
        <f>IF('HV SM - typical bill'!C55,(('HV SM - typical bill'!G55-'HV SM - typical bill'!C55)),"")</f>
        <v>#VALUE!</v>
      </c>
      <c r="Q122" s="48" t="e">
        <f>IF('HV SM - typical bill'!C55,(('HV SM - typical bill'!G55-'HV SM - typical bill'!F55)),"")</f>
        <v>#VALUE!</v>
      </c>
    </row>
    <row r="123" spans="2:17" ht="27" customHeight="1">
      <c r="B123" s="53" t="s">
        <v>129</v>
      </c>
      <c r="C123" s="55" t="str">
        <f>IF('HV SM - typical bill'!C56,(('HV SM - typical bill'!D56-'HV SM - typical bill'!C56)/'HV SM - typical bill'!C56),"")</f>
        <v/>
      </c>
      <c r="D123" s="41" t="str">
        <f>IF('HV SM - typical bill'!C56,(('HV SM - typical bill'!E56-'HV SM - typical bill'!C56)/'HV SM - typical bill'!C56),"")</f>
        <v/>
      </c>
      <c r="E123" s="56" t="str">
        <f>IF('HV SM - typical bill'!C56,(('HV SM - typical bill'!E56-'HV SM - typical bill'!D56)/'HV SM - typical bill'!D56),"")</f>
        <v/>
      </c>
      <c r="F123" s="47" t="str">
        <f>IF('HV SM - typical bill'!C56,('HV SM - typical bill'!D56-'HV SM - typical bill'!C56),"")</f>
        <v/>
      </c>
      <c r="G123" s="44" t="str">
        <f>IF('HV SM - typical bill'!C56,(('HV SM - typical bill'!E56-'HV SM - typical bill'!C56)),"")</f>
        <v/>
      </c>
      <c r="H123" s="48" t="str">
        <f>IF('HV SM - typical bill'!C56,(('HV SM - typical bill'!E56-'HV SM - typical bill'!D56)),"")</f>
        <v/>
      </c>
      <c r="I123" s="36"/>
      <c r="J123" s="37"/>
      <c r="K123" s="53" t="s">
        <v>129</v>
      </c>
      <c r="L123" s="55" t="str">
        <f>IF('HV SM - typical bill'!C56,(('HV SM - typical bill'!F56-'HV SM - typical bill'!C56)/'HV SM - typical bill'!C56),"")</f>
        <v/>
      </c>
      <c r="M123" s="41" t="str">
        <f>IF('HV SM - typical bill'!C56,(('HV SM - typical bill'!G56-'HV SM - typical bill'!C56)/'HV SM - typical bill'!C56),"")</f>
        <v/>
      </c>
      <c r="N123" s="56" t="str">
        <f>IF('HV SM - typical bill'!C56,(('HV SM - typical bill'!G56-'HV SM - typical bill'!F56)/'HV SM - typical bill'!F56),"")</f>
        <v/>
      </c>
      <c r="O123" s="47" t="str">
        <f>IF('HV SM - typical bill'!C56,(('HV SM - typical bill'!F56-'HV SM - typical bill'!C56)),"")</f>
        <v/>
      </c>
      <c r="P123" s="44" t="str">
        <f>IF('HV SM - typical bill'!C56,(('HV SM - typical bill'!G56-'HV SM - typical bill'!C56)),"")</f>
        <v/>
      </c>
      <c r="Q123" s="48" t="str">
        <f>IF('HV SM - typical bill'!C56,(('HV SM - typical bill'!G56-'HV SM - typical bill'!F56)),"")</f>
        <v/>
      </c>
    </row>
    <row r="124" spans="2:17">
      <c r="B124" s="54" t="s">
        <v>65</v>
      </c>
      <c r="C124" s="55">
        <f>IF('HV SM - typical bill'!C57,(('HV SM - typical bill'!D57-'HV SM - typical bill'!C57)/'HV SM - typical bill'!C57),"")</f>
        <v>0</v>
      </c>
      <c r="D124" s="41">
        <f>IF('HV SM - typical bill'!C57,(('HV SM - typical bill'!E57-'HV SM - typical bill'!C57)/'HV SM - typical bill'!C57),"")</f>
        <v>0</v>
      </c>
      <c r="E124" s="56">
        <f>IF('HV SM - typical bill'!C57,(('HV SM - typical bill'!E57-'HV SM - typical bill'!D57)/'HV SM - typical bill'!D57),"")</f>
        <v>0</v>
      </c>
      <c r="F124" s="47">
        <f>IF('HV SM - typical bill'!C57,('HV SM - typical bill'!D57-'HV SM - typical bill'!C57),"")</f>
        <v>0</v>
      </c>
      <c r="G124" s="44">
        <f>IF('HV SM - typical bill'!C57,(('HV SM - typical bill'!E57-'HV SM - typical bill'!C57)),"")</f>
        <v>0</v>
      </c>
      <c r="H124" s="48">
        <f>IF('HV SM - typical bill'!C57,(('HV SM - typical bill'!E57-'HV SM - typical bill'!D57)),"")</f>
        <v>0</v>
      </c>
      <c r="I124" s="36"/>
      <c r="J124" s="37"/>
      <c r="K124" s="54" t="s">
        <v>65</v>
      </c>
      <c r="L124" s="55">
        <f>IF('HV SM - typical bill'!C57,(('HV SM - typical bill'!F57-'HV SM - typical bill'!C57)/'HV SM - typical bill'!C57),"")</f>
        <v>0</v>
      </c>
      <c r="M124" s="41">
        <f>IF('HV SM - typical bill'!C57,(('HV SM - typical bill'!G57-'HV SM - typical bill'!C57)/'HV SM - typical bill'!C57),"")</f>
        <v>0</v>
      </c>
      <c r="N124" s="56">
        <f>IF('HV SM - typical bill'!C57,(('HV SM - typical bill'!G57-'HV SM - typical bill'!F57)/'HV SM - typical bill'!F57),"")</f>
        <v>0</v>
      </c>
      <c r="O124" s="47">
        <f>IF('HV SM - typical bill'!C57,(('HV SM - typical bill'!F57-'HV SM - typical bill'!C57)),"")</f>
        <v>0</v>
      </c>
      <c r="P124" s="44">
        <f>IF('HV SM - typical bill'!C57,(('HV SM - typical bill'!G57-'HV SM - typical bill'!C57)),"")</f>
        <v>0</v>
      </c>
      <c r="Q124" s="48">
        <f>IF('HV SM - typical bill'!C57,(('HV SM - typical bill'!G57-'HV SM - typical bill'!F57)),"")</f>
        <v>0</v>
      </c>
    </row>
    <row r="125" spans="2:17">
      <c r="B125" s="54" t="s">
        <v>85</v>
      </c>
      <c r="C125" s="55" t="e">
        <f>IF('HV SM - typical bill'!C58,(('HV SM - typical bill'!D58-'HV SM - typical bill'!C58)/'HV SM - typical bill'!C58),"")</f>
        <v>#VALUE!</v>
      </c>
      <c r="D125" s="41" t="e">
        <f>IF('HV SM - typical bill'!C58,(('HV SM - typical bill'!E58-'HV SM - typical bill'!C58)/'HV SM - typical bill'!C58),"")</f>
        <v>#VALUE!</v>
      </c>
      <c r="E125" s="56" t="e">
        <f>IF('HV SM - typical bill'!C58,(('HV SM - typical bill'!E58-'HV SM - typical bill'!D58)/'HV SM - typical bill'!D58),"")</f>
        <v>#VALUE!</v>
      </c>
      <c r="F125" s="47" t="e">
        <f>IF('HV SM - typical bill'!C58,('HV SM - typical bill'!D58-'HV SM - typical bill'!C58),"")</f>
        <v>#VALUE!</v>
      </c>
      <c r="G125" s="44" t="e">
        <f>IF('HV SM - typical bill'!C58,(('HV SM - typical bill'!E58-'HV SM - typical bill'!C58)),"")</f>
        <v>#VALUE!</v>
      </c>
      <c r="H125" s="48" t="e">
        <f>IF('HV SM - typical bill'!C58,(('HV SM - typical bill'!E58-'HV SM - typical bill'!D58)),"")</f>
        <v>#VALUE!</v>
      </c>
      <c r="I125" s="36"/>
      <c r="J125" s="37"/>
      <c r="K125" s="54" t="s">
        <v>85</v>
      </c>
      <c r="L125" s="55" t="e">
        <f>IF('HV SM - typical bill'!C58,(('HV SM - typical bill'!F58-'HV SM - typical bill'!C58)/'HV SM - typical bill'!C58),"")</f>
        <v>#VALUE!</v>
      </c>
      <c r="M125" s="41" t="e">
        <f>IF('HV SM - typical bill'!C58,(('HV SM - typical bill'!G58-'HV SM - typical bill'!C58)/'HV SM - typical bill'!C58),"")</f>
        <v>#VALUE!</v>
      </c>
      <c r="N125" s="56" t="e">
        <f>IF('HV SM - typical bill'!C58,(('HV SM - typical bill'!G58-'HV SM - typical bill'!F58)/'HV SM - typical bill'!F58),"")</f>
        <v>#VALUE!</v>
      </c>
      <c r="O125" s="47" t="e">
        <f>IF('HV SM - typical bill'!C58,(('HV SM - typical bill'!F58-'HV SM - typical bill'!C58)),"")</f>
        <v>#VALUE!</v>
      </c>
      <c r="P125" s="44" t="e">
        <f>IF('HV SM - typical bill'!C58,(('HV SM - typical bill'!G58-'HV SM - typical bill'!C58)),"")</f>
        <v>#VALUE!</v>
      </c>
      <c r="Q125" s="48" t="e">
        <f>IF('HV SM - typical bill'!C58,(('HV SM - typical bill'!G58-'HV SM - typical bill'!F58)),"")</f>
        <v>#VALUE!</v>
      </c>
    </row>
    <row r="126" spans="2:17">
      <c r="B126" s="54" t="s">
        <v>100</v>
      </c>
      <c r="C126" s="55" t="e">
        <f>IF('HV SM - typical bill'!C59,(('HV SM - typical bill'!D59-'HV SM - typical bill'!C59)/'HV SM - typical bill'!C59),"")</f>
        <v>#VALUE!</v>
      </c>
      <c r="D126" s="41" t="e">
        <f>IF('HV SM - typical bill'!C59,(('HV SM - typical bill'!E59-'HV SM - typical bill'!C59)/'HV SM - typical bill'!C59),"")</f>
        <v>#VALUE!</v>
      </c>
      <c r="E126" s="56" t="e">
        <f>IF('HV SM - typical bill'!C59,(('HV SM - typical bill'!E59-'HV SM - typical bill'!D59)/'HV SM - typical bill'!D59),"")</f>
        <v>#VALUE!</v>
      </c>
      <c r="F126" s="47" t="e">
        <f>IF('HV SM - typical bill'!C59,('HV SM - typical bill'!D59-'HV SM - typical bill'!C59),"")</f>
        <v>#VALUE!</v>
      </c>
      <c r="G126" s="44" t="e">
        <f>IF('HV SM - typical bill'!C59,(('HV SM - typical bill'!E59-'HV SM - typical bill'!C59)),"")</f>
        <v>#VALUE!</v>
      </c>
      <c r="H126" s="48" t="e">
        <f>IF('HV SM - typical bill'!C59,(('HV SM - typical bill'!E59-'HV SM - typical bill'!D59)),"")</f>
        <v>#VALUE!</v>
      </c>
      <c r="I126" s="36"/>
      <c r="J126" s="37"/>
      <c r="K126" s="54" t="s">
        <v>100</v>
      </c>
      <c r="L126" s="55" t="e">
        <f>IF('HV SM - typical bill'!C59,(('HV SM - typical bill'!F59-'HV SM - typical bill'!C59)/'HV SM - typical bill'!C59),"")</f>
        <v>#VALUE!</v>
      </c>
      <c r="M126" s="41" t="e">
        <f>IF('HV SM - typical bill'!C59,(('HV SM - typical bill'!G59-'HV SM - typical bill'!C59)/'HV SM - typical bill'!C59),"")</f>
        <v>#VALUE!</v>
      </c>
      <c r="N126" s="56" t="e">
        <f>IF('HV SM - typical bill'!C59,(('HV SM - typical bill'!G59-'HV SM - typical bill'!F59)/'HV SM - typical bill'!F59),"")</f>
        <v>#VALUE!</v>
      </c>
      <c r="O126" s="47" t="e">
        <f>IF('HV SM - typical bill'!C59,(('HV SM - typical bill'!F59-'HV SM - typical bill'!C59)),"")</f>
        <v>#VALUE!</v>
      </c>
      <c r="P126" s="44" t="e">
        <f>IF('HV SM - typical bill'!C59,(('HV SM - typical bill'!G59-'HV SM - typical bill'!C59)),"")</f>
        <v>#VALUE!</v>
      </c>
      <c r="Q126" s="48" t="e">
        <f>IF('HV SM - typical bill'!C59,(('HV SM - typical bill'!G59-'HV SM - typical bill'!F59)),"")</f>
        <v>#VALUE!</v>
      </c>
    </row>
    <row r="127" spans="2:17">
      <c r="B127" s="53" t="s">
        <v>130</v>
      </c>
      <c r="C127" s="55" t="str">
        <f>IF('HV SM - typical bill'!C60,(('HV SM - typical bill'!D60-'HV SM - typical bill'!C60)/'HV SM - typical bill'!C60),"")</f>
        <v/>
      </c>
      <c r="D127" s="41" t="str">
        <f>IF('HV SM - typical bill'!C60,(('HV SM - typical bill'!E60-'HV SM - typical bill'!C60)/'HV SM - typical bill'!C60),"")</f>
        <v/>
      </c>
      <c r="E127" s="56" t="str">
        <f>IF('HV SM - typical bill'!C60,(('HV SM - typical bill'!E60-'HV SM - typical bill'!D60)/'HV SM - typical bill'!D60),"")</f>
        <v/>
      </c>
      <c r="F127" s="47" t="str">
        <f>IF('HV SM - typical bill'!C60,('HV SM - typical bill'!D60-'HV SM - typical bill'!C60),"")</f>
        <v/>
      </c>
      <c r="G127" s="44" t="str">
        <f>IF('HV SM - typical bill'!C60,(('HV SM - typical bill'!E60-'HV SM - typical bill'!C60)),"")</f>
        <v/>
      </c>
      <c r="H127" s="48" t="str">
        <f>IF('HV SM - typical bill'!C60,(('HV SM - typical bill'!E60-'HV SM - typical bill'!D60)),"")</f>
        <v/>
      </c>
      <c r="I127" s="36"/>
      <c r="J127" s="37"/>
      <c r="K127" s="53" t="s">
        <v>130</v>
      </c>
      <c r="L127" s="55" t="str">
        <f>IF('HV SM - typical bill'!C60,(('HV SM - typical bill'!F60-'HV SM - typical bill'!C60)/'HV SM - typical bill'!C60),"")</f>
        <v/>
      </c>
      <c r="M127" s="41" t="str">
        <f>IF('HV SM - typical bill'!C60,(('HV SM - typical bill'!G60-'HV SM - typical bill'!C60)/'HV SM - typical bill'!C60),"")</f>
        <v/>
      </c>
      <c r="N127" s="56" t="str">
        <f>IF('HV SM - typical bill'!C60,(('HV SM - typical bill'!G60-'HV SM - typical bill'!F60)/'HV SM - typical bill'!F60),"")</f>
        <v/>
      </c>
      <c r="O127" s="47" t="str">
        <f>IF('HV SM - typical bill'!C60,(('HV SM - typical bill'!F60-'HV SM - typical bill'!C60)),"")</f>
        <v/>
      </c>
      <c r="P127" s="44" t="str">
        <f>IF('HV SM - typical bill'!C60,(('HV SM - typical bill'!G60-'HV SM - typical bill'!C60)),"")</f>
        <v/>
      </c>
      <c r="Q127" s="48" t="str">
        <f>IF('HV SM - typical bill'!C60,(('HV SM - typical bill'!G60-'HV SM - typical bill'!F60)),"")</f>
        <v/>
      </c>
    </row>
    <row r="128" spans="2:17">
      <c r="B128" s="54" t="s">
        <v>66</v>
      </c>
      <c r="C128" s="55">
        <f>IF('HV SM - typical bill'!C61,(('HV SM - typical bill'!D61-'HV SM - typical bill'!C61)/'HV SM - typical bill'!C61),"")</f>
        <v>0</v>
      </c>
      <c r="D128" s="41">
        <f>IF('HV SM - typical bill'!C61,(('HV SM - typical bill'!E61-'HV SM - typical bill'!C61)/'HV SM - typical bill'!C61),"")</f>
        <v>0</v>
      </c>
      <c r="E128" s="56">
        <f>IF('HV SM - typical bill'!C61,(('HV SM - typical bill'!E61-'HV SM - typical bill'!D61)/'HV SM - typical bill'!D61),"")</f>
        <v>0</v>
      </c>
      <c r="F128" s="47">
        <f>IF('HV SM - typical bill'!C61,('HV SM - typical bill'!D61-'HV SM - typical bill'!C61),"")</f>
        <v>0</v>
      </c>
      <c r="G128" s="44">
        <f>IF('HV SM - typical bill'!C61,(('HV SM - typical bill'!E61-'HV SM - typical bill'!C61)),"")</f>
        <v>0</v>
      </c>
      <c r="H128" s="48">
        <f>IF('HV SM - typical bill'!C61,(('HV SM - typical bill'!E61-'HV SM - typical bill'!D61)),"")</f>
        <v>0</v>
      </c>
      <c r="I128" s="36"/>
      <c r="J128" s="37"/>
      <c r="K128" s="54" t="s">
        <v>66</v>
      </c>
      <c r="L128" s="55">
        <f>IF('HV SM - typical bill'!C61,(('HV SM - typical bill'!F61-'HV SM - typical bill'!C61)/'HV SM - typical bill'!C61),"")</f>
        <v>0</v>
      </c>
      <c r="M128" s="41">
        <f>IF('HV SM - typical bill'!C61,(('HV SM - typical bill'!G61-'HV SM - typical bill'!C61)/'HV SM - typical bill'!C61),"")</f>
        <v>0</v>
      </c>
      <c r="N128" s="56">
        <f>IF('HV SM - typical bill'!C61,(('HV SM - typical bill'!G61-'HV SM - typical bill'!F61)/'HV SM - typical bill'!F61),"")</f>
        <v>0</v>
      </c>
      <c r="O128" s="47">
        <f>IF('HV SM - typical bill'!C61,(('HV SM - typical bill'!F61-'HV SM - typical bill'!C61)),"")</f>
        <v>0</v>
      </c>
      <c r="P128" s="44">
        <f>IF('HV SM - typical bill'!C61,(('HV SM - typical bill'!G61-'HV SM - typical bill'!C61)),"")</f>
        <v>0</v>
      </c>
      <c r="Q128" s="48">
        <f>IF('HV SM - typical bill'!C61,(('HV SM - typical bill'!G61-'HV SM - typical bill'!F61)),"")</f>
        <v>0</v>
      </c>
    </row>
    <row r="129" spans="2:17">
      <c r="B129" s="54" t="s">
        <v>101</v>
      </c>
      <c r="C129" s="55" t="e">
        <f>IF('HV SM - typical bill'!C62,(('HV SM - typical bill'!D62-'HV SM - typical bill'!C62)/'HV SM - typical bill'!C62),"")</f>
        <v>#VALUE!</v>
      </c>
      <c r="D129" s="41" t="e">
        <f>IF('HV SM - typical bill'!C62,(('HV SM - typical bill'!E62-'HV SM - typical bill'!C62)/'HV SM - typical bill'!C62),"")</f>
        <v>#VALUE!</v>
      </c>
      <c r="E129" s="56" t="e">
        <f>IF('HV SM - typical bill'!C62,(('HV SM - typical bill'!E62-'HV SM - typical bill'!D62)/'HV SM - typical bill'!D62),"")</f>
        <v>#VALUE!</v>
      </c>
      <c r="F129" s="47" t="e">
        <f>IF('HV SM - typical bill'!C62,('HV SM - typical bill'!D62-'HV SM - typical bill'!C62),"")</f>
        <v>#VALUE!</v>
      </c>
      <c r="G129" s="44" t="e">
        <f>IF('HV SM - typical bill'!C62,(('HV SM - typical bill'!E62-'HV SM - typical bill'!C62)),"")</f>
        <v>#VALUE!</v>
      </c>
      <c r="H129" s="48" t="e">
        <f>IF('HV SM - typical bill'!C62,(('HV SM - typical bill'!E62-'HV SM - typical bill'!D62)),"")</f>
        <v>#VALUE!</v>
      </c>
      <c r="I129" s="36"/>
      <c r="J129" s="37"/>
      <c r="K129" s="54" t="s">
        <v>101</v>
      </c>
      <c r="L129" s="55" t="e">
        <f>IF('HV SM - typical bill'!C62,(('HV SM - typical bill'!F62-'HV SM - typical bill'!C62)/'HV SM - typical bill'!C62),"")</f>
        <v>#VALUE!</v>
      </c>
      <c r="M129" s="41" t="e">
        <f>IF('HV SM - typical bill'!C62,(('HV SM - typical bill'!G62-'HV SM - typical bill'!C62)/'HV SM - typical bill'!C62),"")</f>
        <v>#VALUE!</v>
      </c>
      <c r="N129" s="56" t="e">
        <f>IF('HV SM - typical bill'!C62,(('HV SM - typical bill'!G62-'HV SM - typical bill'!F62)/'HV SM - typical bill'!F62),"")</f>
        <v>#VALUE!</v>
      </c>
      <c r="O129" s="47" t="e">
        <f>IF('HV SM - typical bill'!C62,(('HV SM - typical bill'!F62-'HV SM - typical bill'!C62)),"")</f>
        <v>#VALUE!</v>
      </c>
      <c r="P129" s="44" t="e">
        <f>IF('HV SM - typical bill'!C62,(('HV SM - typical bill'!G62-'HV SM - typical bill'!C62)),"")</f>
        <v>#VALUE!</v>
      </c>
      <c r="Q129" s="48" t="e">
        <f>IF('HV SM - typical bill'!C62,(('HV SM - typical bill'!G62-'HV SM - typical bill'!F62)),"")</f>
        <v>#VALUE!</v>
      </c>
    </row>
    <row r="130" spans="2:17">
      <c r="B130" s="53" t="s">
        <v>131</v>
      </c>
      <c r="C130" s="55" t="str">
        <f>IF('HV SM - typical bill'!C63,(('HV SM - typical bill'!D63-'HV SM - typical bill'!C63)/'HV SM - typical bill'!C63),"")</f>
        <v/>
      </c>
      <c r="D130" s="41" t="str">
        <f>IF('HV SM - typical bill'!C63,(('HV SM - typical bill'!E63-'HV SM - typical bill'!C63)/'HV SM - typical bill'!C63),"")</f>
        <v/>
      </c>
      <c r="E130" s="56" t="str">
        <f>IF('HV SM - typical bill'!C63,(('HV SM - typical bill'!E63-'HV SM - typical bill'!D63)/'HV SM - typical bill'!D63),"")</f>
        <v/>
      </c>
      <c r="F130" s="47" t="str">
        <f>IF('HV SM - typical bill'!C63,('HV SM - typical bill'!D63-'HV SM - typical bill'!C63),"")</f>
        <v/>
      </c>
      <c r="G130" s="44" t="str">
        <f>IF('HV SM - typical bill'!C63,(('HV SM - typical bill'!E63-'HV SM - typical bill'!C63)),"")</f>
        <v/>
      </c>
      <c r="H130" s="48" t="str">
        <f>IF('HV SM - typical bill'!C63,(('HV SM - typical bill'!E63-'HV SM - typical bill'!D63)),"")</f>
        <v/>
      </c>
      <c r="I130" s="36"/>
      <c r="J130" s="37"/>
      <c r="K130" s="53" t="s">
        <v>131</v>
      </c>
      <c r="L130" s="55" t="str">
        <f>IF('HV SM - typical bill'!C63,(('HV SM - typical bill'!F63-'HV SM - typical bill'!C63)/'HV SM - typical bill'!C63),"")</f>
        <v/>
      </c>
      <c r="M130" s="41" t="str">
        <f>IF('HV SM - typical bill'!C63,(('HV SM - typical bill'!G63-'HV SM - typical bill'!C63)/'HV SM - typical bill'!C63),"")</f>
        <v/>
      </c>
      <c r="N130" s="56" t="str">
        <f>IF('HV SM - typical bill'!C63,(('HV SM - typical bill'!G63-'HV SM - typical bill'!F63)/'HV SM - typical bill'!F63),"")</f>
        <v/>
      </c>
      <c r="O130" s="47" t="str">
        <f>IF('HV SM - typical bill'!C63,(('HV SM - typical bill'!F63-'HV SM - typical bill'!C63)),"")</f>
        <v/>
      </c>
      <c r="P130" s="44" t="str">
        <f>IF('HV SM - typical bill'!C63,(('HV SM - typical bill'!G63-'HV SM - typical bill'!C63)),"")</f>
        <v/>
      </c>
      <c r="Q130" s="48" t="str">
        <f>IF('HV SM - typical bill'!C63,(('HV SM - typical bill'!G63-'HV SM - typical bill'!F63)),"")</f>
        <v/>
      </c>
    </row>
    <row r="131" spans="2:17">
      <c r="B131" s="54" t="s">
        <v>67</v>
      </c>
      <c r="C131" s="55">
        <f>IF('HV SM - typical bill'!C64,(('HV SM - typical bill'!D64-'HV SM - typical bill'!C64)/'HV SM - typical bill'!C64),"")</f>
        <v>0</v>
      </c>
      <c r="D131" s="41">
        <f>IF('HV SM - typical bill'!C64,(('HV SM - typical bill'!E64-'HV SM - typical bill'!C64)/'HV SM - typical bill'!C64),"")</f>
        <v>0</v>
      </c>
      <c r="E131" s="56">
        <f>IF('HV SM - typical bill'!C64,(('HV SM - typical bill'!E64-'HV SM - typical bill'!D64)/'HV SM - typical bill'!D64),"")</f>
        <v>0</v>
      </c>
      <c r="F131" s="47">
        <f>IF('HV SM - typical bill'!C64,('HV SM - typical bill'!D64-'HV SM - typical bill'!C64),"")</f>
        <v>0</v>
      </c>
      <c r="G131" s="44">
        <f>IF('HV SM - typical bill'!C64,(('HV SM - typical bill'!E64-'HV SM - typical bill'!C64)),"")</f>
        <v>0</v>
      </c>
      <c r="H131" s="48">
        <f>IF('HV SM - typical bill'!C64,(('HV SM - typical bill'!E64-'HV SM - typical bill'!D64)),"")</f>
        <v>0</v>
      </c>
      <c r="I131" s="36"/>
      <c r="J131" s="37"/>
      <c r="K131" s="54" t="s">
        <v>67</v>
      </c>
      <c r="L131" s="55">
        <f>IF('HV SM - typical bill'!C64,(('HV SM - typical bill'!F64-'HV SM - typical bill'!C64)/'HV SM - typical bill'!C64),"")</f>
        <v>0</v>
      </c>
      <c r="M131" s="41">
        <f>IF('HV SM - typical bill'!C64,(('HV SM - typical bill'!G64-'HV SM - typical bill'!C64)/'HV SM - typical bill'!C64),"")</f>
        <v>0</v>
      </c>
      <c r="N131" s="56">
        <f>IF('HV SM - typical bill'!C64,(('HV SM - typical bill'!G64-'HV SM - typical bill'!F64)/'HV SM - typical bill'!F64),"")</f>
        <v>0</v>
      </c>
      <c r="O131" s="47">
        <f>IF('HV SM - typical bill'!C64,(('HV SM - typical bill'!F64-'HV SM - typical bill'!C64)),"")</f>
        <v>0</v>
      </c>
      <c r="P131" s="44">
        <f>IF('HV SM - typical bill'!C64,(('HV SM - typical bill'!G64-'HV SM - typical bill'!C64)),"")</f>
        <v>0</v>
      </c>
      <c r="Q131" s="48">
        <f>IF('HV SM - typical bill'!C64,(('HV SM - typical bill'!G64-'HV SM - typical bill'!F64)),"")</f>
        <v>0</v>
      </c>
    </row>
    <row r="132" spans="2:17">
      <c r="B132" s="54" t="s">
        <v>86</v>
      </c>
      <c r="C132" s="55" t="e">
        <f>IF('HV SM - typical bill'!C65,(('HV SM - typical bill'!D65-'HV SM - typical bill'!C65)/'HV SM - typical bill'!C65),"")</f>
        <v>#VALUE!</v>
      </c>
      <c r="D132" s="41" t="e">
        <f>IF('HV SM - typical bill'!C65,(('HV SM - typical bill'!E65-'HV SM - typical bill'!C65)/'HV SM - typical bill'!C65),"")</f>
        <v>#VALUE!</v>
      </c>
      <c r="E132" s="56" t="e">
        <f>IF('HV SM - typical bill'!C65,(('HV SM - typical bill'!E65-'HV SM - typical bill'!D65)/'HV SM - typical bill'!D65),"")</f>
        <v>#VALUE!</v>
      </c>
      <c r="F132" s="47" t="e">
        <f>IF('HV SM - typical bill'!C65,('HV SM - typical bill'!D65-'HV SM - typical bill'!C65),"")</f>
        <v>#VALUE!</v>
      </c>
      <c r="G132" s="44" t="e">
        <f>IF('HV SM - typical bill'!C65,(('HV SM - typical bill'!E65-'HV SM - typical bill'!C65)),"")</f>
        <v>#VALUE!</v>
      </c>
      <c r="H132" s="48" t="e">
        <f>IF('HV SM - typical bill'!C65,(('HV SM - typical bill'!E65-'HV SM - typical bill'!D65)),"")</f>
        <v>#VALUE!</v>
      </c>
      <c r="I132" s="36"/>
      <c r="J132" s="37"/>
      <c r="K132" s="54" t="s">
        <v>86</v>
      </c>
      <c r="L132" s="55" t="e">
        <f>IF('HV SM - typical bill'!C65,(('HV SM - typical bill'!F65-'HV SM - typical bill'!C65)/'HV SM - typical bill'!C65),"")</f>
        <v>#VALUE!</v>
      </c>
      <c r="M132" s="41" t="e">
        <f>IF('HV SM - typical bill'!C65,(('HV SM - typical bill'!G65-'HV SM - typical bill'!C65)/'HV SM - typical bill'!C65),"")</f>
        <v>#VALUE!</v>
      </c>
      <c r="N132" s="56" t="e">
        <f>IF('HV SM - typical bill'!C65,(('HV SM - typical bill'!G65-'HV SM - typical bill'!F65)/'HV SM - typical bill'!F65),"")</f>
        <v>#VALUE!</v>
      </c>
      <c r="O132" s="47" t="e">
        <f>IF('HV SM - typical bill'!C65,(('HV SM - typical bill'!F65-'HV SM - typical bill'!C65)),"")</f>
        <v>#VALUE!</v>
      </c>
      <c r="P132" s="44" t="e">
        <f>IF('HV SM - typical bill'!C65,(('HV SM - typical bill'!G65-'HV SM - typical bill'!C65)),"")</f>
        <v>#VALUE!</v>
      </c>
      <c r="Q132" s="48" t="e">
        <f>IF('HV SM - typical bill'!C65,(('HV SM - typical bill'!G65-'HV SM - typical bill'!F65)),"")</f>
        <v>#VALUE!</v>
      </c>
    </row>
    <row r="133" spans="2:17">
      <c r="B133" s="54" t="s">
        <v>102</v>
      </c>
      <c r="C133" s="55" t="e">
        <f>IF('HV SM - typical bill'!C66,(('HV SM - typical bill'!D66-'HV SM - typical bill'!C66)/'HV SM - typical bill'!C66),"")</f>
        <v>#VALUE!</v>
      </c>
      <c r="D133" s="41" t="e">
        <f>IF('HV SM - typical bill'!C66,(('HV SM - typical bill'!E66-'HV SM - typical bill'!C66)/'HV SM - typical bill'!C66),"")</f>
        <v>#VALUE!</v>
      </c>
      <c r="E133" s="56" t="e">
        <f>IF('HV SM - typical bill'!C66,(('HV SM - typical bill'!E66-'HV SM - typical bill'!D66)/'HV SM - typical bill'!D66),"")</f>
        <v>#VALUE!</v>
      </c>
      <c r="F133" s="47" t="e">
        <f>IF('HV SM - typical bill'!C66,('HV SM - typical bill'!D66-'HV SM - typical bill'!C66),"")</f>
        <v>#VALUE!</v>
      </c>
      <c r="G133" s="44" t="e">
        <f>IF('HV SM - typical bill'!C66,(('HV SM - typical bill'!E66-'HV SM - typical bill'!C66)),"")</f>
        <v>#VALUE!</v>
      </c>
      <c r="H133" s="48" t="e">
        <f>IF('HV SM - typical bill'!C66,(('HV SM - typical bill'!E66-'HV SM - typical bill'!D66)),"")</f>
        <v>#VALUE!</v>
      </c>
      <c r="I133" s="36"/>
      <c r="J133" s="37"/>
      <c r="K133" s="54" t="s">
        <v>102</v>
      </c>
      <c r="L133" s="55" t="e">
        <f>IF('HV SM - typical bill'!C66,(('HV SM - typical bill'!F66-'HV SM - typical bill'!C66)/'HV SM - typical bill'!C66),"")</f>
        <v>#VALUE!</v>
      </c>
      <c r="M133" s="41" t="e">
        <f>IF('HV SM - typical bill'!C66,(('HV SM - typical bill'!G66-'HV SM - typical bill'!C66)/'HV SM - typical bill'!C66),"")</f>
        <v>#VALUE!</v>
      </c>
      <c r="N133" s="56" t="e">
        <f>IF('HV SM - typical bill'!C66,(('HV SM - typical bill'!G66-'HV SM - typical bill'!F66)/'HV SM - typical bill'!F66),"")</f>
        <v>#VALUE!</v>
      </c>
      <c r="O133" s="47" t="e">
        <f>IF('HV SM - typical bill'!C66,(('HV SM - typical bill'!F66-'HV SM - typical bill'!C66)),"")</f>
        <v>#VALUE!</v>
      </c>
      <c r="P133" s="44" t="e">
        <f>IF('HV SM - typical bill'!C66,(('HV SM - typical bill'!G66-'HV SM - typical bill'!C66)),"")</f>
        <v>#VALUE!</v>
      </c>
      <c r="Q133" s="48" t="e">
        <f>IF('HV SM - typical bill'!C66,(('HV SM - typical bill'!G66-'HV SM - typical bill'!F66)),"")</f>
        <v>#VALUE!</v>
      </c>
    </row>
    <row r="134" spans="2:17">
      <c r="B134" s="53" t="s">
        <v>132</v>
      </c>
      <c r="C134" s="55" t="str">
        <f>IF('HV SM - typical bill'!C67,(('HV SM - typical bill'!D67-'HV SM - typical bill'!C67)/'HV SM - typical bill'!C67),"")</f>
        <v/>
      </c>
      <c r="D134" s="41" t="str">
        <f>IF('HV SM - typical bill'!C67,(('HV SM - typical bill'!E67-'HV SM - typical bill'!C67)/'HV SM - typical bill'!C67),"")</f>
        <v/>
      </c>
      <c r="E134" s="56" t="str">
        <f>IF('HV SM - typical bill'!C67,(('HV SM - typical bill'!E67-'HV SM - typical bill'!D67)/'HV SM - typical bill'!D67),"")</f>
        <v/>
      </c>
      <c r="F134" s="47" t="str">
        <f>IF('HV SM - typical bill'!C67,('HV SM - typical bill'!D67-'HV SM - typical bill'!C67),"")</f>
        <v/>
      </c>
      <c r="G134" s="44" t="str">
        <f>IF('HV SM - typical bill'!C67,(('HV SM - typical bill'!E67-'HV SM - typical bill'!C67)),"")</f>
        <v/>
      </c>
      <c r="H134" s="48" t="str">
        <f>IF('HV SM - typical bill'!C67,(('HV SM - typical bill'!E67-'HV SM - typical bill'!D67)),"")</f>
        <v/>
      </c>
      <c r="I134" s="36"/>
      <c r="J134" s="37"/>
      <c r="K134" s="53" t="s">
        <v>132</v>
      </c>
      <c r="L134" s="55" t="str">
        <f>IF('HV SM - typical bill'!C67,(('HV SM - typical bill'!F67-'HV SM - typical bill'!C67)/'HV SM - typical bill'!C67),"")</f>
        <v/>
      </c>
      <c r="M134" s="41" t="str">
        <f>IF('HV SM - typical bill'!C67,(('HV SM - typical bill'!G67-'HV SM - typical bill'!C67)/'HV SM - typical bill'!C67),"")</f>
        <v/>
      </c>
      <c r="N134" s="56" t="str">
        <f>IF('HV SM - typical bill'!C67,(('HV SM - typical bill'!G67-'HV SM - typical bill'!F67)/'HV SM - typical bill'!F67),"")</f>
        <v/>
      </c>
      <c r="O134" s="47" t="str">
        <f>IF('HV SM - typical bill'!C67,(('HV SM - typical bill'!F67-'HV SM - typical bill'!C67)),"")</f>
        <v/>
      </c>
      <c r="P134" s="44" t="str">
        <f>IF('HV SM - typical bill'!C67,(('HV SM - typical bill'!G67-'HV SM - typical bill'!C67)),"")</f>
        <v/>
      </c>
      <c r="Q134" s="48" t="str">
        <f>IF('HV SM - typical bill'!C67,(('HV SM - typical bill'!G67-'HV SM - typical bill'!F67)),"")</f>
        <v/>
      </c>
    </row>
    <row r="135" spans="2:17">
      <c r="B135" s="54" t="s">
        <v>68</v>
      </c>
      <c r="C135" s="55">
        <f>IF('HV SM - typical bill'!C68,(('HV SM - typical bill'!D68-'HV SM - typical bill'!C68)/'HV SM - typical bill'!C68),"")</f>
        <v>0</v>
      </c>
      <c r="D135" s="41">
        <f>IF('HV SM - typical bill'!C68,(('HV SM - typical bill'!E68-'HV SM - typical bill'!C68)/'HV SM - typical bill'!C68),"")</f>
        <v>0</v>
      </c>
      <c r="E135" s="56">
        <f>IF('HV SM - typical bill'!C68,(('HV SM - typical bill'!E68-'HV SM - typical bill'!D68)/'HV SM - typical bill'!D68),"")</f>
        <v>0</v>
      </c>
      <c r="F135" s="47">
        <f>IF('HV SM - typical bill'!C68,('HV SM - typical bill'!D68-'HV SM - typical bill'!C68),"")</f>
        <v>0</v>
      </c>
      <c r="G135" s="44">
        <f>IF('HV SM - typical bill'!C68,(('HV SM - typical bill'!E68-'HV SM - typical bill'!C68)),"")</f>
        <v>0</v>
      </c>
      <c r="H135" s="48">
        <f>IF('HV SM - typical bill'!C68,(('HV SM - typical bill'!E68-'HV SM - typical bill'!D68)),"")</f>
        <v>0</v>
      </c>
      <c r="I135" s="36"/>
      <c r="J135" s="37"/>
      <c r="K135" s="54" t="s">
        <v>68</v>
      </c>
      <c r="L135" s="55">
        <f>IF('HV SM - typical bill'!C68,(('HV SM - typical bill'!F68-'HV SM - typical bill'!C68)/'HV SM - typical bill'!C68),"")</f>
        <v>0</v>
      </c>
      <c r="M135" s="41">
        <f>IF('HV SM - typical bill'!C68,(('HV SM - typical bill'!G68-'HV SM - typical bill'!C68)/'HV SM - typical bill'!C68),"")</f>
        <v>0</v>
      </c>
      <c r="N135" s="56">
        <f>IF('HV SM - typical bill'!C68,(('HV SM - typical bill'!G68-'HV SM - typical bill'!F68)/'HV SM - typical bill'!F68),"")</f>
        <v>0</v>
      </c>
      <c r="O135" s="47">
        <f>IF('HV SM - typical bill'!C68,(('HV SM - typical bill'!F68-'HV SM - typical bill'!C68)),"")</f>
        <v>0</v>
      </c>
      <c r="P135" s="44">
        <f>IF('HV SM - typical bill'!C68,(('HV SM - typical bill'!G68-'HV SM - typical bill'!C68)),"")</f>
        <v>0</v>
      </c>
      <c r="Q135" s="48">
        <f>IF('HV SM - typical bill'!C68,(('HV SM - typical bill'!G68-'HV SM - typical bill'!F68)),"")</f>
        <v>0</v>
      </c>
    </row>
    <row r="136" spans="2:17">
      <c r="B136" s="54" t="s">
        <v>87</v>
      </c>
      <c r="C136" s="55" t="e">
        <f>IF('HV SM - typical bill'!C69,(('HV SM - typical bill'!D69-'HV SM - typical bill'!C69)/'HV SM - typical bill'!C69),"")</f>
        <v>#VALUE!</v>
      </c>
      <c r="D136" s="41" t="e">
        <f>IF('HV SM - typical bill'!C69,(('HV SM - typical bill'!E69-'HV SM - typical bill'!C69)/'HV SM - typical bill'!C69),"")</f>
        <v>#VALUE!</v>
      </c>
      <c r="E136" s="56" t="e">
        <f>IF('HV SM - typical bill'!C69,(('HV SM - typical bill'!E69-'HV SM - typical bill'!D69)/'HV SM - typical bill'!D69),"")</f>
        <v>#VALUE!</v>
      </c>
      <c r="F136" s="47" t="e">
        <f>IF('HV SM - typical bill'!C69,('HV SM - typical bill'!D69-'HV SM - typical bill'!C69),"")</f>
        <v>#VALUE!</v>
      </c>
      <c r="G136" s="44" t="e">
        <f>IF('HV SM - typical bill'!C69,(('HV SM - typical bill'!E69-'HV SM - typical bill'!C69)),"")</f>
        <v>#VALUE!</v>
      </c>
      <c r="H136" s="48" t="e">
        <f>IF('HV SM - typical bill'!C69,(('HV SM - typical bill'!E69-'HV SM - typical bill'!D69)),"")</f>
        <v>#VALUE!</v>
      </c>
      <c r="I136" s="36"/>
      <c r="J136" s="37"/>
      <c r="K136" s="54" t="s">
        <v>87</v>
      </c>
      <c r="L136" s="55" t="e">
        <f>IF('HV SM - typical bill'!C69,(('HV SM - typical bill'!F69-'HV SM - typical bill'!C69)/'HV SM - typical bill'!C69),"")</f>
        <v>#VALUE!</v>
      </c>
      <c r="M136" s="41" t="e">
        <f>IF('HV SM - typical bill'!C69,(('HV SM - typical bill'!G69-'HV SM - typical bill'!C69)/'HV SM - typical bill'!C69),"")</f>
        <v>#VALUE!</v>
      </c>
      <c r="N136" s="56" t="e">
        <f>IF('HV SM - typical bill'!C69,(('HV SM - typical bill'!G69-'HV SM - typical bill'!F69)/'HV SM - typical bill'!F69),"")</f>
        <v>#VALUE!</v>
      </c>
      <c r="O136" s="47" t="e">
        <f>IF('HV SM - typical bill'!C69,(('HV SM - typical bill'!F69-'HV SM - typical bill'!C69)),"")</f>
        <v>#VALUE!</v>
      </c>
      <c r="P136" s="44" t="e">
        <f>IF('HV SM - typical bill'!C69,(('HV SM - typical bill'!G69-'HV SM - typical bill'!C69)),"")</f>
        <v>#VALUE!</v>
      </c>
      <c r="Q136" s="48" t="e">
        <f>IF('HV SM - typical bill'!C69,(('HV SM - typical bill'!G69-'HV SM - typical bill'!F69)),"")</f>
        <v>#VALUE!</v>
      </c>
    </row>
    <row r="137" spans="2:17">
      <c r="B137" s="54" t="s">
        <v>103</v>
      </c>
      <c r="C137" s="55" t="e">
        <f>IF('HV SM - typical bill'!C70,(('HV SM - typical bill'!D70-'HV SM - typical bill'!C70)/'HV SM - typical bill'!C70),"")</f>
        <v>#VALUE!</v>
      </c>
      <c r="D137" s="41" t="e">
        <f>IF('HV SM - typical bill'!C70,(('HV SM - typical bill'!E70-'HV SM - typical bill'!C70)/'HV SM - typical bill'!C70),"")</f>
        <v>#VALUE!</v>
      </c>
      <c r="E137" s="56" t="e">
        <f>IF('HV SM - typical bill'!C70,(('HV SM - typical bill'!E70-'HV SM - typical bill'!D70)/'HV SM - typical bill'!D70),"")</f>
        <v>#VALUE!</v>
      </c>
      <c r="F137" s="47" t="e">
        <f>IF('HV SM - typical bill'!C70,('HV SM - typical bill'!D70-'HV SM - typical bill'!C70),"")</f>
        <v>#VALUE!</v>
      </c>
      <c r="G137" s="44" t="e">
        <f>IF('HV SM - typical bill'!C70,(('HV SM - typical bill'!E70-'HV SM - typical bill'!C70)),"")</f>
        <v>#VALUE!</v>
      </c>
      <c r="H137" s="48" t="e">
        <f>IF('HV SM - typical bill'!C70,(('HV SM - typical bill'!E70-'HV SM - typical bill'!D70)),"")</f>
        <v>#VALUE!</v>
      </c>
      <c r="I137" s="36"/>
      <c r="J137" s="37"/>
      <c r="K137" s="54" t="s">
        <v>103</v>
      </c>
      <c r="L137" s="55" t="e">
        <f>IF('HV SM - typical bill'!C70,(('HV SM - typical bill'!F70-'HV SM - typical bill'!C70)/'HV SM - typical bill'!C70),"")</f>
        <v>#VALUE!</v>
      </c>
      <c r="M137" s="41" t="e">
        <f>IF('HV SM - typical bill'!C70,(('HV SM - typical bill'!G70-'HV SM - typical bill'!C70)/'HV SM - typical bill'!C70),"")</f>
        <v>#VALUE!</v>
      </c>
      <c r="N137" s="56" t="e">
        <f>IF('HV SM - typical bill'!C70,(('HV SM - typical bill'!G70-'HV SM - typical bill'!F70)/'HV SM - typical bill'!F70),"")</f>
        <v>#VALUE!</v>
      </c>
      <c r="O137" s="47" t="e">
        <f>IF('HV SM - typical bill'!C70,(('HV SM - typical bill'!F70-'HV SM - typical bill'!C70)),"")</f>
        <v>#VALUE!</v>
      </c>
      <c r="P137" s="44" t="e">
        <f>IF('HV SM - typical bill'!C70,(('HV SM - typical bill'!G70-'HV SM - typical bill'!C70)),"")</f>
        <v>#VALUE!</v>
      </c>
      <c r="Q137" s="48" t="e">
        <f>IF('HV SM - typical bill'!C70,(('HV SM - typical bill'!G70-'HV SM - typical bill'!F70)),"")</f>
        <v>#VALUE!</v>
      </c>
    </row>
    <row r="138" spans="2:17">
      <c r="B138" s="53" t="s">
        <v>133</v>
      </c>
      <c r="C138" s="55" t="str">
        <f>IF('HV SM - typical bill'!C71,(('HV SM - typical bill'!D71-'HV SM - typical bill'!C71)/'HV SM - typical bill'!C71),"")</f>
        <v/>
      </c>
      <c r="D138" s="41" t="str">
        <f>IF('HV SM - typical bill'!C71,(('HV SM - typical bill'!E71-'HV SM - typical bill'!C71)/'HV SM - typical bill'!C71),"")</f>
        <v/>
      </c>
      <c r="E138" s="56" t="str">
        <f>IF('HV SM - typical bill'!C71,(('HV SM - typical bill'!E71-'HV SM - typical bill'!D71)/'HV SM - typical bill'!D71),"")</f>
        <v/>
      </c>
      <c r="F138" s="47" t="str">
        <f>IF('HV SM - typical bill'!C71,('HV SM - typical bill'!D71-'HV SM - typical bill'!C71),"")</f>
        <v/>
      </c>
      <c r="G138" s="44" t="str">
        <f>IF('HV SM - typical bill'!C71,(('HV SM - typical bill'!E71-'HV SM - typical bill'!C71)),"")</f>
        <v/>
      </c>
      <c r="H138" s="48" t="str">
        <f>IF('HV SM - typical bill'!C71,(('HV SM - typical bill'!E71-'HV SM - typical bill'!D71)),"")</f>
        <v/>
      </c>
      <c r="I138" s="36"/>
      <c r="J138" s="37"/>
      <c r="K138" s="53" t="s">
        <v>133</v>
      </c>
      <c r="L138" s="55" t="str">
        <f>IF('HV SM - typical bill'!C71,(('HV SM - typical bill'!F71-'HV SM - typical bill'!C71)/'HV SM - typical bill'!C71),"")</f>
        <v/>
      </c>
      <c r="M138" s="41" t="str">
        <f>IF('HV SM - typical bill'!C71,(('HV SM - typical bill'!G71-'HV SM - typical bill'!C71)/'HV SM - typical bill'!C71),"")</f>
        <v/>
      </c>
      <c r="N138" s="56" t="str">
        <f>IF('HV SM - typical bill'!C71,(('HV SM - typical bill'!G71-'HV SM - typical bill'!F71)/'HV SM - typical bill'!F71),"")</f>
        <v/>
      </c>
      <c r="O138" s="47" t="str">
        <f>IF('HV SM - typical bill'!C71,(('HV SM - typical bill'!F71-'HV SM - typical bill'!C71)),"")</f>
        <v/>
      </c>
      <c r="P138" s="44" t="str">
        <f>IF('HV SM - typical bill'!C71,(('HV SM - typical bill'!G71-'HV SM - typical bill'!C71)),"")</f>
        <v/>
      </c>
      <c r="Q138" s="48" t="str">
        <f>IF('HV SM - typical bill'!C71,(('HV SM - typical bill'!G71-'HV SM - typical bill'!F71)),"")</f>
        <v/>
      </c>
    </row>
    <row r="139" spans="2:17">
      <c r="B139" s="54" t="s">
        <v>69</v>
      </c>
      <c r="C139" s="55" t="e">
        <f>IF('HV SM - typical bill'!C72,(('HV SM - typical bill'!D72-'HV SM - typical bill'!C72)/'HV SM - typical bill'!C72),"")</f>
        <v>#VALUE!</v>
      </c>
      <c r="D139" s="41" t="e">
        <f>IF('HV SM - typical bill'!C72,(('HV SM - typical bill'!E72-'HV SM - typical bill'!C72)/'HV SM - typical bill'!C72),"")</f>
        <v>#VALUE!</v>
      </c>
      <c r="E139" s="56" t="e">
        <f>IF('HV SM - typical bill'!C72,(('HV SM - typical bill'!E72-'HV SM - typical bill'!D72)/'HV SM - typical bill'!D72),"")</f>
        <v>#VALUE!</v>
      </c>
      <c r="F139" s="47" t="e">
        <f>IF('HV SM - typical bill'!C72,('HV SM - typical bill'!D72-'HV SM - typical bill'!C72),"")</f>
        <v>#VALUE!</v>
      </c>
      <c r="G139" s="44" t="e">
        <f>IF('HV SM - typical bill'!C72,(('HV SM - typical bill'!E72-'HV SM - typical bill'!C72)),"")</f>
        <v>#VALUE!</v>
      </c>
      <c r="H139" s="48" t="e">
        <f>IF('HV SM - typical bill'!C72,(('HV SM - typical bill'!E72-'HV SM - typical bill'!D72)),"")</f>
        <v>#VALUE!</v>
      </c>
      <c r="I139" s="36"/>
      <c r="J139" s="37"/>
      <c r="K139" s="54" t="s">
        <v>69</v>
      </c>
      <c r="L139" s="55" t="e">
        <f>IF('HV SM - typical bill'!C72,(('HV SM - typical bill'!F72-'HV SM - typical bill'!C72)/'HV SM - typical bill'!C72),"")</f>
        <v>#VALUE!</v>
      </c>
      <c r="M139" s="41" t="e">
        <f>IF('HV SM - typical bill'!C72,(('HV SM - typical bill'!G72-'HV SM - typical bill'!C72)/'HV SM - typical bill'!C72),"")</f>
        <v>#VALUE!</v>
      </c>
      <c r="N139" s="56" t="e">
        <f>IF('HV SM - typical bill'!C72,(('HV SM - typical bill'!G72-'HV SM - typical bill'!F72)/'HV SM - typical bill'!F72),"")</f>
        <v>#VALUE!</v>
      </c>
      <c r="O139" s="47" t="e">
        <f>IF('HV SM - typical bill'!C72,(('HV SM - typical bill'!F72-'HV SM - typical bill'!C72)),"")</f>
        <v>#VALUE!</v>
      </c>
      <c r="P139" s="44" t="e">
        <f>IF('HV SM - typical bill'!C72,(('HV SM - typical bill'!G72-'HV SM - typical bill'!C72)),"")</f>
        <v>#VALUE!</v>
      </c>
      <c r="Q139" s="48" t="e">
        <f>IF('HV SM - typical bill'!C72,(('HV SM - typical bill'!G72-'HV SM - typical bill'!F72)),"")</f>
        <v>#VALUE!</v>
      </c>
    </row>
    <row r="140" spans="2:17">
      <c r="B140" s="54" t="s">
        <v>104</v>
      </c>
      <c r="C140" s="55" t="e">
        <f>IF('HV SM - typical bill'!C73,(('HV SM - typical bill'!D73-'HV SM - typical bill'!C73)/'HV SM - typical bill'!C73),"")</f>
        <v>#VALUE!</v>
      </c>
      <c r="D140" s="41" t="e">
        <f>IF('HV SM - typical bill'!C73,(('HV SM - typical bill'!E73-'HV SM - typical bill'!C73)/'HV SM - typical bill'!C73),"")</f>
        <v>#VALUE!</v>
      </c>
      <c r="E140" s="56" t="e">
        <f>IF('HV SM - typical bill'!C73,(('HV SM - typical bill'!E73-'HV SM - typical bill'!D73)/'HV SM - typical bill'!D73),"")</f>
        <v>#VALUE!</v>
      </c>
      <c r="F140" s="47" t="e">
        <f>IF('HV SM - typical bill'!C73,('HV SM - typical bill'!D73-'HV SM - typical bill'!C73),"")</f>
        <v>#VALUE!</v>
      </c>
      <c r="G140" s="44" t="e">
        <f>IF('HV SM - typical bill'!C73,(('HV SM - typical bill'!E73-'HV SM - typical bill'!C73)),"")</f>
        <v>#VALUE!</v>
      </c>
      <c r="H140" s="48" t="e">
        <f>IF('HV SM - typical bill'!C73,(('HV SM - typical bill'!E73-'HV SM - typical bill'!D73)),"")</f>
        <v>#VALUE!</v>
      </c>
      <c r="I140" s="36"/>
      <c r="J140" s="37"/>
      <c r="K140" s="54" t="s">
        <v>104</v>
      </c>
      <c r="L140" s="55" t="e">
        <f>IF('HV SM - typical bill'!C73,(('HV SM - typical bill'!F73-'HV SM - typical bill'!C73)/'HV SM - typical bill'!C73),"")</f>
        <v>#VALUE!</v>
      </c>
      <c r="M140" s="41" t="e">
        <f>IF('HV SM - typical bill'!C73,(('HV SM - typical bill'!G73-'HV SM - typical bill'!C73)/'HV SM - typical bill'!C73),"")</f>
        <v>#VALUE!</v>
      </c>
      <c r="N140" s="56" t="e">
        <f>IF('HV SM - typical bill'!C73,(('HV SM - typical bill'!G73-'HV SM - typical bill'!F73)/'HV SM - typical bill'!F73),"")</f>
        <v>#VALUE!</v>
      </c>
      <c r="O140" s="47" t="e">
        <f>IF('HV SM - typical bill'!C73,(('HV SM - typical bill'!F73-'HV SM - typical bill'!C73)),"")</f>
        <v>#VALUE!</v>
      </c>
      <c r="P140" s="44" t="e">
        <f>IF('HV SM - typical bill'!C73,(('HV SM - typical bill'!G73-'HV SM - typical bill'!C73)),"")</f>
        <v>#VALUE!</v>
      </c>
      <c r="Q140" s="48" t="e">
        <f>IF('HV SM - typical bill'!C73,(('HV SM - typical bill'!G73-'HV SM - typical bill'!F73)),"")</f>
        <v>#VALUE!</v>
      </c>
    </row>
    <row r="141" spans="2:17">
      <c r="B141" s="53" t="s">
        <v>134</v>
      </c>
      <c r="C141" s="55" t="str">
        <f>IF('HV SM - typical bill'!C74,(('HV SM - typical bill'!D74-'HV SM - typical bill'!C74)/'HV SM - typical bill'!C74),"")</f>
        <v/>
      </c>
      <c r="D141" s="41" t="str">
        <f>IF('HV SM - typical bill'!C74,(('HV SM - typical bill'!E74-'HV SM - typical bill'!C74)/'HV SM - typical bill'!C74),"")</f>
        <v/>
      </c>
      <c r="E141" s="56" t="str">
        <f>IF('HV SM - typical bill'!C74,(('HV SM - typical bill'!E74-'HV SM - typical bill'!D74)/'HV SM - typical bill'!D74),"")</f>
        <v/>
      </c>
      <c r="F141" s="47" t="str">
        <f>IF('HV SM - typical bill'!C74,('HV SM - typical bill'!D74-'HV SM - typical bill'!C74),"")</f>
        <v/>
      </c>
      <c r="G141" s="44" t="str">
        <f>IF('HV SM - typical bill'!C74,(('HV SM - typical bill'!E74-'HV SM - typical bill'!C74)),"")</f>
        <v/>
      </c>
      <c r="H141" s="48" t="str">
        <f>IF('HV SM - typical bill'!C74,(('HV SM - typical bill'!E74-'HV SM - typical bill'!D74)),"")</f>
        <v/>
      </c>
      <c r="I141" s="36"/>
      <c r="J141" s="37"/>
      <c r="K141" s="53" t="s">
        <v>134</v>
      </c>
      <c r="L141" s="55" t="str">
        <f>IF('HV SM - typical bill'!C74,(('HV SM - typical bill'!F74-'HV SM - typical bill'!C74)/'HV SM - typical bill'!C74),"")</f>
        <v/>
      </c>
      <c r="M141" s="41" t="str">
        <f>IF('HV SM - typical bill'!C74,(('HV SM - typical bill'!G74-'HV SM - typical bill'!C74)/'HV SM - typical bill'!C74),"")</f>
        <v/>
      </c>
      <c r="N141" s="56" t="str">
        <f>IF('HV SM - typical bill'!C74,(('HV SM - typical bill'!G74-'HV SM - typical bill'!F74)/'HV SM - typical bill'!F74),"")</f>
        <v/>
      </c>
      <c r="O141" s="47" t="str">
        <f>IF('HV SM - typical bill'!C74,(('HV SM - typical bill'!F74-'HV SM - typical bill'!C74)),"")</f>
        <v/>
      </c>
      <c r="P141" s="44" t="str">
        <f>IF('HV SM - typical bill'!C74,(('HV SM - typical bill'!G74-'HV SM - typical bill'!C74)),"")</f>
        <v/>
      </c>
      <c r="Q141" s="48" t="str">
        <f>IF('HV SM - typical bill'!C74,(('HV SM - typical bill'!G74-'HV SM - typical bill'!F74)),"")</f>
        <v/>
      </c>
    </row>
    <row r="142" spans="2:17">
      <c r="B142" s="54" t="s">
        <v>70</v>
      </c>
      <c r="C142" s="55" t="e">
        <f>IF('HV SM - typical bill'!C75,(('HV SM - typical bill'!D75-'HV SM - typical bill'!C75)/'HV SM - typical bill'!C75),"")</f>
        <v>#VALUE!</v>
      </c>
      <c r="D142" s="41" t="e">
        <f>IF('HV SM - typical bill'!C75,(('HV SM - typical bill'!E75-'HV SM - typical bill'!C75)/'HV SM - typical bill'!C75),"")</f>
        <v>#VALUE!</v>
      </c>
      <c r="E142" s="56" t="e">
        <f>IF('HV SM - typical bill'!C75,(('HV SM - typical bill'!E75-'HV SM - typical bill'!D75)/'HV SM - typical bill'!D75),"")</f>
        <v>#VALUE!</v>
      </c>
      <c r="F142" s="47" t="e">
        <f>IF('HV SM - typical bill'!C75,('HV SM - typical bill'!D75-'HV SM - typical bill'!C75),"")</f>
        <v>#VALUE!</v>
      </c>
      <c r="G142" s="44" t="e">
        <f>IF('HV SM - typical bill'!C75,(('HV SM - typical bill'!E75-'HV SM - typical bill'!C75)),"")</f>
        <v>#VALUE!</v>
      </c>
      <c r="H142" s="48" t="e">
        <f>IF('HV SM - typical bill'!C75,(('HV SM - typical bill'!E75-'HV SM - typical bill'!D75)),"")</f>
        <v>#VALUE!</v>
      </c>
      <c r="I142" s="36"/>
      <c r="J142" s="37"/>
      <c r="K142" s="54" t="s">
        <v>70</v>
      </c>
      <c r="L142" s="55" t="e">
        <f>IF('HV SM - typical bill'!C75,(('HV SM - typical bill'!F75-'HV SM - typical bill'!C75)/'HV SM - typical bill'!C75),"")</f>
        <v>#VALUE!</v>
      </c>
      <c r="M142" s="41" t="e">
        <f>IF('HV SM - typical bill'!C75,(('HV SM - typical bill'!G75-'HV SM - typical bill'!C75)/'HV SM - typical bill'!C75),"")</f>
        <v>#VALUE!</v>
      </c>
      <c r="N142" s="56" t="e">
        <f>IF('HV SM - typical bill'!C75,(('HV SM - typical bill'!G75-'HV SM - typical bill'!F75)/'HV SM - typical bill'!F75),"")</f>
        <v>#VALUE!</v>
      </c>
      <c r="O142" s="47" t="e">
        <f>IF('HV SM - typical bill'!C75,(('HV SM - typical bill'!F75-'HV SM - typical bill'!C75)),"")</f>
        <v>#VALUE!</v>
      </c>
      <c r="P142" s="44" t="e">
        <f>IF('HV SM - typical bill'!C75,(('HV SM - typical bill'!G75-'HV SM - typical bill'!C75)),"")</f>
        <v>#VALUE!</v>
      </c>
      <c r="Q142" s="48" t="e">
        <f>IF('HV SM - typical bill'!C75,(('HV SM - typical bill'!G75-'HV SM - typical bill'!F75)),"")</f>
        <v>#VALUE!</v>
      </c>
    </row>
    <row r="143" spans="2:17">
      <c r="B143" s="54" t="s">
        <v>105</v>
      </c>
      <c r="C143" s="55" t="e">
        <f>IF('HV SM - typical bill'!C76,(('HV SM - typical bill'!D76-'HV SM - typical bill'!C76)/'HV SM - typical bill'!C76),"")</f>
        <v>#VALUE!</v>
      </c>
      <c r="D143" s="41" t="e">
        <f>IF('HV SM - typical bill'!C76,(('HV SM - typical bill'!E76-'HV SM - typical bill'!C76)/'HV SM - typical bill'!C76),"")</f>
        <v>#VALUE!</v>
      </c>
      <c r="E143" s="56" t="e">
        <f>IF('HV SM - typical bill'!C76,(('HV SM - typical bill'!E76-'HV SM - typical bill'!D76)/'HV SM - typical bill'!D76),"")</f>
        <v>#VALUE!</v>
      </c>
      <c r="F143" s="47" t="e">
        <f>IF('HV SM - typical bill'!C76,('HV SM - typical bill'!D76-'HV SM - typical bill'!C76),"")</f>
        <v>#VALUE!</v>
      </c>
      <c r="G143" s="44" t="e">
        <f>IF('HV SM - typical bill'!C76,(('HV SM - typical bill'!E76-'HV SM - typical bill'!C76)),"")</f>
        <v>#VALUE!</v>
      </c>
      <c r="H143" s="48" t="e">
        <f>IF('HV SM - typical bill'!C76,(('HV SM - typical bill'!E76-'HV SM - typical bill'!D76)),"")</f>
        <v>#VALUE!</v>
      </c>
      <c r="I143" s="36"/>
      <c r="J143" s="37"/>
      <c r="K143" s="54" t="s">
        <v>105</v>
      </c>
      <c r="L143" s="55" t="e">
        <f>IF('HV SM - typical bill'!C76,(('HV SM - typical bill'!F76-'HV SM - typical bill'!C76)/'HV SM - typical bill'!C76),"")</f>
        <v>#VALUE!</v>
      </c>
      <c r="M143" s="41" t="e">
        <f>IF('HV SM - typical bill'!C76,(('HV SM - typical bill'!G76-'HV SM - typical bill'!C76)/'HV SM - typical bill'!C76),"")</f>
        <v>#VALUE!</v>
      </c>
      <c r="N143" s="56" t="e">
        <f>IF('HV SM - typical bill'!C76,(('HV SM - typical bill'!G76-'HV SM - typical bill'!F76)/'HV SM - typical bill'!F76),"")</f>
        <v>#VALUE!</v>
      </c>
      <c r="O143" s="47" t="e">
        <f>IF('HV SM - typical bill'!C76,(('HV SM - typical bill'!F76-'HV SM - typical bill'!C76)),"")</f>
        <v>#VALUE!</v>
      </c>
      <c r="P143" s="44" t="e">
        <f>IF('HV SM - typical bill'!C76,(('HV SM - typical bill'!G76-'HV SM - typical bill'!C76)),"")</f>
        <v>#VALUE!</v>
      </c>
      <c r="Q143" s="48" t="e">
        <f>IF('HV SM - typical bill'!C76,(('HV SM - typical bill'!G76-'HV SM - typical bill'!F76)),"")</f>
        <v>#VALUE!</v>
      </c>
    </row>
    <row r="144" spans="2:17">
      <c r="B144" s="53" t="s">
        <v>135</v>
      </c>
      <c r="C144" s="55" t="str">
        <f>IF('HV SM - typical bill'!C77,(('HV SM - typical bill'!D77-'HV SM - typical bill'!C77)/'HV SM - typical bill'!C77),"")</f>
        <v/>
      </c>
      <c r="D144" s="41" t="str">
        <f>IF('HV SM - typical bill'!C77,(('HV SM - typical bill'!E77-'HV SM - typical bill'!C77)/'HV SM - typical bill'!C77),"")</f>
        <v/>
      </c>
      <c r="E144" s="56" t="str">
        <f>IF('HV SM - typical bill'!C77,(('HV SM - typical bill'!E77-'HV SM - typical bill'!D77)/'HV SM - typical bill'!D77),"")</f>
        <v/>
      </c>
      <c r="F144" s="47" t="str">
        <f>IF('HV SM - typical bill'!C77,('HV SM - typical bill'!D77-'HV SM - typical bill'!C77),"")</f>
        <v/>
      </c>
      <c r="G144" s="44" t="str">
        <f>IF('HV SM - typical bill'!C77,(('HV SM - typical bill'!E77-'HV SM - typical bill'!C77)),"")</f>
        <v/>
      </c>
      <c r="H144" s="48" t="str">
        <f>IF('HV SM - typical bill'!C77,(('HV SM - typical bill'!E77-'HV SM - typical bill'!D77)),"")</f>
        <v/>
      </c>
      <c r="I144" s="36"/>
      <c r="J144" s="37"/>
      <c r="K144" s="53" t="s">
        <v>135</v>
      </c>
      <c r="L144" s="55" t="str">
        <f>IF('HV SM - typical bill'!C77,(('HV SM - typical bill'!F77-'HV SM - typical bill'!C77)/'HV SM - typical bill'!C77),"")</f>
        <v/>
      </c>
      <c r="M144" s="41" t="str">
        <f>IF('HV SM - typical bill'!C77,(('HV SM - typical bill'!G77-'HV SM - typical bill'!C77)/'HV SM - typical bill'!C77),"")</f>
        <v/>
      </c>
      <c r="N144" s="56" t="str">
        <f>IF('HV SM - typical bill'!C77,(('HV SM - typical bill'!G77-'HV SM - typical bill'!F77)/'HV SM - typical bill'!F77),"")</f>
        <v/>
      </c>
      <c r="O144" s="47" t="str">
        <f>IF('HV SM - typical bill'!C77,(('HV SM - typical bill'!F77-'HV SM - typical bill'!C77)),"")</f>
        <v/>
      </c>
      <c r="P144" s="44" t="str">
        <f>IF('HV SM - typical bill'!C77,(('HV SM - typical bill'!G77-'HV SM - typical bill'!C77)),"")</f>
        <v/>
      </c>
      <c r="Q144" s="48" t="str">
        <f>IF('HV SM - typical bill'!C77,(('HV SM - typical bill'!G77-'HV SM - typical bill'!F77)),"")</f>
        <v/>
      </c>
    </row>
    <row r="145" spans="2:17">
      <c r="B145" s="54" t="s">
        <v>71</v>
      </c>
      <c r="C145" s="55">
        <f>IF('HV SM - typical bill'!C78,(('HV SM - typical bill'!D78-'HV SM - typical bill'!C78)/'HV SM - typical bill'!C78),"")</f>
        <v>0</v>
      </c>
      <c r="D145" s="41">
        <f>IF('HV SM - typical bill'!C78,(('HV SM - typical bill'!E78-'HV SM - typical bill'!C78)/'HV SM - typical bill'!C78),"")</f>
        <v>0</v>
      </c>
      <c r="E145" s="56">
        <f>IF('HV SM - typical bill'!C78,(('HV SM - typical bill'!E78-'HV SM - typical bill'!D78)/'HV SM - typical bill'!D78),"")</f>
        <v>0</v>
      </c>
      <c r="F145" s="47">
        <f>IF('HV SM - typical bill'!C78,('HV SM - typical bill'!D78-'HV SM - typical bill'!C78),"")</f>
        <v>0</v>
      </c>
      <c r="G145" s="44">
        <f>IF('HV SM - typical bill'!C78,(('HV SM - typical bill'!E78-'HV SM - typical bill'!C78)),"")</f>
        <v>0</v>
      </c>
      <c r="H145" s="48">
        <f>IF('HV SM - typical bill'!C78,(('HV SM - typical bill'!E78-'HV SM - typical bill'!D78)),"")</f>
        <v>0</v>
      </c>
      <c r="I145" s="36"/>
      <c r="J145" s="37"/>
      <c r="K145" s="54" t="s">
        <v>71</v>
      </c>
      <c r="L145" s="55">
        <f>IF('HV SM - typical bill'!C78,(('HV SM - typical bill'!F78-'HV SM - typical bill'!C78)/'HV SM - typical bill'!C78),"")</f>
        <v>4.8400399910894849E-5</v>
      </c>
      <c r="M145" s="41">
        <f>IF('HV SM - typical bill'!C78,(('HV SM - typical bill'!G78-'HV SM - typical bill'!C78)/'HV SM - typical bill'!C78),"")</f>
        <v>-5.2371714775490492E-4</v>
      </c>
      <c r="N145" s="56">
        <f>IF('HV SM - typical bill'!C78,(('HV SM - typical bill'!G78-'HV SM - typical bill'!F78)/'HV SM - typical bill'!F78),"")</f>
        <v>-5.7208985828787362E-4</v>
      </c>
      <c r="O145" s="47">
        <f>IF('HV SM - typical bill'!C78,(('HV SM - typical bill'!F78-'HV SM - typical bill'!C78)),"")</f>
        <v>-1.4234999999971478</v>
      </c>
      <c r="P145" s="44">
        <f>IF('HV SM - typical bill'!C78,(('HV SM - typical bill'!G78-'HV SM - typical bill'!C78)),"")</f>
        <v>15.403000000002066</v>
      </c>
      <c r="Q145" s="48">
        <f>IF('HV SM - typical bill'!C78,(('HV SM - typical bill'!G78-'HV SM - typical bill'!F78)),"")</f>
        <v>16.826499999999214</v>
      </c>
    </row>
    <row r="146" spans="2:17">
      <c r="B146" s="54" t="s">
        <v>106</v>
      </c>
      <c r="C146" s="55" t="e">
        <f>IF('HV SM - typical bill'!C79,(('HV SM - typical bill'!D79-'HV SM - typical bill'!C79)/'HV SM - typical bill'!C79),"")</f>
        <v>#VALUE!</v>
      </c>
      <c r="D146" s="41" t="e">
        <f>IF('HV SM - typical bill'!C79,(('HV SM - typical bill'!E79-'HV SM - typical bill'!C79)/'HV SM - typical bill'!C79),"")</f>
        <v>#VALUE!</v>
      </c>
      <c r="E146" s="56" t="e">
        <f>IF('HV SM - typical bill'!C79,(('HV SM - typical bill'!E79-'HV SM - typical bill'!D79)/'HV SM - typical bill'!D79),"")</f>
        <v>#VALUE!</v>
      </c>
      <c r="F146" s="47" t="e">
        <f>IF('HV SM - typical bill'!C79,('HV SM - typical bill'!D79-'HV SM - typical bill'!C79),"")</f>
        <v>#VALUE!</v>
      </c>
      <c r="G146" s="44" t="e">
        <f>IF('HV SM - typical bill'!C79,(('HV SM - typical bill'!E79-'HV SM - typical bill'!C79)),"")</f>
        <v>#VALUE!</v>
      </c>
      <c r="H146" s="48" t="e">
        <f>IF('HV SM - typical bill'!C79,(('HV SM - typical bill'!E79-'HV SM - typical bill'!D79)),"")</f>
        <v>#VALUE!</v>
      </c>
      <c r="I146" s="36"/>
      <c r="J146" s="37"/>
      <c r="K146" s="54" t="s">
        <v>106</v>
      </c>
      <c r="L146" s="55" t="e">
        <f>IF('HV SM - typical bill'!C79,(('HV SM - typical bill'!F79-'HV SM - typical bill'!C79)/'HV SM - typical bill'!C79),"")</f>
        <v>#VALUE!</v>
      </c>
      <c r="M146" s="41" t="e">
        <f>IF('HV SM - typical bill'!C79,(('HV SM - typical bill'!G79-'HV SM - typical bill'!C79)/'HV SM - typical bill'!C79),"")</f>
        <v>#VALUE!</v>
      </c>
      <c r="N146" s="56" t="e">
        <f>IF('HV SM - typical bill'!C79,(('HV SM - typical bill'!G79-'HV SM - typical bill'!F79)/'HV SM - typical bill'!F79),"")</f>
        <v>#VALUE!</v>
      </c>
      <c r="O146" s="47" t="e">
        <f>IF('HV SM - typical bill'!C79,(('HV SM - typical bill'!F79-'HV SM - typical bill'!C79)),"")</f>
        <v>#VALUE!</v>
      </c>
      <c r="P146" s="44" t="e">
        <f>IF('HV SM - typical bill'!C79,(('HV SM - typical bill'!G79-'HV SM - typical bill'!C79)),"")</f>
        <v>#VALUE!</v>
      </c>
      <c r="Q146" s="48" t="e">
        <f>IF('HV SM - typical bill'!C79,(('HV SM - typical bill'!G79-'HV SM - typical bill'!F79)),"")</f>
        <v>#VALUE!</v>
      </c>
    </row>
    <row r="147" spans="2:17">
      <c r="B147" s="53" t="s">
        <v>136</v>
      </c>
      <c r="C147" s="55" t="str">
        <f>IF('HV SM - typical bill'!C80,(('HV SM - typical bill'!D80-'HV SM - typical bill'!C80)/'HV SM - typical bill'!C80),"")</f>
        <v/>
      </c>
      <c r="D147" s="41" t="str">
        <f>IF('HV SM - typical bill'!C80,(('HV SM - typical bill'!E80-'HV SM - typical bill'!C80)/'HV SM - typical bill'!C80),"")</f>
        <v/>
      </c>
      <c r="E147" s="56" t="str">
        <f>IF('HV SM - typical bill'!C80,(('HV SM - typical bill'!E80-'HV SM - typical bill'!D80)/'HV SM - typical bill'!D80),"")</f>
        <v/>
      </c>
      <c r="F147" s="47" t="str">
        <f>IF('HV SM - typical bill'!C80,('HV SM - typical bill'!D80-'HV SM - typical bill'!C80),"")</f>
        <v/>
      </c>
      <c r="G147" s="44" t="str">
        <f>IF('HV SM - typical bill'!C80,(('HV SM - typical bill'!E80-'HV SM - typical bill'!C80)),"")</f>
        <v/>
      </c>
      <c r="H147" s="48" t="str">
        <f>IF('HV SM - typical bill'!C80,(('HV SM - typical bill'!E80-'HV SM - typical bill'!D80)),"")</f>
        <v/>
      </c>
      <c r="I147" s="36"/>
      <c r="J147" s="37"/>
      <c r="K147" s="53" t="s">
        <v>136</v>
      </c>
      <c r="L147" s="55" t="str">
        <f>IF('HV SM - typical bill'!C80,(('HV SM - typical bill'!F80-'HV SM - typical bill'!C80)/'HV SM - typical bill'!C80),"")</f>
        <v/>
      </c>
      <c r="M147" s="41" t="str">
        <f>IF('HV SM - typical bill'!C80,(('HV SM - typical bill'!G80-'HV SM - typical bill'!C80)/'HV SM - typical bill'!C80),"")</f>
        <v/>
      </c>
      <c r="N147" s="56" t="str">
        <f>IF('HV SM - typical bill'!C80,(('HV SM - typical bill'!G80-'HV SM - typical bill'!F80)/'HV SM - typical bill'!F80),"")</f>
        <v/>
      </c>
      <c r="O147" s="47" t="str">
        <f>IF('HV SM - typical bill'!C80,(('HV SM - typical bill'!F80-'HV SM - typical bill'!C80)),"")</f>
        <v/>
      </c>
      <c r="P147" s="44" t="str">
        <f>IF('HV SM - typical bill'!C80,(('HV SM - typical bill'!G80-'HV SM - typical bill'!C80)),"")</f>
        <v/>
      </c>
      <c r="Q147" s="48" t="str">
        <f>IF('HV SM - typical bill'!C80,(('HV SM - typical bill'!G80-'HV SM - typical bill'!F80)),"")</f>
        <v/>
      </c>
    </row>
    <row r="148" spans="2:17">
      <c r="B148" s="54" t="s">
        <v>72</v>
      </c>
      <c r="C148" s="55">
        <f>IF('HV SM - typical bill'!C81,(('HV SM - typical bill'!D81-'HV SM - typical bill'!C81)/'HV SM - typical bill'!C81),"")</f>
        <v>0</v>
      </c>
      <c r="D148" s="41">
        <f>IF('HV SM - typical bill'!C81,(('HV SM - typical bill'!E81-'HV SM - typical bill'!C81)/'HV SM - typical bill'!C81),"")</f>
        <v>0</v>
      </c>
      <c r="E148" s="56">
        <f>IF('HV SM - typical bill'!C81,(('HV SM - typical bill'!E81-'HV SM - typical bill'!D81)/'HV SM - typical bill'!D81),"")</f>
        <v>0</v>
      </c>
      <c r="F148" s="47">
        <f>IF('HV SM - typical bill'!C81,('HV SM - typical bill'!D81-'HV SM - typical bill'!C81),"")</f>
        <v>0</v>
      </c>
      <c r="G148" s="44">
        <f>IF('HV SM - typical bill'!C81,(('HV SM - typical bill'!E81-'HV SM - typical bill'!C81)),"")</f>
        <v>0</v>
      </c>
      <c r="H148" s="48">
        <f>IF('HV SM - typical bill'!C81,(('HV SM - typical bill'!E81-'HV SM - typical bill'!D81)),"")</f>
        <v>0</v>
      </c>
      <c r="I148" s="36"/>
      <c r="J148" s="37"/>
      <c r="K148" s="54" t="s">
        <v>72</v>
      </c>
      <c r="L148" s="55">
        <f>IF('HV SM - typical bill'!C81,(('HV SM - typical bill'!F81-'HV SM - typical bill'!C81)/'HV SM - typical bill'!C81),"")</f>
        <v>7.9157202470569988E-5</v>
      </c>
      <c r="M148" s="41">
        <f>IF('HV SM - typical bill'!C81,(('HV SM - typical bill'!G81-'HV SM - typical bill'!C81)/'HV SM - typical bill'!C81),"")</f>
        <v>-8.565215241705627E-4</v>
      </c>
      <c r="N148" s="56">
        <f>IF('HV SM - typical bill'!C81,(('HV SM - typical bill'!G81-'HV SM - typical bill'!F81)/'HV SM - typical bill'!F81),"")</f>
        <v>-9.3560466679309094E-4</v>
      </c>
      <c r="O148" s="47">
        <f>IF('HV SM - typical bill'!C81,(('HV SM - typical bill'!F81-'HV SM - typical bill'!C81)),"")</f>
        <v>-1.4234999999971478</v>
      </c>
      <c r="P148" s="44">
        <f>IF('HV SM - typical bill'!C81,(('HV SM - typical bill'!G81-'HV SM - typical bill'!C81)),"")</f>
        <v>15.403000000002066</v>
      </c>
      <c r="Q148" s="48">
        <f>IF('HV SM - typical bill'!C81,(('HV SM - typical bill'!G81-'HV SM - typical bill'!F81)),"")</f>
        <v>16.826499999999214</v>
      </c>
    </row>
    <row r="149" spans="2:17">
      <c r="B149" s="54" t="s">
        <v>107</v>
      </c>
      <c r="C149" s="55" t="e">
        <f>IF('HV SM - typical bill'!C82,(('HV SM - typical bill'!D82-'HV SM - typical bill'!C82)/'HV SM - typical bill'!C82),"")</f>
        <v>#VALUE!</v>
      </c>
      <c r="D149" s="41" t="e">
        <f>IF('HV SM - typical bill'!C82,(('HV SM - typical bill'!E82-'HV SM - typical bill'!C82)/'HV SM - typical bill'!C82),"")</f>
        <v>#VALUE!</v>
      </c>
      <c r="E149" s="56" t="e">
        <f>IF('HV SM - typical bill'!C82,(('HV SM - typical bill'!E82-'HV SM - typical bill'!D82)/'HV SM - typical bill'!D82),"")</f>
        <v>#VALUE!</v>
      </c>
      <c r="F149" s="47" t="e">
        <f>IF('HV SM - typical bill'!C82,('HV SM - typical bill'!D82-'HV SM - typical bill'!C82),"")</f>
        <v>#VALUE!</v>
      </c>
      <c r="G149" s="44" t="e">
        <f>IF('HV SM - typical bill'!C82,(('HV SM - typical bill'!E82-'HV SM - typical bill'!C82)),"")</f>
        <v>#VALUE!</v>
      </c>
      <c r="H149" s="48" t="e">
        <f>IF('HV SM - typical bill'!C82,(('HV SM - typical bill'!E82-'HV SM - typical bill'!D82)),"")</f>
        <v>#VALUE!</v>
      </c>
      <c r="I149" s="36"/>
      <c r="J149" s="37"/>
      <c r="K149" s="54" t="s">
        <v>107</v>
      </c>
      <c r="L149" s="55" t="e">
        <f>IF('HV SM - typical bill'!C82,(('HV SM - typical bill'!F82-'HV SM - typical bill'!C82)/'HV SM - typical bill'!C82),"")</f>
        <v>#VALUE!</v>
      </c>
      <c r="M149" s="41" t="e">
        <f>IF('HV SM - typical bill'!C82,(('HV SM - typical bill'!G82-'HV SM - typical bill'!C82)/'HV SM - typical bill'!C82),"")</f>
        <v>#VALUE!</v>
      </c>
      <c r="N149" s="56" t="e">
        <f>IF('HV SM - typical bill'!C82,(('HV SM - typical bill'!G82-'HV SM - typical bill'!F82)/'HV SM - typical bill'!F82),"")</f>
        <v>#VALUE!</v>
      </c>
      <c r="O149" s="47" t="e">
        <f>IF('HV SM - typical bill'!C82,(('HV SM - typical bill'!F82-'HV SM - typical bill'!C82)),"")</f>
        <v>#VALUE!</v>
      </c>
      <c r="P149" s="44" t="e">
        <f>IF('HV SM - typical bill'!C82,(('HV SM - typical bill'!G82-'HV SM - typical bill'!C82)),"")</f>
        <v>#VALUE!</v>
      </c>
      <c r="Q149" s="48" t="e">
        <f>IF('HV SM - typical bill'!C82,(('HV SM - typical bill'!G82-'HV SM - typical bill'!F82)),"")</f>
        <v>#VALUE!</v>
      </c>
    </row>
    <row r="150" spans="2:17">
      <c r="B150" s="53" t="s">
        <v>137</v>
      </c>
      <c r="C150" s="55" t="str">
        <f>IF('HV SM - typical bill'!C83,(('HV SM - typical bill'!D83-'HV SM - typical bill'!C83)/'HV SM - typical bill'!C83),"")</f>
        <v/>
      </c>
      <c r="D150" s="41" t="str">
        <f>IF('HV SM - typical bill'!C83,(('HV SM - typical bill'!E83-'HV SM - typical bill'!C83)/'HV SM - typical bill'!C83),"")</f>
        <v/>
      </c>
      <c r="E150" s="56" t="str">
        <f>IF('HV SM - typical bill'!C83,(('HV SM - typical bill'!E83-'HV SM - typical bill'!D83)/'HV SM - typical bill'!D83),"")</f>
        <v/>
      </c>
      <c r="F150" s="47" t="str">
        <f>IF('HV SM - typical bill'!C83,('HV SM - typical bill'!D83-'HV SM - typical bill'!C83),"")</f>
        <v/>
      </c>
      <c r="G150" s="44" t="str">
        <f>IF('HV SM - typical bill'!C83,(('HV SM - typical bill'!E83-'HV SM - typical bill'!C83)),"")</f>
        <v/>
      </c>
      <c r="H150" s="48" t="str">
        <f>IF('HV SM - typical bill'!C83,(('HV SM - typical bill'!E83-'HV SM - typical bill'!D83)),"")</f>
        <v/>
      </c>
      <c r="I150" s="36"/>
      <c r="J150" s="37"/>
      <c r="K150" s="53" t="s">
        <v>137</v>
      </c>
      <c r="L150" s="55" t="str">
        <f>IF('HV SM - typical bill'!C83,(('HV SM - typical bill'!F83-'HV SM - typical bill'!C83)/'HV SM - typical bill'!C83),"")</f>
        <v/>
      </c>
      <c r="M150" s="41" t="str">
        <f>IF('HV SM - typical bill'!C83,(('HV SM - typical bill'!G83-'HV SM - typical bill'!C83)/'HV SM - typical bill'!C83),"")</f>
        <v/>
      </c>
      <c r="N150" s="56" t="str">
        <f>IF('HV SM - typical bill'!C83,(('HV SM - typical bill'!G83-'HV SM - typical bill'!F83)/'HV SM - typical bill'!F83),"")</f>
        <v/>
      </c>
      <c r="O150" s="47" t="str">
        <f>IF('HV SM - typical bill'!C83,(('HV SM - typical bill'!F83-'HV SM - typical bill'!C83)),"")</f>
        <v/>
      </c>
      <c r="P150" s="44" t="str">
        <f>IF('HV SM - typical bill'!C83,(('HV SM - typical bill'!G83-'HV SM - typical bill'!C83)),"")</f>
        <v/>
      </c>
      <c r="Q150" s="48" t="str">
        <f>IF('HV SM - typical bill'!C83,(('HV SM - typical bill'!G83-'HV SM - typical bill'!F83)),"")</f>
        <v/>
      </c>
    </row>
    <row r="151" spans="2:17">
      <c r="B151" s="54" t="s">
        <v>73</v>
      </c>
      <c r="C151" s="55" t="e">
        <f>IF('HV SM - typical bill'!C84,(('HV SM - typical bill'!D84-'HV SM - typical bill'!C84)/'HV SM - typical bill'!C84),"")</f>
        <v>#VALUE!</v>
      </c>
      <c r="D151" s="41" t="e">
        <f>IF('HV SM - typical bill'!C84,(('HV SM - typical bill'!E84-'HV SM - typical bill'!C84)/'HV SM - typical bill'!C84),"")</f>
        <v>#VALUE!</v>
      </c>
      <c r="E151" s="56" t="e">
        <f>IF('HV SM - typical bill'!C84,(('HV SM - typical bill'!E84-'HV SM - typical bill'!D84)/'HV SM - typical bill'!D84),"")</f>
        <v>#VALUE!</v>
      </c>
      <c r="F151" s="47" t="e">
        <f>IF('HV SM - typical bill'!C84,('HV SM - typical bill'!D84-'HV SM - typical bill'!C84),"")</f>
        <v>#VALUE!</v>
      </c>
      <c r="G151" s="44" t="e">
        <f>IF('HV SM - typical bill'!C84,(('HV SM - typical bill'!E84-'HV SM - typical bill'!C84)),"")</f>
        <v>#VALUE!</v>
      </c>
      <c r="H151" s="48" t="e">
        <f>IF('HV SM - typical bill'!C84,(('HV SM - typical bill'!E84-'HV SM - typical bill'!D84)),"")</f>
        <v>#VALUE!</v>
      </c>
      <c r="I151" s="36"/>
      <c r="J151" s="37"/>
      <c r="K151" s="54" t="s">
        <v>73</v>
      </c>
      <c r="L151" s="55" t="e">
        <f>IF('HV SM - typical bill'!C84,(('HV SM - typical bill'!F84-'HV SM - typical bill'!C84)/'HV SM - typical bill'!C84),"")</f>
        <v>#VALUE!</v>
      </c>
      <c r="M151" s="41" t="e">
        <f>IF('HV SM - typical bill'!C84,(('HV SM - typical bill'!G84-'HV SM - typical bill'!C84)/'HV SM - typical bill'!C84),"")</f>
        <v>#VALUE!</v>
      </c>
      <c r="N151" s="56" t="e">
        <f>IF('HV SM - typical bill'!C84,(('HV SM - typical bill'!G84-'HV SM - typical bill'!F84)/'HV SM - typical bill'!F84),"")</f>
        <v>#VALUE!</v>
      </c>
      <c r="O151" s="47" t="e">
        <f>IF('HV SM - typical bill'!C84,(('HV SM - typical bill'!F84-'HV SM - typical bill'!C84)),"")</f>
        <v>#VALUE!</v>
      </c>
      <c r="P151" s="44" t="e">
        <f>IF('HV SM - typical bill'!C84,(('HV SM - typical bill'!G84-'HV SM - typical bill'!C84)),"")</f>
        <v>#VALUE!</v>
      </c>
      <c r="Q151" s="48" t="e">
        <f>IF('HV SM - typical bill'!C84,(('HV SM - typical bill'!G84-'HV SM - typical bill'!F84)),"")</f>
        <v>#VALUE!</v>
      </c>
    </row>
    <row r="152" spans="2:17">
      <c r="B152" s="53" t="s">
        <v>138</v>
      </c>
      <c r="C152" s="55" t="str">
        <f>IF('HV SM - typical bill'!C85,(('HV SM - typical bill'!D85-'HV SM - typical bill'!C85)/'HV SM - typical bill'!C85),"")</f>
        <v/>
      </c>
      <c r="D152" s="41" t="str">
        <f>IF('HV SM - typical bill'!C85,(('HV SM - typical bill'!E85-'HV SM - typical bill'!C85)/'HV SM - typical bill'!C85),"")</f>
        <v/>
      </c>
      <c r="E152" s="56" t="str">
        <f>IF('HV SM - typical bill'!C85,(('HV SM - typical bill'!E85-'HV SM - typical bill'!D85)/'HV SM - typical bill'!D85),"")</f>
        <v/>
      </c>
      <c r="F152" s="47" t="str">
        <f>IF('HV SM - typical bill'!C85,('HV SM - typical bill'!D85-'HV SM - typical bill'!C85),"")</f>
        <v/>
      </c>
      <c r="G152" s="44" t="str">
        <f>IF('HV SM - typical bill'!C85,(('HV SM - typical bill'!E85-'HV SM - typical bill'!C85)),"")</f>
        <v/>
      </c>
      <c r="H152" s="48" t="str">
        <f>IF('HV SM - typical bill'!C85,(('HV SM - typical bill'!E85-'HV SM - typical bill'!D85)),"")</f>
        <v/>
      </c>
      <c r="I152" s="36"/>
      <c r="J152" s="37"/>
      <c r="K152" s="53" t="s">
        <v>138</v>
      </c>
      <c r="L152" s="55" t="str">
        <f>IF('HV SM - typical bill'!C85,(('HV SM - typical bill'!F85-'HV SM - typical bill'!C85)/'HV SM - typical bill'!C85),"")</f>
        <v/>
      </c>
      <c r="M152" s="41" t="str">
        <f>IF('HV SM - typical bill'!C85,(('HV SM - typical bill'!G85-'HV SM - typical bill'!C85)/'HV SM - typical bill'!C85),"")</f>
        <v/>
      </c>
      <c r="N152" s="56" t="str">
        <f>IF('HV SM - typical bill'!C85,(('HV SM - typical bill'!G85-'HV SM - typical bill'!F85)/'HV SM - typical bill'!F85),"")</f>
        <v/>
      </c>
      <c r="O152" s="47" t="str">
        <f>IF('HV SM - typical bill'!C85,(('HV SM - typical bill'!F85-'HV SM - typical bill'!C85)),"")</f>
        <v/>
      </c>
      <c r="P152" s="44" t="str">
        <f>IF('HV SM - typical bill'!C85,(('HV SM - typical bill'!G85-'HV SM - typical bill'!C85)),"")</f>
        <v/>
      </c>
      <c r="Q152" s="48" t="str">
        <f>IF('HV SM - typical bill'!C85,(('HV SM - typical bill'!G85-'HV SM - typical bill'!F85)),"")</f>
        <v/>
      </c>
    </row>
    <row r="153" spans="2:17" ht="15.75" thickBot="1">
      <c r="B153" s="54" t="s">
        <v>74</v>
      </c>
      <c r="C153" s="57">
        <f>IF('HV SM - typical bill'!C86,(('HV SM - typical bill'!D86-'HV SM - typical bill'!C86)/'HV SM - typical bill'!C86),"")</f>
        <v>0</v>
      </c>
      <c r="D153" s="58">
        <f>IF('HV SM - typical bill'!C86,(('HV SM - typical bill'!E86-'HV SM - typical bill'!C86)/'HV SM - typical bill'!C86),"")</f>
        <v>0</v>
      </c>
      <c r="E153" s="59">
        <f>IF('HV SM - typical bill'!C86,(('HV SM - typical bill'!E86-'HV SM - typical bill'!D86)/'HV SM - typical bill'!D86),"")</f>
        <v>0</v>
      </c>
      <c r="F153" s="49">
        <f>IF('HV SM - typical bill'!C86,('HV SM - typical bill'!D86-'HV SM - typical bill'!C86),"")</f>
        <v>0</v>
      </c>
      <c r="G153" s="50">
        <f>IF('HV SM - typical bill'!C86,(('HV SM - typical bill'!E86-'HV SM - typical bill'!C86)),"")</f>
        <v>0</v>
      </c>
      <c r="H153" s="51">
        <f>IF('HV SM - typical bill'!C86,(('HV SM - typical bill'!E86-'HV SM - typical bill'!D86)),"")</f>
        <v>0</v>
      </c>
      <c r="I153" s="36"/>
      <c r="J153" s="37"/>
      <c r="K153" s="54" t="s">
        <v>74</v>
      </c>
      <c r="L153" s="57">
        <f>IF('HV SM - typical bill'!C86,(('HV SM - typical bill'!F86-'HV SM - typical bill'!C86)/'HV SM - typical bill'!C86),"")</f>
        <v>-3.9342277817009264E-3</v>
      </c>
      <c r="M153" s="58">
        <f>IF('HV SM - typical bill'!C86,(('HV SM - typical bill'!G86-'HV SM - typical bill'!C86)/'HV SM - typical bill'!C86),"")</f>
        <v>4.2570362150711083E-2</v>
      </c>
      <c r="N153" s="59">
        <f>IF('HV SM - typical bill'!C86,(('HV SM - typical bill'!G86-'HV SM - typical bill'!F86)/'HV SM - typical bill'!F86),"")</f>
        <v>4.6688272230099283E-2</v>
      </c>
      <c r="O153" s="49">
        <f>IF('HV SM - typical bill'!C86,(('HV SM - typical bill'!F86-'HV SM - typical bill'!C86)),"")</f>
        <v>-1.4235000000000468</v>
      </c>
      <c r="P153" s="50">
        <f>IF('HV SM - typical bill'!C86,(('HV SM - typical bill'!G86-'HV SM - typical bill'!C86)),"")</f>
        <v>15.402999999999963</v>
      </c>
      <c r="Q153" s="51">
        <f>IF('HV SM - typical bill'!C86,(('HV SM - typical bill'!G86-'HV SM - typical bill'!F86)),"")</f>
        <v>16.82650000000001</v>
      </c>
    </row>
    <row r="154" spans="2:17">
      <c r="J154" s="34"/>
    </row>
    <row r="155" spans="2:17">
      <c r="J155" s="34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K331"/>
  <sheetViews>
    <sheetView showGridLines="0" topLeftCell="A265" zoomScale="60" zoomScaleNormal="60" workbookViewId="0">
      <selection activeCell="P294" sqref="P294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0" t="s">
        <v>38</v>
      </c>
      <c r="C2" s="70"/>
      <c r="D2" s="70"/>
      <c r="E2" s="70"/>
      <c r="F2" s="70"/>
      <c r="G2" s="70"/>
      <c r="H2" s="7"/>
      <c r="I2" s="7"/>
      <c r="J2" s="7"/>
      <c r="K2" s="7"/>
    </row>
    <row r="3" spans="2:11">
      <c r="B3" s="8"/>
      <c r="C3" s="7"/>
      <c r="D3" s="7"/>
      <c r="E3" s="7"/>
      <c r="F3" s="7"/>
      <c r="G3" s="7"/>
      <c r="H3" s="7"/>
      <c r="I3" s="7"/>
      <c r="J3" s="7"/>
      <c r="K3" s="7"/>
    </row>
    <row r="4" spans="2:11">
      <c r="B4" s="8"/>
      <c r="C4" s="7"/>
      <c r="D4" s="7"/>
      <c r="E4" s="7"/>
      <c r="F4" s="7"/>
      <c r="G4" s="7"/>
      <c r="H4" s="7"/>
      <c r="I4" s="7"/>
      <c r="J4" s="7"/>
      <c r="K4" s="7"/>
    </row>
    <row r="5" spans="2:11" ht="25.5">
      <c r="B5" s="1"/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9" t="s">
        <v>46</v>
      </c>
      <c r="K5" s="9" t="s">
        <v>47</v>
      </c>
    </row>
    <row r="6" spans="2:11" ht="27.75" customHeight="1">
      <c r="B6" s="10" t="s">
        <v>48</v>
      </c>
      <c r="C6" s="72" t="s">
        <v>167</v>
      </c>
      <c r="D6" s="73">
        <v>1</v>
      </c>
      <c r="E6" s="11">
        <v>2.319</v>
      </c>
      <c r="F6" s="11">
        <v>0</v>
      </c>
      <c r="G6" s="11">
        <v>0</v>
      </c>
      <c r="H6" s="12">
        <v>2.5499999999999998</v>
      </c>
      <c r="I6" s="12">
        <v>0</v>
      </c>
      <c r="J6" s="11">
        <v>0</v>
      </c>
      <c r="K6" s="72"/>
    </row>
    <row r="7" spans="2:11" ht="27.75" customHeight="1">
      <c r="B7" s="10" t="s">
        <v>49</v>
      </c>
      <c r="C7" s="72" t="s">
        <v>168</v>
      </c>
      <c r="D7" s="73">
        <v>2</v>
      </c>
      <c r="E7" s="11">
        <v>2.5030000000000001</v>
      </c>
      <c r="F7" s="11">
        <v>0.11700000000000001</v>
      </c>
      <c r="G7" s="11">
        <v>0</v>
      </c>
      <c r="H7" s="12">
        <v>2.5499999999999998</v>
      </c>
      <c r="I7" s="12">
        <v>0</v>
      </c>
      <c r="J7" s="11">
        <v>0</v>
      </c>
      <c r="K7" s="72" t="s">
        <v>169</v>
      </c>
    </row>
    <row r="8" spans="2:11" ht="27.75" customHeight="1">
      <c r="B8" s="10" t="s">
        <v>50</v>
      </c>
      <c r="C8" s="72" t="s">
        <v>170</v>
      </c>
      <c r="D8" s="73">
        <v>2</v>
      </c>
      <c r="E8" s="11">
        <v>0.26500000000000001</v>
      </c>
      <c r="F8" s="11">
        <v>0</v>
      </c>
      <c r="G8" s="11">
        <v>0</v>
      </c>
      <c r="H8" s="12">
        <v>0</v>
      </c>
      <c r="I8" s="12">
        <v>0</v>
      </c>
      <c r="J8" s="11">
        <v>0</v>
      </c>
      <c r="K8" s="72" t="s">
        <v>171</v>
      </c>
    </row>
    <row r="9" spans="2:11" ht="27.75" customHeight="1">
      <c r="B9" s="10" t="s">
        <v>51</v>
      </c>
      <c r="C9" s="72" t="s">
        <v>172</v>
      </c>
      <c r="D9" s="73">
        <v>3</v>
      </c>
      <c r="E9" s="11">
        <v>1.8169999999999999</v>
      </c>
      <c r="F9" s="11">
        <v>0</v>
      </c>
      <c r="G9" s="11">
        <v>0</v>
      </c>
      <c r="H9" s="12">
        <v>4.0199999999999996</v>
      </c>
      <c r="I9" s="12">
        <v>0</v>
      </c>
      <c r="J9" s="11">
        <v>0</v>
      </c>
      <c r="K9" s="72"/>
    </row>
    <row r="10" spans="2:11" ht="27.75" customHeight="1">
      <c r="B10" s="10" t="s">
        <v>52</v>
      </c>
      <c r="C10" s="72" t="s">
        <v>173</v>
      </c>
      <c r="D10" s="73">
        <v>4</v>
      </c>
      <c r="E10" s="11">
        <v>2.4910000000000001</v>
      </c>
      <c r="F10" s="11">
        <v>0.12</v>
      </c>
      <c r="G10" s="11">
        <v>0</v>
      </c>
      <c r="H10" s="12">
        <v>4.0199999999999996</v>
      </c>
      <c r="I10" s="12">
        <v>0</v>
      </c>
      <c r="J10" s="11">
        <v>0</v>
      </c>
      <c r="K10" s="72"/>
    </row>
    <row r="11" spans="2:11" ht="27.75" customHeight="1">
      <c r="B11" s="10" t="s">
        <v>53</v>
      </c>
      <c r="C11" s="72" t="s">
        <v>174</v>
      </c>
      <c r="D11" s="73">
        <v>4</v>
      </c>
      <c r="E11" s="11">
        <v>0.26100000000000001</v>
      </c>
      <c r="F11" s="11">
        <v>0</v>
      </c>
      <c r="G11" s="11">
        <v>0</v>
      </c>
      <c r="H11" s="12">
        <v>0</v>
      </c>
      <c r="I11" s="12">
        <v>0</v>
      </c>
      <c r="J11" s="11">
        <v>0</v>
      </c>
      <c r="K11" s="72" t="s">
        <v>175</v>
      </c>
    </row>
    <row r="12" spans="2:11" ht="27.75" customHeight="1">
      <c r="B12" s="10" t="s">
        <v>54</v>
      </c>
      <c r="C12" s="72" t="s">
        <v>176</v>
      </c>
      <c r="D12" s="73" t="s">
        <v>55</v>
      </c>
      <c r="E12" s="11">
        <v>1.744</v>
      </c>
      <c r="F12" s="11">
        <v>9.1999999999999998E-2</v>
      </c>
      <c r="G12" s="11">
        <v>0</v>
      </c>
      <c r="H12" s="12">
        <v>21.57</v>
      </c>
      <c r="I12" s="12">
        <v>0</v>
      </c>
      <c r="J12" s="11">
        <v>0</v>
      </c>
      <c r="K12" s="72"/>
    </row>
    <row r="13" spans="2:11" ht="27.75" customHeight="1">
      <c r="B13" s="10" t="s">
        <v>56</v>
      </c>
      <c r="C13" s="72">
        <v>405</v>
      </c>
      <c r="D13" s="73" t="s">
        <v>55</v>
      </c>
      <c r="E13" s="11">
        <v>1.2450000000000001</v>
      </c>
      <c r="F13" s="11">
        <v>5.8999999999999997E-2</v>
      </c>
      <c r="G13" s="11">
        <v>0</v>
      </c>
      <c r="H13" s="12">
        <v>3.29</v>
      </c>
      <c r="I13" s="12">
        <v>0</v>
      </c>
      <c r="J13" s="11">
        <v>0</v>
      </c>
      <c r="K13" s="72"/>
    </row>
    <row r="14" spans="2:11" ht="27.75" customHeight="1">
      <c r="B14" s="10" t="s">
        <v>57</v>
      </c>
      <c r="C14" s="72"/>
      <c r="D14" s="73" t="s">
        <v>55</v>
      </c>
      <c r="E14" s="11">
        <v>0.996</v>
      </c>
      <c r="F14" s="11">
        <v>2.1000000000000001E-2</v>
      </c>
      <c r="G14" s="11">
        <v>0</v>
      </c>
      <c r="H14" s="12">
        <v>311.99</v>
      </c>
      <c r="I14" s="12">
        <v>0</v>
      </c>
      <c r="J14" s="11">
        <v>0</v>
      </c>
      <c r="K14" s="72" t="s">
        <v>177</v>
      </c>
    </row>
    <row r="15" spans="2:11" ht="27.75" customHeight="1">
      <c r="B15" s="10" t="s">
        <v>58</v>
      </c>
      <c r="C15" s="72" t="s">
        <v>178</v>
      </c>
      <c r="D15" s="73">
        <v>0</v>
      </c>
      <c r="E15" s="11">
        <v>9.7289999999999992</v>
      </c>
      <c r="F15" s="11">
        <v>1.0780000000000001</v>
      </c>
      <c r="G15" s="11">
        <v>6.0999999999999999E-2</v>
      </c>
      <c r="H15" s="12">
        <v>8.34</v>
      </c>
      <c r="I15" s="12">
        <v>2.38</v>
      </c>
      <c r="J15" s="11">
        <v>0.309</v>
      </c>
      <c r="K15" s="72">
        <v>450</v>
      </c>
    </row>
    <row r="16" spans="2:11" ht="27.75" customHeight="1">
      <c r="B16" s="10" t="s">
        <v>59</v>
      </c>
      <c r="C16" s="72">
        <v>455</v>
      </c>
      <c r="D16" s="73">
        <v>0</v>
      </c>
      <c r="E16" s="11">
        <v>8.3569999999999993</v>
      </c>
      <c r="F16" s="11">
        <v>0.60599999999999998</v>
      </c>
      <c r="G16" s="11">
        <v>2.7E-2</v>
      </c>
      <c r="H16" s="12">
        <v>3.29</v>
      </c>
      <c r="I16" s="12">
        <v>4.55</v>
      </c>
      <c r="J16" s="11">
        <v>0.24299999999999999</v>
      </c>
      <c r="K16" s="72"/>
    </row>
    <row r="17" spans="2:11" ht="27.75" customHeight="1">
      <c r="B17" s="10" t="s">
        <v>60</v>
      </c>
      <c r="C17" s="72" t="s">
        <v>179</v>
      </c>
      <c r="D17" s="73">
        <v>0</v>
      </c>
      <c r="E17" s="11">
        <v>6.8710000000000004</v>
      </c>
      <c r="F17" s="11">
        <v>0.43099999999999999</v>
      </c>
      <c r="G17" s="11">
        <v>1.7000000000000001E-2</v>
      </c>
      <c r="H17" s="12">
        <v>80.040000000000006</v>
      </c>
      <c r="I17" s="12">
        <v>5.09</v>
      </c>
      <c r="J17" s="11">
        <v>0.17699999999999999</v>
      </c>
      <c r="K17" s="72">
        <v>655</v>
      </c>
    </row>
    <row r="18" spans="2:11" ht="27.75" customHeight="1">
      <c r="B18" s="10" t="s">
        <v>61</v>
      </c>
      <c r="C18" s="72">
        <v>660</v>
      </c>
      <c r="D18" s="73">
        <v>0</v>
      </c>
      <c r="E18" s="11">
        <v>5.9489999999999998</v>
      </c>
      <c r="F18" s="11">
        <v>0.32300000000000001</v>
      </c>
      <c r="G18" s="11">
        <v>1.0999999999999999E-2</v>
      </c>
      <c r="H18" s="12">
        <v>134.57</v>
      </c>
      <c r="I18" s="12">
        <v>3.22</v>
      </c>
      <c r="J18" s="11">
        <v>0.156</v>
      </c>
      <c r="K18" s="72"/>
    </row>
    <row r="19" spans="2:11" ht="27.75" customHeight="1">
      <c r="B19" s="10" t="s">
        <v>62</v>
      </c>
      <c r="C19" s="72" t="s">
        <v>180</v>
      </c>
      <c r="D19" s="73" t="s">
        <v>63</v>
      </c>
      <c r="E19" s="11">
        <v>2.4780000000000002</v>
      </c>
      <c r="F19" s="11">
        <v>0</v>
      </c>
      <c r="G19" s="11">
        <v>0</v>
      </c>
      <c r="H19" s="12">
        <v>0</v>
      </c>
      <c r="I19" s="12">
        <v>0</v>
      </c>
      <c r="J19" s="11">
        <v>0</v>
      </c>
      <c r="K19" s="72"/>
    </row>
    <row r="20" spans="2:11" ht="27.75" customHeight="1">
      <c r="B20" s="10" t="s">
        <v>64</v>
      </c>
      <c r="C20" s="72">
        <v>520</v>
      </c>
      <c r="D20" s="73">
        <v>0</v>
      </c>
      <c r="E20" s="11">
        <v>21.613</v>
      </c>
      <c r="F20" s="11">
        <v>3.2959999999999998</v>
      </c>
      <c r="G20" s="11">
        <v>0.52700000000000002</v>
      </c>
      <c r="H20" s="12">
        <v>0</v>
      </c>
      <c r="I20" s="12">
        <v>0</v>
      </c>
      <c r="J20" s="11">
        <v>0</v>
      </c>
      <c r="K20" s="72"/>
    </row>
    <row r="21" spans="2:11" ht="27.75" customHeight="1">
      <c r="B21" s="10" t="s">
        <v>65</v>
      </c>
      <c r="C21" s="72" t="s">
        <v>181</v>
      </c>
      <c r="D21" s="73">
        <v>8</v>
      </c>
      <c r="E21" s="11">
        <v>-0.67600000000000005</v>
      </c>
      <c r="F21" s="11">
        <v>0</v>
      </c>
      <c r="G21" s="11">
        <v>0</v>
      </c>
      <c r="H21" s="12">
        <v>0</v>
      </c>
      <c r="I21" s="12">
        <v>0</v>
      </c>
      <c r="J21" s="11">
        <v>0</v>
      </c>
      <c r="K21" s="72"/>
    </row>
    <row r="22" spans="2:11" ht="27.75" customHeight="1">
      <c r="B22" s="10" t="s">
        <v>66</v>
      </c>
      <c r="C22" s="72" t="s">
        <v>182</v>
      </c>
      <c r="D22" s="73">
        <v>8</v>
      </c>
      <c r="E22" s="11">
        <v>-0.59</v>
      </c>
      <c r="F22" s="11">
        <v>0</v>
      </c>
      <c r="G22" s="11">
        <v>0</v>
      </c>
      <c r="H22" s="12">
        <v>0</v>
      </c>
      <c r="I22" s="12">
        <v>0</v>
      </c>
      <c r="J22" s="11">
        <v>0</v>
      </c>
      <c r="K22" s="72"/>
    </row>
    <row r="23" spans="2:11" ht="27.75" customHeight="1">
      <c r="B23" s="10" t="s">
        <v>67</v>
      </c>
      <c r="C23" s="72" t="s">
        <v>183</v>
      </c>
      <c r="D23" s="73">
        <v>0</v>
      </c>
      <c r="E23" s="11">
        <v>-0.67600000000000005</v>
      </c>
      <c r="F23" s="11">
        <v>0</v>
      </c>
      <c r="G23" s="11">
        <v>0</v>
      </c>
      <c r="H23" s="12">
        <v>0</v>
      </c>
      <c r="I23" s="12">
        <v>0</v>
      </c>
      <c r="J23" s="11">
        <v>0.186</v>
      </c>
      <c r="K23" s="72"/>
    </row>
    <row r="24" spans="2:11" ht="27.75" customHeight="1">
      <c r="B24" s="10" t="s">
        <v>68</v>
      </c>
      <c r="C24" s="72">
        <v>2</v>
      </c>
      <c r="D24" s="73">
        <v>0</v>
      </c>
      <c r="E24" s="11">
        <v>-4.9459999999999997</v>
      </c>
      <c r="F24" s="11">
        <v>-0.98699999999999999</v>
      </c>
      <c r="G24" s="11">
        <v>-6.8000000000000005E-2</v>
      </c>
      <c r="H24" s="12">
        <v>0</v>
      </c>
      <c r="I24" s="12">
        <v>0</v>
      </c>
      <c r="J24" s="11">
        <v>0.186</v>
      </c>
      <c r="K24" s="72"/>
    </row>
    <row r="25" spans="2:11" ht="27.75" customHeight="1">
      <c r="B25" s="10" t="s">
        <v>69</v>
      </c>
      <c r="C25" s="72">
        <v>3</v>
      </c>
      <c r="D25" s="73">
        <v>0</v>
      </c>
      <c r="E25" s="11">
        <v>-0.59</v>
      </c>
      <c r="F25" s="11">
        <v>0</v>
      </c>
      <c r="G25" s="11">
        <v>0</v>
      </c>
      <c r="H25" s="12">
        <v>0</v>
      </c>
      <c r="I25" s="12">
        <v>0</v>
      </c>
      <c r="J25" s="11">
        <v>0.17299999999999999</v>
      </c>
      <c r="K25" s="72"/>
    </row>
    <row r="26" spans="2:11" ht="27.75" customHeight="1">
      <c r="B26" s="10" t="s">
        <v>70</v>
      </c>
      <c r="C26" s="72">
        <v>4</v>
      </c>
      <c r="D26" s="73">
        <v>0</v>
      </c>
      <c r="E26" s="11">
        <v>-4.5259999999999998</v>
      </c>
      <c r="F26" s="11">
        <v>-0.81299999999999994</v>
      </c>
      <c r="G26" s="11">
        <v>-5.6000000000000001E-2</v>
      </c>
      <c r="H26" s="12">
        <v>0</v>
      </c>
      <c r="I26" s="12">
        <v>0</v>
      </c>
      <c r="J26" s="11">
        <v>0.17299999999999999</v>
      </c>
      <c r="K26" s="72"/>
    </row>
    <row r="27" spans="2:11" ht="27.75" customHeight="1">
      <c r="B27" s="10" t="s">
        <v>71</v>
      </c>
      <c r="C27" s="72">
        <v>5</v>
      </c>
      <c r="D27" s="73">
        <v>0</v>
      </c>
      <c r="E27" s="11">
        <v>-0.35399999999999998</v>
      </c>
      <c r="F27" s="11">
        <v>0</v>
      </c>
      <c r="G27" s="11">
        <v>0</v>
      </c>
      <c r="H27" s="12">
        <v>99.13</v>
      </c>
      <c r="I27" s="12">
        <v>0</v>
      </c>
      <c r="J27" s="11">
        <v>0.14699999999999999</v>
      </c>
      <c r="K27" s="72"/>
    </row>
    <row r="28" spans="2:11" ht="27.75" customHeight="1">
      <c r="B28" s="10" t="s">
        <v>72</v>
      </c>
      <c r="C28" s="72" t="s">
        <v>184</v>
      </c>
      <c r="D28" s="73">
        <v>0</v>
      </c>
      <c r="E28" s="11">
        <v>-3.4079999999999999</v>
      </c>
      <c r="F28" s="11">
        <v>-0.33</v>
      </c>
      <c r="G28" s="11">
        <v>-0.02</v>
      </c>
      <c r="H28" s="12">
        <v>99.13</v>
      </c>
      <c r="I28" s="12">
        <v>0</v>
      </c>
      <c r="J28" s="11">
        <v>0.14699999999999999</v>
      </c>
      <c r="K28" s="72"/>
    </row>
    <row r="29" spans="2:11" ht="27.75" customHeight="1">
      <c r="B29" s="10" t="s">
        <v>73</v>
      </c>
      <c r="C29" s="72" t="s">
        <v>185</v>
      </c>
      <c r="D29" s="73">
        <v>0</v>
      </c>
      <c r="E29" s="11">
        <v>-2.7610000000000001</v>
      </c>
      <c r="F29" s="11">
        <v>-0.23200000000000001</v>
      </c>
      <c r="G29" s="11">
        <v>-1.4E-2</v>
      </c>
      <c r="H29" s="12">
        <v>99.13</v>
      </c>
      <c r="I29" s="12">
        <v>0</v>
      </c>
      <c r="J29" s="11">
        <v>7.1999999999999995E-2</v>
      </c>
      <c r="K29" s="72"/>
    </row>
    <row r="30" spans="2:11" ht="27.75" customHeight="1">
      <c r="B30" s="10" t="s">
        <v>74</v>
      </c>
      <c r="C30" s="72">
        <v>7</v>
      </c>
      <c r="D30" s="73">
        <v>0</v>
      </c>
      <c r="E30" s="11">
        <v>-0.27600000000000002</v>
      </c>
      <c r="F30" s="11">
        <v>0</v>
      </c>
      <c r="G30" s="11">
        <v>0</v>
      </c>
      <c r="H30" s="12">
        <v>99.13</v>
      </c>
      <c r="I30" s="12">
        <v>0</v>
      </c>
      <c r="J30" s="11">
        <v>7.1999999999999995E-2</v>
      </c>
      <c r="K30" s="72"/>
    </row>
    <row r="31" spans="2:11" ht="27.75" customHeight="1">
      <c r="B31" s="10" t="s">
        <v>75</v>
      </c>
      <c r="C31" s="72">
        <v>100</v>
      </c>
      <c r="D31" s="73">
        <v>1</v>
      </c>
      <c r="E31" s="11">
        <v>1.5537299999999998</v>
      </c>
      <c r="F31" s="11">
        <v>0</v>
      </c>
      <c r="G31" s="11">
        <v>0</v>
      </c>
      <c r="H31" s="12">
        <v>1.7084999999999997</v>
      </c>
      <c r="I31" s="12">
        <v>0</v>
      </c>
      <c r="J31" s="11">
        <v>0</v>
      </c>
      <c r="K31" s="72"/>
    </row>
    <row r="32" spans="2:11" ht="27.75" customHeight="1">
      <c r="B32" s="10" t="s">
        <v>76</v>
      </c>
      <c r="C32" s="72">
        <v>104</v>
      </c>
      <c r="D32" s="73">
        <v>2</v>
      </c>
      <c r="E32" s="11">
        <v>1.6770099999999999</v>
      </c>
      <c r="F32" s="11">
        <v>7.8390000000000001E-2</v>
      </c>
      <c r="G32" s="11">
        <v>0</v>
      </c>
      <c r="H32" s="12">
        <v>1.7084999999999997</v>
      </c>
      <c r="I32" s="12">
        <v>0</v>
      </c>
      <c r="J32" s="11">
        <v>0</v>
      </c>
      <c r="K32" s="72"/>
    </row>
    <row r="33" spans="2:11" ht="27.75" customHeight="1">
      <c r="B33" s="10" t="s">
        <v>77</v>
      </c>
      <c r="C33" s="72" t="s">
        <v>186</v>
      </c>
      <c r="D33" s="73">
        <v>2</v>
      </c>
      <c r="E33" s="11">
        <v>0.17754999999999999</v>
      </c>
      <c r="F33" s="11">
        <v>0</v>
      </c>
      <c r="G33" s="11">
        <v>0</v>
      </c>
      <c r="H33" s="12">
        <v>0</v>
      </c>
      <c r="I33" s="12">
        <v>0</v>
      </c>
      <c r="J33" s="11">
        <v>0</v>
      </c>
      <c r="K33" s="72"/>
    </row>
    <row r="34" spans="2:11" ht="27.75" customHeight="1">
      <c r="B34" s="10" t="s">
        <v>78</v>
      </c>
      <c r="C34" s="72">
        <v>126</v>
      </c>
      <c r="D34" s="73">
        <v>3</v>
      </c>
      <c r="E34" s="11">
        <v>1.2173899999999998</v>
      </c>
      <c r="F34" s="11">
        <v>0</v>
      </c>
      <c r="G34" s="11">
        <v>0</v>
      </c>
      <c r="H34" s="12">
        <v>2.6933999999999996</v>
      </c>
      <c r="I34" s="12">
        <v>0</v>
      </c>
      <c r="J34" s="11">
        <v>0</v>
      </c>
      <c r="K34" s="72"/>
    </row>
    <row r="35" spans="2:11" ht="27.75" customHeight="1">
      <c r="B35" s="10" t="s">
        <v>79</v>
      </c>
      <c r="C35" s="72">
        <v>129</v>
      </c>
      <c r="D35" s="73">
        <v>4</v>
      </c>
      <c r="E35" s="11">
        <v>1.6689699999999998</v>
      </c>
      <c r="F35" s="11">
        <v>8.0399999999999985E-2</v>
      </c>
      <c r="G35" s="11">
        <v>0</v>
      </c>
      <c r="H35" s="12">
        <v>2.6933999999999996</v>
      </c>
      <c r="I35" s="12">
        <v>0</v>
      </c>
      <c r="J35" s="11">
        <v>0</v>
      </c>
      <c r="K35" s="72"/>
    </row>
    <row r="36" spans="2:11" ht="27.75" customHeight="1">
      <c r="B36" s="10" t="s">
        <v>80</v>
      </c>
      <c r="C36" s="72" t="s">
        <v>174</v>
      </c>
      <c r="D36" s="73">
        <v>4</v>
      </c>
      <c r="E36" s="11">
        <v>0.17487</v>
      </c>
      <c r="F36" s="11">
        <v>0</v>
      </c>
      <c r="G36" s="11">
        <v>0</v>
      </c>
      <c r="H36" s="12">
        <v>0</v>
      </c>
      <c r="I36" s="12">
        <v>0</v>
      </c>
      <c r="J36" s="11">
        <v>0</v>
      </c>
      <c r="K36" s="72"/>
    </row>
    <row r="37" spans="2:11" ht="27.75" customHeight="1">
      <c r="B37" s="10" t="s">
        <v>81</v>
      </c>
      <c r="C37" s="72">
        <v>401</v>
      </c>
      <c r="D37" s="73" t="s">
        <v>55</v>
      </c>
      <c r="E37" s="11">
        <v>1.16848</v>
      </c>
      <c r="F37" s="11">
        <v>6.1639999999999993E-2</v>
      </c>
      <c r="G37" s="11">
        <v>0</v>
      </c>
      <c r="H37" s="12">
        <v>14.451899999999998</v>
      </c>
      <c r="I37" s="12">
        <v>0</v>
      </c>
      <c r="J37" s="11">
        <v>0</v>
      </c>
      <c r="K37" s="72"/>
    </row>
    <row r="38" spans="2:11" ht="27.75" customHeight="1">
      <c r="B38" s="10" t="s">
        <v>82</v>
      </c>
      <c r="C38" s="72">
        <v>453</v>
      </c>
      <c r="D38" s="73">
        <v>0</v>
      </c>
      <c r="E38" s="11">
        <v>6.5184299999999986</v>
      </c>
      <c r="F38" s="11">
        <v>0.72226000000000001</v>
      </c>
      <c r="G38" s="11">
        <v>4.0869999999999997E-2</v>
      </c>
      <c r="H38" s="12">
        <v>5.5877999999999997</v>
      </c>
      <c r="I38" s="12">
        <v>1.5945999999999998</v>
      </c>
      <c r="J38" s="11">
        <v>0.20702999999999996</v>
      </c>
      <c r="K38" s="72"/>
    </row>
    <row r="39" spans="2:11" ht="27.75" customHeight="1">
      <c r="B39" s="10" t="s">
        <v>83</v>
      </c>
      <c r="C39" s="72">
        <v>500</v>
      </c>
      <c r="D39" s="73" t="s">
        <v>63</v>
      </c>
      <c r="E39" s="11">
        <v>1.6602600000000001</v>
      </c>
      <c r="F39" s="11">
        <v>0</v>
      </c>
      <c r="G39" s="11">
        <v>0</v>
      </c>
      <c r="H39" s="12">
        <v>0</v>
      </c>
      <c r="I39" s="12">
        <v>0</v>
      </c>
      <c r="J39" s="11">
        <v>0</v>
      </c>
      <c r="K39" s="72"/>
    </row>
    <row r="40" spans="2:11" ht="27.75" customHeight="1">
      <c r="B40" s="10" t="s">
        <v>84</v>
      </c>
      <c r="C40" s="72">
        <v>520</v>
      </c>
      <c r="D40" s="73">
        <v>0</v>
      </c>
      <c r="E40" s="11">
        <v>14.480709999999998</v>
      </c>
      <c r="F40" s="11">
        <v>2.2083199999999996</v>
      </c>
      <c r="G40" s="11">
        <v>0.35308999999999996</v>
      </c>
      <c r="H40" s="12">
        <v>0</v>
      </c>
      <c r="I40" s="12">
        <v>0</v>
      </c>
      <c r="J40" s="11">
        <v>0</v>
      </c>
      <c r="K40" s="72"/>
    </row>
    <row r="41" spans="2:11" ht="27.75" customHeight="1">
      <c r="B41" s="10" t="s">
        <v>85</v>
      </c>
      <c r="C41" s="72">
        <v>992</v>
      </c>
      <c r="D41" s="73">
        <v>8</v>
      </c>
      <c r="E41" s="11">
        <v>-0.67600000000000005</v>
      </c>
      <c r="F41" s="11">
        <v>0</v>
      </c>
      <c r="G41" s="11">
        <v>0</v>
      </c>
      <c r="H41" s="12">
        <v>0</v>
      </c>
      <c r="I41" s="12">
        <v>0</v>
      </c>
      <c r="J41" s="11">
        <v>0</v>
      </c>
      <c r="K41" s="72"/>
    </row>
    <row r="42" spans="2:11" ht="27.75" customHeight="1">
      <c r="B42" s="10" t="s">
        <v>86</v>
      </c>
      <c r="C42" s="72">
        <v>1</v>
      </c>
      <c r="D42" s="73">
        <v>0</v>
      </c>
      <c r="E42" s="11">
        <v>-0.67600000000000005</v>
      </c>
      <c r="F42" s="11">
        <v>0</v>
      </c>
      <c r="G42" s="11">
        <v>0</v>
      </c>
      <c r="H42" s="12">
        <v>0</v>
      </c>
      <c r="I42" s="12">
        <v>0</v>
      </c>
      <c r="J42" s="11">
        <v>0.186</v>
      </c>
      <c r="K42" s="72"/>
    </row>
    <row r="43" spans="2:11" ht="27.75" customHeight="1">
      <c r="B43" s="10" t="s">
        <v>87</v>
      </c>
      <c r="C43" s="72">
        <v>2</v>
      </c>
      <c r="D43" s="73">
        <v>0</v>
      </c>
      <c r="E43" s="11">
        <v>-4.9459999999999997</v>
      </c>
      <c r="F43" s="11">
        <v>-0.98699999999999999</v>
      </c>
      <c r="G43" s="11">
        <v>-6.8000000000000005E-2</v>
      </c>
      <c r="H43" s="12">
        <v>0</v>
      </c>
      <c r="I43" s="12">
        <v>0</v>
      </c>
      <c r="J43" s="11">
        <v>0.186</v>
      </c>
      <c r="K43" s="72"/>
    </row>
    <row r="44" spans="2:11" ht="27.75" customHeight="1">
      <c r="B44" s="10" t="s">
        <v>88</v>
      </c>
      <c r="C44" s="72">
        <v>100</v>
      </c>
      <c r="D44" s="73">
        <v>1</v>
      </c>
      <c r="E44" s="11">
        <v>0.99253200000000008</v>
      </c>
      <c r="F44" s="11">
        <v>0</v>
      </c>
      <c r="G44" s="11">
        <v>0</v>
      </c>
      <c r="H44" s="12">
        <v>1.0914000000000001</v>
      </c>
      <c r="I44" s="12">
        <v>0</v>
      </c>
      <c r="J44" s="11">
        <v>0</v>
      </c>
      <c r="K44" s="72"/>
    </row>
    <row r="45" spans="2:11" ht="27.75" customHeight="1">
      <c r="B45" s="10" t="s">
        <v>89</v>
      </c>
      <c r="C45" s="72">
        <v>104</v>
      </c>
      <c r="D45" s="73">
        <v>2</v>
      </c>
      <c r="E45" s="11">
        <v>1.0712840000000001</v>
      </c>
      <c r="F45" s="11">
        <v>5.0076000000000009E-2</v>
      </c>
      <c r="G45" s="11">
        <v>0</v>
      </c>
      <c r="H45" s="12">
        <v>1.0914000000000001</v>
      </c>
      <c r="I45" s="12">
        <v>0</v>
      </c>
      <c r="J45" s="11">
        <v>0</v>
      </c>
      <c r="K45" s="72"/>
    </row>
    <row r="46" spans="2:11" ht="27.75" customHeight="1">
      <c r="B46" s="10" t="s">
        <v>90</v>
      </c>
      <c r="C46" s="72" t="s">
        <v>186</v>
      </c>
      <c r="D46" s="73">
        <v>2</v>
      </c>
      <c r="E46" s="11">
        <v>0.11342000000000002</v>
      </c>
      <c r="F46" s="11">
        <v>0</v>
      </c>
      <c r="G46" s="11">
        <v>0</v>
      </c>
      <c r="H46" s="12">
        <v>0</v>
      </c>
      <c r="I46" s="12">
        <v>0</v>
      </c>
      <c r="J46" s="11">
        <v>0</v>
      </c>
      <c r="K46" s="72"/>
    </row>
    <row r="47" spans="2:11" ht="27.75" customHeight="1">
      <c r="B47" s="10" t="s">
        <v>91</v>
      </c>
      <c r="C47" s="72">
        <v>126</v>
      </c>
      <c r="D47" s="73">
        <v>3</v>
      </c>
      <c r="E47" s="11">
        <v>0.77767600000000003</v>
      </c>
      <c r="F47" s="11">
        <v>0</v>
      </c>
      <c r="G47" s="11">
        <v>0</v>
      </c>
      <c r="H47" s="12">
        <v>1.7205600000000001</v>
      </c>
      <c r="I47" s="12">
        <v>0</v>
      </c>
      <c r="J47" s="11">
        <v>0</v>
      </c>
      <c r="K47" s="72"/>
    </row>
    <row r="48" spans="2:11" ht="27.75" customHeight="1">
      <c r="B48" s="10" t="s">
        <v>92</v>
      </c>
      <c r="C48" s="72">
        <v>129</v>
      </c>
      <c r="D48" s="73">
        <v>4</v>
      </c>
      <c r="E48" s="11">
        <v>1.0661480000000001</v>
      </c>
      <c r="F48" s="11">
        <v>5.1360000000000003E-2</v>
      </c>
      <c r="G48" s="11">
        <v>0</v>
      </c>
      <c r="H48" s="12">
        <v>1.7205600000000001</v>
      </c>
      <c r="I48" s="12">
        <v>0</v>
      </c>
      <c r="J48" s="11">
        <v>0</v>
      </c>
      <c r="K48" s="72"/>
    </row>
    <row r="49" spans="2:11" ht="27.75" customHeight="1">
      <c r="B49" s="10" t="s">
        <v>93</v>
      </c>
      <c r="C49" s="72" t="s">
        <v>174</v>
      </c>
      <c r="D49" s="73">
        <v>4</v>
      </c>
      <c r="E49" s="11">
        <v>0.11170800000000002</v>
      </c>
      <c r="F49" s="11">
        <v>0</v>
      </c>
      <c r="G49" s="11">
        <v>0</v>
      </c>
      <c r="H49" s="12">
        <v>0</v>
      </c>
      <c r="I49" s="12">
        <v>0</v>
      </c>
      <c r="J49" s="11">
        <v>0</v>
      </c>
      <c r="K49" s="72"/>
    </row>
    <row r="50" spans="2:11" ht="27.75" customHeight="1">
      <c r="B50" s="10" t="s">
        <v>94</v>
      </c>
      <c r="C50" s="72">
        <v>401</v>
      </c>
      <c r="D50" s="73" t="s">
        <v>55</v>
      </c>
      <c r="E50" s="11">
        <v>0.7464320000000001</v>
      </c>
      <c r="F50" s="11">
        <v>3.9376000000000001E-2</v>
      </c>
      <c r="G50" s="11">
        <v>0</v>
      </c>
      <c r="H50" s="12">
        <v>9.2319600000000008</v>
      </c>
      <c r="I50" s="12">
        <v>0</v>
      </c>
      <c r="J50" s="11">
        <v>0</v>
      </c>
      <c r="K50" s="72"/>
    </row>
    <row r="51" spans="2:11" ht="27.75" customHeight="1">
      <c r="B51" s="10" t="s">
        <v>95</v>
      </c>
      <c r="C51" s="72">
        <v>453</v>
      </c>
      <c r="D51" s="73">
        <v>0</v>
      </c>
      <c r="E51" s="11">
        <v>4.1640120000000005</v>
      </c>
      <c r="F51" s="11">
        <v>0.46138400000000007</v>
      </c>
      <c r="G51" s="11">
        <v>2.6108000000000003E-2</v>
      </c>
      <c r="H51" s="12">
        <v>3.5695200000000002</v>
      </c>
      <c r="I51" s="12">
        <v>1.01864</v>
      </c>
      <c r="J51" s="11">
        <v>0.13225200000000001</v>
      </c>
      <c r="K51" s="72"/>
    </row>
    <row r="52" spans="2:11" ht="27.75" customHeight="1">
      <c r="B52" s="10" t="s">
        <v>96</v>
      </c>
      <c r="C52" s="72">
        <v>455</v>
      </c>
      <c r="D52" s="73">
        <v>0</v>
      </c>
      <c r="E52" s="11">
        <v>5.3986219999999996</v>
      </c>
      <c r="F52" s="11">
        <v>0.39147599999999999</v>
      </c>
      <c r="G52" s="11">
        <v>1.7441999999999999E-2</v>
      </c>
      <c r="H52" s="12">
        <v>2.12534</v>
      </c>
      <c r="I52" s="12">
        <v>2.9392999999999998</v>
      </c>
      <c r="J52" s="11">
        <v>0.15697800000000001</v>
      </c>
      <c r="K52" s="72"/>
    </row>
    <row r="53" spans="2:11" ht="27.75" customHeight="1">
      <c r="B53" s="10" t="s">
        <v>97</v>
      </c>
      <c r="C53" s="72">
        <v>568</v>
      </c>
      <c r="D53" s="73">
        <v>0</v>
      </c>
      <c r="E53" s="11">
        <v>5.0433140000000005</v>
      </c>
      <c r="F53" s="11">
        <v>0.31635399999999997</v>
      </c>
      <c r="G53" s="11">
        <v>1.2478000000000001E-2</v>
      </c>
      <c r="H53" s="12">
        <v>58.749360000000003</v>
      </c>
      <c r="I53" s="12">
        <v>3.7360599999999997</v>
      </c>
      <c r="J53" s="11">
        <v>0.12991799999999998</v>
      </c>
      <c r="K53" s="72"/>
    </row>
    <row r="54" spans="2:11" ht="27.75" customHeight="1">
      <c r="B54" s="10" t="s">
        <v>98</v>
      </c>
      <c r="C54" s="72">
        <v>500</v>
      </c>
      <c r="D54" s="73" t="s">
        <v>63</v>
      </c>
      <c r="E54" s="11">
        <v>1.0605840000000002</v>
      </c>
      <c r="F54" s="11">
        <v>0</v>
      </c>
      <c r="G54" s="11">
        <v>0</v>
      </c>
      <c r="H54" s="12">
        <v>0</v>
      </c>
      <c r="I54" s="12">
        <v>0</v>
      </c>
      <c r="J54" s="11">
        <v>0</v>
      </c>
      <c r="K54" s="72"/>
    </row>
    <row r="55" spans="2:11" ht="27.75" customHeight="1">
      <c r="B55" s="10" t="s">
        <v>99</v>
      </c>
      <c r="C55" s="72">
        <v>520</v>
      </c>
      <c r="D55" s="73">
        <v>0</v>
      </c>
      <c r="E55" s="11">
        <v>9.2503640000000011</v>
      </c>
      <c r="F55" s="11">
        <v>1.4106880000000002</v>
      </c>
      <c r="G55" s="11">
        <v>0.22555600000000003</v>
      </c>
      <c r="H55" s="12">
        <v>0</v>
      </c>
      <c r="I55" s="12">
        <v>0</v>
      </c>
      <c r="J55" s="11">
        <v>0</v>
      </c>
      <c r="K55" s="72"/>
    </row>
    <row r="56" spans="2:11" ht="27.75" customHeight="1">
      <c r="B56" s="10" t="s">
        <v>100</v>
      </c>
      <c r="C56" s="72">
        <v>992</v>
      </c>
      <c r="D56" s="73">
        <v>8</v>
      </c>
      <c r="E56" s="11">
        <v>-0.67600000000000005</v>
      </c>
      <c r="F56" s="11">
        <v>0</v>
      </c>
      <c r="G56" s="11">
        <v>0</v>
      </c>
      <c r="H56" s="12">
        <v>0</v>
      </c>
      <c r="I56" s="12">
        <v>0</v>
      </c>
      <c r="J56" s="11">
        <v>0</v>
      </c>
      <c r="K56" s="72"/>
    </row>
    <row r="57" spans="2:11" ht="27.75" customHeight="1">
      <c r="B57" s="10" t="s">
        <v>101</v>
      </c>
      <c r="C57" s="72">
        <v>993</v>
      </c>
      <c r="D57" s="73">
        <v>8</v>
      </c>
      <c r="E57" s="11">
        <v>-0.59</v>
      </c>
      <c r="F57" s="11">
        <v>0</v>
      </c>
      <c r="G57" s="11">
        <v>0</v>
      </c>
      <c r="H57" s="12">
        <v>0</v>
      </c>
      <c r="I57" s="12">
        <v>0</v>
      </c>
      <c r="J57" s="11">
        <v>0</v>
      </c>
      <c r="K57" s="72"/>
    </row>
    <row r="58" spans="2:11" ht="27.75" customHeight="1">
      <c r="B58" s="10" t="s">
        <v>102</v>
      </c>
      <c r="C58" s="72">
        <v>1</v>
      </c>
      <c r="D58" s="73">
        <v>0</v>
      </c>
      <c r="E58" s="11">
        <v>-0.67600000000000005</v>
      </c>
      <c r="F58" s="11">
        <v>0</v>
      </c>
      <c r="G58" s="11">
        <v>0</v>
      </c>
      <c r="H58" s="12">
        <v>0</v>
      </c>
      <c r="I58" s="12">
        <v>0</v>
      </c>
      <c r="J58" s="11">
        <v>0.186</v>
      </c>
      <c r="K58" s="72"/>
    </row>
    <row r="59" spans="2:11" ht="27.75" customHeight="1">
      <c r="B59" s="10" t="s">
        <v>103</v>
      </c>
      <c r="C59" s="72">
        <v>2</v>
      </c>
      <c r="D59" s="73">
        <v>0</v>
      </c>
      <c r="E59" s="11">
        <v>-4.9459999999999997</v>
      </c>
      <c r="F59" s="11">
        <v>-0.98699999999999999</v>
      </c>
      <c r="G59" s="11">
        <v>-6.8000000000000005E-2</v>
      </c>
      <c r="H59" s="12">
        <v>0</v>
      </c>
      <c r="I59" s="12">
        <v>0</v>
      </c>
      <c r="J59" s="11">
        <v>0.186</v>
      </c>
      <c r="K59" s="72"/>
    </row>
    <row r="60" spans="2:11" ht="27.75" customHeight="1">
      <c r="B60" s="10" t="s">
        <v>104</v>
      </c>
      <c r="C60" s="72">
        <v>3</v>
      </c>
      <c r="D60" s="73">
        <v>0</v>
      </c>
      <c r="E60" s="11">
        <v>-0.59</v>
      </c>
      <c r="F60" s="11">
        <v>0</v>
      </c>
      <c r="G60" s="11">
        <v>0</v>
      </c>
      <c r="H60" s="12">
        <v>0</v>
      </c>
      <c r="I60" s="12">
        <v>0</v>
      </c>
      <c r="J60" s="11">
        <v>0.17299999999999999</v>
      </c>
      <c r="K60" s="72"/>
    </row>
    <row r="61" spans="2:11" ht="27.75" customHeight="1">
      <c r="B61" s="10" t="s">
        <v>105</v>
      </c>
      <c r="C61" s="72">
        <v>4</v>
      </c>
      <c r="D61" s="73">
        <v>0</v>
      </c>
      <c r="E61" s="11">
        <v>-4.5259999999999998</v>
      </c>
      <c r="F61" s="11">
        <v>-0.81299999999999994</v>
      </c>
      <c r="G61" s="11">
        <v>-5.6000000000000001E-2</v>
      </c>
      <c r="H61" s="12">
        <v>0</v>
      </c>
      <c r="I61" s="12">
        <v>0</v>
      </c>
      <c r="J61" s="11">
        <v>0.17299999999999999</v>
      </c>
      <c r="K61" s="72"/>
    </row>
    <row r="62" spans="2:11" ht="27.75" customHeight="1">
      <c r="B62" s="10" t="s">
        <v>106</v>
      </c>
      <c r="C62" s="72">
        <v>5</v>
      </c>
      <c r="D62" s="73">
        <v>0</v>
      </c>
      <c r="E62" s="11">
        <v>-0.35399999999999998</v>
      </c>
      <c r="F62" s="11">
        <v>0</v>
      </c>
      <c r="G62" s="11">
        <v>0</v>
      </c>
      <c r="H62" s="12">
        <v>0</v>
      </c>
      <c r="I62" s="12">
        <v>0</v>
      </c>
      <c r="J62" s="11">
        <v>0.14699999999999999</v>
      </c>
      <c r="K62" s="72"/>
    </row>
    <row r="63" spans="2:11" ht="27.75" customHeight="1">
      <c r="B63" s="10" t="s">
        <v>107</v>
      </c>
      <c r="C63" s="72">
        <v>6</v>
      </c>
      <c r="D63" s="73">
        <v>0</v>
      </c>
      <c r="E63" s="11">
        <v>-3.4079999999999999</v>
      </c>
      <c r="F63" s="11">
        <v>-0.33</v>
      </c>
      <c r="G63" s="11">
        <v>-0.02</v>
      </c>
      <c r="H63" s="12">
        <v>0</v>
      </c>
      <c r="I63" s="12">
        <v>0</v>
      </c>
      <c r="J63" s="11">
        <v>0.14699999999999999</v>
      </c>
      <c r="K63" s="72"/>
    </row>
    <row r="64" spans="2:11" ht="27.75" customHeight="1" thickBot="1"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4"/>
      <c r="C68" s="15"/>
      <c r="D68" s="15"/>
      <c r="E68" s="15"/>
      <c r="F68" s="15"/>
      <c r="G68" s="15"/>
      <c r="H68" s="15"/>
      <c r="I68" s="15"/>
      <c r="J68" s="15"/>
      <c r="K68" s="15"/>
    </row>
    <row r="69" spans="2:11" ht="27.75" customHeight="1">
      <c r="B69" s="31" t="s">
        <v>108</v>
      </c>
      <c r="C69" s="31"/>
      <c r="D69" s="31"/>
      <c r="E69" s="31"/>
      <c r="F69" s="31"/>
      <c r="G69" s="31"/>
      <c r="H69" s="7"/>
      <c r="I69" s="7"/>
      <c r="J69" s="7"/>
      <c r="K69" s="7"/>
    </row>
    <row r="70" spans="2:11" ht="27.75" customHeight="1">
      <c r="B70" s="8"/>
      <c r="C70" s="7"/>
      <c r="D70" s="7"/>
      <c r="E70" s="7"/>
      <c r="F70" s="7"/>
      <c r="G70" s="7"/>
      <c r="H70" s="7"/>
      <c r="I70" s="7"/>
      <c r="J70" s="7"/>
      <c r="K70" s="7"/>
    </row>
    <row r="71" spans="2:11" ht="27.75" customHeight="1">
      <c r="B71" s="8"/>
      <c r="C71" s="7"/>
      <c r="D71" s="7"/>
      <c r="E71" s="7"/>
      <c r="F71" s="7"/>
      <c r="G71" s="7"/>
      <c r="H71" s="7"/>
      <c r="I71" s="7"/>
      <c r="J71" s="7"/>
      <c r="K71" s="7"/>
    </row>
    <row r="72" spans="2:11" ht="27.75" customHeight="1">
      <c r="B72" s="1"/>
      <c r="C72" s="9" t="s">
        <v>39</v>
      </c>
      <c r="D72" s="9" t="s">
        <v>40</v>
      </c>
      <c r="E72" s="9" t="s">
        <v>41</v>
      </c>
      <c r="F72" s="9" t="s">
        <v>42</v>
      </c>
      <c r="G72" s="9" t="s">
        <v>43</v>
      </c>
      <c r="H72" s="9" t="s">
        <v>44</v>
      </c>
      <c r="I72" s="9" t="s">
        <v>45</v>
      </c>
      <c r="J72" s="9" t="s">
        <v>46</v>
      </c>
      <c r="K72" s="9" t="s">
        <v>47</v>
      </c>
    </row>
    <row r="73" spans="2:11" ht="27.75" customHeight="1">
      <c r="B73" s="10" t="s">
        <v>48</v>
      </c>
      <c r="C73" s="72" t="s">
        <v>167</v>
      </c>
      <c r="D73" s="73">
        <v>1</v>
      </c>
      <c r="E73" s="11">
        <v>2.319</v>
      </c>
      <c r="F73" s="11">
        <v>0</v>
      </c>
      <c r="G73" s="11">
        <v>0</v>
      </c>
      <c r="H73" s="12">
        <v>2.5499999999999998</v>
      </c>
      <c r="I73" s="12">
        <v>0</v>
      </c>
      <c r="J73" s="11">
        <v>0</v>
      </c>
      <c r="K73" s="72"/>
    </row>
    <row r="74" spans="2:11" ht="27.75" customHeight="1">
      <c r="B74" s="10" t="s">
        <v>49</v>
      </c>
      <c r="C74" s="72" t="s">
        <v>168</v>
      </c>
      <c r="D74" s="73">
        <v>2</v>
      </c>
      <c r="E74" s="11">
        <v>2.5030000000000001</v>
      </c>
      <c r="F74" s="11">
        <v>0.11700000000000001</v>
      </c>
      <c r="G74" s="11">
        <v>0</v>
      </c>
      <c r="H74" s="12">
        <v>2.5499999999999998</v>
      </c>
      <c r="I74" s="12">
        <v>0</v>
      </c>
      <c r="J74" s="11">
        <v>0</v>
      </c>
      <c r="K74" s="72" t="s">
        <v>169</v>
      </c>
    </row>
    <row r="75" spans="2:11" ht="27.75" customHeight="1">
      <c r="B75" s="10" t="s">
        <v>50</v>
      </c>
      <c r="C75" s="72" t="s">
        <v>170</v>
      </c>
      <c r="D75" s="73">
        <v>2</v>
      </c>
      <c r="E75" s="11">
        <v>0.26500000000000001</v>
      </c>
      <c r="F75" s="11">
        <v>0</v>
      </c>
      <c r="G75" s="11">
        <v>0</v>
      </c>
      <c r="H75" s="12">
        <v>0</v>
      </c>
      <c r="I75" s="12">
        <v>0</v>
      </c>
      <c r="J75" s="11">
        <v>0</v>
      </c>
      <c r="K75" s="72" t="s">
        <v>171</v>
      </c>
    </row>
    <row r="76" spans="2:11" ht="27.75" customHeight="1">
      <c r="B76" s="10" t="s">
        <v>51</v>
      </c>
      <c r="C76" s="72" t="s">
        <v>172</v>
      </c>
      <c r="D76" s="73">
        <v>3</v>
      </c>
      <c r="E76" s="11">
        <v>1.8169999999999999</v>
      </c>
      <c r="F76" s="11">
        <v>0</v>
      </c>
      <c r="G76" s="11">
        <v>0</v>
      </c>
      <c r="H76" s="12">
        <v>4.0199999999999996</v>
      </c>
      <c r="I76" s="12">
        <v>0</v>
      </c>
      <c r="J76" s="11">
        <v>0</v>
      </c>
      <c r="K76" s="72"/>
    </row>
    <row r="77" spans="2:11" ht="27.75" customHeight="1">
      <c r="B77" s="10" t="s">
        <v>52</v>
      </c>
      <c r="C77" s="72" t="s">
        <v>173</v>
      </c>
      <c r="D77" s="73">
        <v>4</v>
      </c>
      <c r="E77" s="11">
        <v>2.4910000000000001</v>
      </c>
      <c r="F77" s="11">
        <v>0.12</v>
      </c>
      <c r="G77" s="11">
        <v>0</v>
      </c>
      <c r="H77" s="12">
        <v>4.0199999999999996</v>
      </c>
      <c r="I77" s="12">
        <v>0</v>
      </c>
      <c r="J77" s="11">
        <v>0</v>
      </c>
      <c r="K77" s="72"/>
    </row>
    <row r="78" spans="2:11" ht="27.75" customHeight="1">
      <c r="B78" s="10" t="s">
        <v>53</v>
      </c>
      <c r="C78" s="72" t="s">
        <v>174</v>
      </c>
      <c r="D78" s="73">
        <v>4</v>
      </c>
      <c r="E78" s="11">
        <v>0.26100000000000001</v>
      </c>
      <c r="F78" s="11">
        <v>0</v>
      </c>
      <c r="G78" s="11">
        <v>0</v>
      </c>
      <c r="H78" s="12">
        <v>0</v>
      </c>
      <c r="I78" s="12">
        <v>0</v>
      </c>
      <c r="J78" s="11">
        <v>0</v>
      </c>
      <c r="K78" s="72" t="s">
        <v>175</v>
      </c>
    </row>
    <row r="79" spans="2:11" ht="27.75" customHeight="1">
      <c r="B79" s="10" t="s">
        <v>54</v>
      </c>
      <c r="C79" s="72" t="s">
        <v>176</v>
      </c>
      <c r="D79" s="73" t="s">
        <v>55</v>
      </c>
      <c r="E79" s="11">
        <v>1.744</v>
      </c>
      <c r="F79" s="11">
        <v>9.1999999999999998E-2</v>
      </c>
      <c r="G79" s="11">
        <v>0</v>
      </c>
      <c r="H79" s="12">
        <v>21.57</v>
      </c>
      <c r="I79" s="12">
        <v>0</v>
      </c>
      <c r="J79" s="11">
        <v>0</v>
      </c>
      <c r="K79" s="72"/>
    </row>
    <row r="80" spans="2:11" ht="27.75" customHeight="1">
      <c r="B80" s="10" t="s">
        <v>56</v>
      </c>
      <c r="C80" s="72">
        <v>405</v>
      </c>
      <c r="D80" s="73" t="s">
        <v>55</v>
      </c>
      <c r="E80" s="11">
        <v>1.2450000000000001</v>
      </c>
      <c r="F80" s="11">
        <v>5.8999999999999997E-2</v>
      </c>
      <c r="G80" s="11">
        <v>0</v>
      </c>
      <c r="H80" s="12">
        <v>3.29</v>
      </c>
      <c r="I80" s="12">
        <v>0</v>
      </c>
      <c r="J80" s="11">
        <v>0</v>
      </c>
      <c r="K80" s="72"/>
    </row>
    <row r="81" spans="2:11" ht="27.75" customHeight="1">
      <c r="B81" s="10" t="s">
        <v>57</v>
      </c>
      <c r="C81" s="72"/>
      <c r="D81" s="73" t="s">
        <v>55</v>
      </c>
      <c r="E81" s="11">
        <v>0.996</v>
      </c>
      <c r="F81" s="11">
        <v>2.1000000000000001E-2</v>
      </c>
      <c r="G81" s="11">
        <v>0</v>
      </c>
      <c r="H81" s="12">
        <v>311.99</v>
      </c>
      <c r="I81" s="12">
        <v>0</v>
      </c>
      <c r="J81" s="11">
        <v>0</v>
      </c>
      <c r="K81" s="72" t="s">
        <v>177</v>
      </c>
    </row>
    <row r="82" spans="2:11" ht="27.75" customHeight="1">
      <c r="B82" s="10" t="s">
        <v>58</v>
      </c>
      <c r="C82" s="72" t="s">
        <v>178</v>
      </c>
      <c r="D82" s="73">
        <v>0</v>
      </c>
      <c r="E82" s="11">
        <v>9.7289999999999992</v>
      </c>
      <c r="F82" s="11">
        <v>1.0780000000000001</v>
      </c>
      <c r="G82" s="11">
        <v>6.0999999999999999E-2</v>
      </c>
      <c r="H82" s="12">
        <v>8.34</v>
      </c>
      <c r="I82" s="12">
        <v>2.38</v>
      </c>
      <c r="J82" s="11">
        <v>0.309</v>
      </c>
      <c r="K82" s="72">
        <v>450</v>
      </c>
    </row>
    <row r="83" spans="2:11" ht="27.75" customHeight="1">
      <c r="B83" s="10" t="s">
        <v>59</v>
      </c>
      <c r="C83" s="72">
        <v>455</v>
      </c>
      <c r="D83" s="73">
        <v>0</v>
      </c>
      <c r="E83" s="11">
        <v>8.3569999999999993</v>
      </c>
      <c r="F83" s="11">
        <v>0.60599999999999998</v>
      </c>
      <c r="G83" s="11">
        <v>2.7E-2</v>
      </c>
      <c r="H83" s="12">
        <v>3.29</v>
      </c>
      <c r="I83" s="12">
        <v>4.55</v>
      </c>
      <c r="J83" s="11">
        <v>0.24299999999999999</v>
      </c>
      <c r="K83" s="72"/>
    </row>
    <row r="84" spans="2:11" ht="27.75" customHeight="1">
      <c r="B84" s="10" t="s">
        <v>60</v>
      </c>
      <c r="C84" s="72" t="s">
        <v>179</v>
      </c>
      <c r="D84" s="73">
        <v>0</v>
      </c>
      <c r="E84" s="11">
        <v>6.8710000000000004</v>
      </c>
      <c r="F84" s="11">
        <v>0.43099999999999999</v>
      </c>
      <c r="G84" s="11">
        <v>1.7000000000000001E-2</v>
      </c>
      <c r="H84" s="12">
        <v>80.040000000000006</v>
      </c>
      <c r="I84" s="12">
        <v>5.09</v>
      </c>
      <c r="J84" s="11">
        <v>0.17699999999999999</v>
      </c>
      <c r="K84" s="72">
        <v>655</v>
      </c>
    </row>
    <row r="85" spans="2:11" ht="27.75" customHeight="1">
      <c r="B85" s="10" t="s">
        <v>61</v>
      </c>
      <c r="C85" s="72">
        <v>660</v>
      </c>
      <c r="D85" s="73">
        <v>0</v>
      </c>
      <c r="E85" s="11">
        <v>5.9489999999999998</v>
      </c>
      <c r="F85" s="11">
        <v>0.32300000000000001</v>
      </c>
      <c r="G85" s="11">
        <v>1.0999999999999999E-2</v>
      </c>
      <c r="H85" s="12">
        <v>134.57</v>
      </c>
      <c r="I85" s="12">
        <v>3.22</v>
      </c>
      <c r="J85" s="11">
        <v>0.156</v>
      </c>
      <c r="K85" s="72"/>
    </row>
    <row r="86" spans="2:11" ht="27.75" customHeight="1">
      <c r="B86" s="10" t="s">
        <v>62</v>
      </c>
      <c r="C86" s="72" t="s">
        <v>180</v>
      </c>
      <c r="D86" s="73" t="s">
        <v>63</v>
      </c>
      <c r="E86" s="11">
        <v>2.4780000000000002</v>
      </c>
      <c r="F86" s="11">
        <v>0</v>
      </c>
      <c r="G86" s="11">
        <v>0</v>
      </c>
      <c r="H86" s="12">
        <v>0</v>
      </c>
      <c r="I86" s="12">
        <v>0</v>
      </c>
      <c r="J86" s="11">
        <v>0</v>
      </c>
      <c r="K86" s="72"/>
    </row>
    <row r="87" spans="2:11" ht="27.75" customHeight="1">
      <c r="B87" s="10" t="s">
        <v>64</v>
      </c>
      <c r="C87" s="72">
        <v>520</v>
      </c>
      <c r="D87" s="73">
        <v>0</v>
      </c>
      <c r="E87" s="11">
        <v>21.613</v>
      </c>
      <c r="F87" s="11">
        <v>3.2959999999999998</v>
      </c>
      <c r="G87" s="11">
        <v>0.52700000000000002</v>
      </c>
      <c r="H87" s="12">
        <v>0</v>
      </c>
      <c r="I87" s="12">
        <v>0</v>
      </c>
      <c r="J87" s="11">
        <v>0</v>
      </c>
      <c r="K87" s="72"/>
    </row>
    <row r="88" spans="2:11" ht="27.75" customHeight="1">
      <c r="B88" s="10" t="s">
        <v>65</v>
      </c>
      <c r="C88" s="72" t="s">
        <v>181</v>
      </c>
      <c r="D88" s="73">
        <v>8</v>
      </c>
      <c r="E88" s="11">
        <v>-0.67600000000000005</v>
      </c>
      <c r="F88" s="11">
        <v>0</v>
      </c>
      <c r="G88" s="11">
        <v>0</v>
      </c>
      <c r="H88" s="12">
        <v>0</v>
      </c>
      <c r="I88" s="12">
        <v>0</v>
      </c>
      <c r="J88" s="11">
        <v>0</v>
      </c>
      <c r="K88" s="72"/>
    </row>
    <row r="89" spans="2:11" ht="27.75" customHeight="1">
      <c r="B89" s="10" t="s">
        <v>66</v>
      </c>
      <c r="C89" s="72" t="s">
        <v>182</v>
      </c>
      <c r="D89" s="73">
        <v>8</v>
      </c>
      <c r="E89" s="11">
        <v>-0.59</v>
      </c>
      <c r="F89" s="11">
        <v>0</v>
      </c>
      <c r="G89" s="11">
        <v>0</v>
      </c>
      <c r="H89" s="12">
        <v>0</v>
      </c>
      <c r="I89" s="12">
        <v>0</v>
      </c>
      <c r="J89" s="11">
        <v>0</v>
      </c>
      <c r="K89" s="72"/>
    </row>
    <row r="90" spans="2:11" ht="27.75" customHeight="1">
      <c r="B90" s="10" t="s">
        <v>67</v>
      </c>
      <c r="C90" s="72" t="s">
        <v>183</v>
      </c>
      <c r="D90" s="73">
        <v>0</v>
      </c>
      <c r="E90" s="11">
        <v>-0.67600000000000005</v>
      </c>
      <c r="F90" s="11">
        <v>0</v>
      </c>
      <c r="G90" s="11">
        <v>0</v>
      </c>
      <c r="H90" s="12">
        <v>0</v>
      </c>
      <c r="I90" s="12">
        <v>0</v>
      </c>
      <c r="J90" s="11">
        <v>0.186</v>
      </c>
      <c r="K90" s="72"/>
    </row>
    <row r="91" spans="2:11" ht="27.75" customHeight="1">
      <c r="B91" s="10" t="s">
        <v>68</v>
      </c>
      <c r="C91" s="72">
        <v>2</v>
      </c>
      <c r="D91" s="73">
        <v>0</v>
      </c>
      <c r="E91" s="11">
        <v>-4.9459999999999997</v>
      </c>
      <c r="F91" s="11">
        <v>-0.98699999999999999</v>
      </c>
      <c r="G91" s="11">
        <v>-6.8000000000000005E-2</v>
      </c>
      <c r="H91" s="12">
        <v>0</v>
      </c>
      <c r="I91" s="12">
        <v>0</v>
      </c>
      <c r="J91" s="11">
        <v>0.186</v>
      </c>
      <c r="K91" s="72"/>
    </row>
    <row r="92" spans="2:11" ht="27.75" customHeight="1">
      <c r="B92" s="10" t="s">
        <v>69</v>
      </c>
      <c r="C92" s="72">
        <v>3</v>
      </c>
      <c r="D92" s="73">
        <v>0</v>
      </c>
      <c r="E92" s="11">
        <v>-0.59</v>
      </c>
      <c r="F92" s="11">
        <v>0</v>
      </c>
      <c r="G92" s="11">
        <v>0</v>
      </c>
      <c r="H92" s="12">
        <v>0</v>
      </c>
      <c r="I92" s="12">
        <v>0</v>
      </c>
      <c r="J92" s="11">
        <v>0.17299999999999999</v>
      </c>
      <c r="K92" s="72"/>
    </row>
    <row r="93" spans="2:11" ht="27.75" customHeight="1">
      <c r="B93" s="10" t="s">
        <v>70</v>
      </c>
      <c r="C93" s="72">
        <v>4</v>
      </c>
      <c r="D93" s="73">
        <v>0</v>
      </c>
      <c r="E93" s="11">
        <v>-4.5259999999999998</v>
      </c>
      <c r="F93" s="11">
        <v>-0.81299999999999994</v>
      </c>
      <c r="G93" s="11">
        <v>-5.6000000000000001E-2</v>
      </c>
      <c r="H93" s="12">
        <v>0</v>
      </c>
      <c r="I93" s="12">
        <v>0</v>
      </c>
      <c r="J93" s="11">
        <v>0.17299999999999999</v>
      </c>
      <c r="K93" s="72"/>
    </row>
    <row r="94" spans="2:11" ht="27.75" customHeight="1">
      <c r="B94" s="10" t="s">
        <v>71</v>
      </c>
      <c r="C94" s="72">
        <v>5</v>
      </c>
      <c r="D94" s="73">
        <v>0</v>
      </c>
      <c r="E94" s="11">
        <v>-0.35399999999999998</v>
      </c>
      <c r="F94" s="11">
        <v>0</v>
      </c>
      <c r="G94" s="11">
        <v>0</v>
      </c>
      <c r="H94" s="12">
        <v>99.13</v>
      </c>
      <c r="I94" s="12">
        <v>0</v>
      </c>
      <c r="J94" s="11">
        <v>0.14699999999999999</v>
      </c>
      <c r="K94" s="72"/>
    </row>
    <row r="95" spans="2:11" ht="27.75" customHeight="1">
      <c r="B95" s="10" t="s">
        <v>72</v>
      </c>
      <c r="C95" s="72" t="s">
        <v>184</v>
      </c>
      <c r="D95" s="73">
        <v>0</v>
      </c>
      <c r="E95" s="11">
        <v>-3.4079999999999999</v>
      </c>
      <c r="F95" s="11">
        <v>-0.33</v>
      </c>
      <c r="G95" s="11">
        <v>-0.02</v>
      </c>
      <c r="H95" s="12">
        <v>99.13</v>
      </c>
      <c r="I95" s="12">
        <v>0</v>
      </c>
      <c r="J95" s="11">
        <v>0.14699999999999999</v>
      </c>
      <c r="K95" s="72"/>
    </row>
    <row r="96" spans="2:11" ht="27.75" customHeight="1">
      <c r="B96" s="10" t="s">
        <v>73</v>
      </c>
      <c r="C96" s="72" t="s">
        <v>185</v>
      </c>
      <c r="D96" s="73">
        <v>0</v>
      </c>
      <c r="E96" s="11">
        <v>-2.7610000000000001</v>
      </c>
      <c r="F96" s="11">
        <v>-0.23200000000000001</v>
      </c>
      <c r="G96" s="11">
        <v>-1.4E-2</v>
      </c>
      <c r="H96" s="12">
        <v>99.13</v>
      </c>
      <c r="I96" s="12">
        <v>0</v>
      </c>
      <c r="J96" s="11">
        <v>7.1999999999999995E-2</v>
      </c>
      <c r="K96" s="72"/>
    </row>
    <row r="97" spans="2:11" ht="27.75" customHeight="1">
      <c r="B97" s="10" t="s">
        <v>74</v>
      </c>
      <c r="C97" s="72">
        <v>7</v>
      </c>
      <c r="D97" s="73">
        <v>0</v>
      </c>
      <c r="E97" s="11">
        <v>-0.27600000000000002</v>
      </c>
      <c r="F97" s="11">
        <v>0</v>
      </c>
      <c r="G97" s="11">
        <v>0</v>
      </c>
      <c r="H97" s="12">
        <v>99.13</v>
      </c>
      <c r="I97" s="12">
        <v>0</v>
      </c>
      <c r="J97" s="11">
        <v>7.1999999999999995E-2</v>
      </c>
      <c r="K97" s="72"/>
    </row>
    <row r="98" spans="2:11" ht="27.75" customHeight="1">
      <c r="B98" s="10" t="s">
        <v>75</v>
      </c>
      <c r="C98" s="72">
        <v>100</v>
      </c>
      <c r="D98" s="73">
        <v>1</v>
      </c>
      <c r="E98" s="11">
        <v>1.5537299999999998</v>
      </c>
      <c r="F98" s="11">
        <v>0</v>
      </c>
      <c r="G98" s="11">
        <v>0</v>
      </c>
      <c r="H98" s="12">
        <v>1.7084999999999997</v>
      </c>
      <c r="I98" s="12">
        <v>0</v>
      </c>
      <c r="J98" s="11">
        <v>0</v>
      </c>
      <c r="K98" s="72"/>
    </row>
    <row r="99" spans="2:11" ht="27.75" customHeight="1">
      <c r="B99" s="10" t="s">
        <v>76</v>
      </c>
      <c r="C99" s="72">
        <v>104</v>
      </c>
      <c r="D99" s="73">
        <v>2</v>
      </c>
      <c r="E99" s="11">
        <v>1.6770099999999999</v>
      </c>
      <c r="F99" s="11">
        <v>7.8390000000000001E-2</v>
      </c>
      <c r="G99" s="11">
        <v>0</v>
      </c>
      <c r="H99" s="12">
        <v>1.7084999999999997</v>
      </c>
      <c r="I99" s="12">
        <v>0</v>
      </c>
      <c r="J99" s="11">
        <v>0</v>
      </c>
      <c r="K99" s="72"/>
    </row>
    <row r="100" spans="2:11" ht="27.75" customHeight="1">
      <c r="B100" s="10" t="s">
        <v>77</v>
      </c>
      <c r="C100" s="72" t="s">
        <v>186</v>
      </c>
      <c r="D100" s="73">
        <v>2</v>
      </c>
      <c r="E100" s="11">
        <v>0.17754999999999999</v>
      </c>
      <c r="F100" s="11">
        <v>0</v>
      </c>
      <c r="G100" s="11">
        <v>0</v>
      </c>
      <c r="H100" s="12">
        <v>0</v>
      </c>
      <c r="I100" s="12">
        <v>0</v>
      </c>
      <c r="J100" s="11">
        <v>0</v>
      </c>
      <c r="K100" s="72"/>
    </row>
    <row r="101" spans="2:11" ht="27.75" customHeight="1">
      <c r="B101" s="10" t="s">
        <v>78</v>
      </c>
      <c r="C101" s="72">
        <v>126</v>
      </c>
      <c r="D101" s="73">
        <v>3</v>
      </c>
      <c r="E101" s="11">
        <v>1.2173899999999998</v>
      </c>
      <c r="F101" s="11">
        <v>0</v>
      </c>
      <c r="G101" s="11">
        <v>0</v>
      </c>
      <c r="H101" s="12">
        <v>2.6933999999999996</v>
      </c>
      <c r="I101" s="12">
        <v>0</v>
      </c>
      <c r="J101" s="11">
        <v>0</v>
      </c>
      <c r="K101" s="72"/>
    </row>
    <row r="102" spans="2:11" ht="27.75" customHeight="1">
      <c r="B102" s="10" t="s">
        <v>79</v>
      </c>
      <c r="C102" s="72">
        <v>129</v>
      </c>
      <c r="D102" s="73">
        <v>4</v>
      </c>
      <c r="E102" s="11">
        <v>1.6689699999999998</v>
      </c>
      <c r="F102" s="11">
        <v>8.0399999999999985E-2</v>
      </c>
      <c r="G102" s="11">
        <v>0</v>
      </c>
      <c r="H102" s="12">
        <v>2.6933999999999996</v>
      </c>
      <c r="I102" s="12">
        <v>0</v>
      </c>
      <c r="J102" s="11">
        <v>0</v>
      </c>
      <c r="K102" s="72"/>
    </row>
    <row r="103" spans="2:11" ht="27.75" customHeight="1">
      <c r="B103" s="10" t="s">
        <v>80</v>
      </c>
      <c r="C103" s="72" t="s">
        <v>174</v>
      </c>
      <c r="D103" s="73">
        <v>4</v>
      </c>
      <c r="E103" s="11">
        <v>0.17487</v>
      </c>
      <c r="F103" s="11">
        <v>0</v>
      </c>
      <c r="G103" s="11">
        <v>0</v>
      </c>
      <c r="H103" s="12">
        <v>0</v>
      </c>
      <c r="I103" s="12">
        <v>0</v>
      </c>
      <c r="J103" s="11">
        <v>0</v>
      </c>
      <c r="K103" s="72"/>
    </row>
    <row r="104" spans="2:11" ht="27.75" customHeight="1">
      <c r="B104" s="10" t="s">
        <v>81</v>
      </c>
      <c r="C104" s="72">
        <v>401</v>
      </c>
      <c r="D104" s="73" t="s">
        <v>55</v>
      </c>
      <c r="E104" s="11">
        <v>1.16848</v>
      </c>
      <c r="F104" s="11">
        <v>6.1639999999999993E-2</v>
      </c>
      <c r="G104" s="11">
        <v>0</v>
      </c>
      <c r="H104" s="12">
        <v>14.451899999999998</v>
      </c>
      <c r="I104" s="12">
        <v>0</v>
      </c>
      <c r="J104" s="11">
        <v>0</v>
      </c>
      <c r="K104" s="72"/>
    </row>
    <row r="105" spans="2:11" ht="27.75" customHeight="1">
      <c r="B105" s="10" t="s">
        <v>82</v>
      </c>
      <c r="C105" s="72">
        <v>453</v>
      </c>
      <c r="D105" s="73">
        <v>0</v>
      </c>
      <c r="E105" s="11">
        <v>6.5184299999999986</v>
      </c>
      <c r="F105" s="11">
        <v>0.72226000000000001</v>
      </c>
      <c r="G105" s="11">
        <v>4.0869999999999997E-2</v>
      </c>
      <c r="H105" s="12">
        <v>5.5877999999999997</v>
      </c>
      <c r="I105" s="12">
        <v>1.5945999999999998</v>
      </c>
      <c r="J105" s="11">
        <v>0.20702999999999996</v>
      </c>
      <c r="K105" s="72"/>
    </row>
    <row r="106" spans="2:11" ht="27.75" customHeight="1">
      <c r="B106" s="10" t="s">
        <v>83</v>
      </c>
      <c r="C106" s="72">
        <v>500</v>
      </c>
      <c r="D106" s="73" t="s">
        <v>63</v>
      </c>
      <c r="E106" s="11">
        <v>1.6602600000000001</v>
      </c>
      <c r="F106" s="11">
        <v>0</v>
      </c>
      <c r="G106" s="11">
        <v>0</v>
      </c>
      <c r="H106" s="12">
        <v>0</v>
      </c>
      <c r="I106" s="12">
        <v>0</v>
      </c>
      <c r="J106" s="11">
        <v>0</v>
      </c>
      <c r="K106" s="72"/>
    </row>
    <row r="107" spans="2:11" ht="27.75" customHeight="1">
      <c r="B107" s="10" t="s">
        <v>84</v>
      </c>
      <c r="C107" s="72">
        <v>520</v>
      </c>
      <c r="D107" s="73">
        <v>0</v>
      </c>
      <c r="E107" s="11">
        <v>14.480709999999998</v>
      </c>
      <c r="F107" s="11">
        <v>2.2083199999999996</v>
      </c>
      <c r="G107" s="11">
        <v>0.35308999999999996</v>
      </c>
      <c r="H107" s="12">
        <v>0</v>
      </c>
      <c r="I107" s="12">
        <v>0</v>
      </c>
      <c r="J107" s="11">
        <v>0</v>
      </c>
      <c r="K107" s="72"/>
    </row>
    <row r="108" spans="2:11" ht="27.75" customHeight="1">
      <c r="B108" s="10" t="s">
        <v>85</v>
      </c>
      <c r="C108" s="72">
        <v>992</v>
      </c>
      <c r="D108" s="73">
        <v>8</v>
      </c>
      <c r="E108" s="11">
        <v>-0.67600000000000005</v>
      </c>
      <c r="F108" s="11">
        <v>0</v>
      </c>
      <c r="G108" s="11">
        <v>0</v>
      </c>
      <c r="H108" s="12">
        <v>0</v>
      </c>
      <c r="I108" s="12">
        <v>0</v>
      </c>
      <c r="J108" s="11">
        <v>0</v>
      </c>
      <c r="K108" s="72"/>
    </row>
    <row r="109" spans="2:11" ht="27.75" customHeight="1">
      <c r="B109" s="10" t="s">
        <v>86</v>
      </c>
      <c r="C109" s="72">
        <v>1</v>
      </c>
      <c r="D109" s="73">
        <v>0</v>
      </c>
      <c r="E109" s="11">
        <v>-0.67600000000000005</v>
      </c>
      <c r="F109" s="11">
        <v>0</v>
      </c>
      <c r="G109" s="11">
        <v>0</v>
      </c>
      <c r="H109" s="12">
        <v>0</v>
      </c>
      <c r="I109" s="12">
        <v>0</v>
      </c>
      <c r="J109" s="11">
        <v>0.186</v>
      </c>
      <c r="K109" s="72"/>
    </row>
    <row r="110" spans="2:11" ht="27.75" customHeight="1">
      <c r="B110" s="10" t="s">
        <v>87</v>
      </c>
      <c r="C110" s="72">
        <v>2</v>
      </c>
      <c r="D110" s="73">
        <v>0</v>
      </c>
      <c r="E110" s="11">
        <v>-4.9459999999999997</v>
      </c>
      <c r="F110" s="11">
        <v>-0.98699999999999999</v>
      </c>
      <c r="G110" s="11">
        <v>-6.8000000000000005E-2</v>
      </c>
      <c r="H110" s="12">
        <v>0</v>
      </c>
      <c r="I110" s="12">
        <v>0</v>
      </c>
      <c r="J110" s="11">
        <v>0.186</v>
      </c>
      <c r="K110" s="72"/>
    </row>
    <row r="111" spans="2:11" ht="27.75" customHeight="1">
      <c r="B111" s="10" t="s">
        <v>88</v>
      </c>
      <c r="C111" s="72">
        <v>100</v>
      </c>
      <c r="D111" s="73">
        <v>1</v>
      </c>
      <c r="E111" s="11">
        <v>0.99253200000000008</v>
      </c>
      <c r="F111" s="11">
        <v>0</v>
      </c>
      <c r="G111" s="11">
        <v>0</v>
      </c>
      <c r="H111" s="12">
        <v>1.0914000000000001</v>
      </c>
      <c r="I111" s="12">
        <v>0</v>
      </c>
      <c r="J111" s="11">
        <v>0</v>
      </c>
      <c r="K111" s="72"/>
    </row>
    <row r="112" spans="2:11" ht="27.75" customHeight="1">
      <c r="B112" s="10" t="s">
        <v>89</v>
      </c>
      <c r="C112" s="72">
        <v>104</v>
      </c>
      <c r="D112" s="73">
        <v>2</v>
      </c>
      <c r="E112" s="11">
        <v>1.0712840000000001</v>
      </c>
      <c r="F112" s="11">
        <v>5.0076000000000009E-2</v>
      </c>
      <c r="G112" s="11">
        <v>0</v>
      </c>
      <c r="H112" s="12">
        <v>1.0914000000000001</v>
      </c>
      <c r="I112" s="12">
        <v>0</v>
      </c>
      <c r="J112" s="11">
        <v>0</v>
      </c>
      <c r="K112" s="72"/>
    </row>
    <row r="113" spans="2:11" ht="27.75" customHeight="1">
      <c r="B113" s="10" t="s">
        <v>90</v>
      </c>
      <c r="C113" s="72" t="s">
        <v>186</v>
      </c>
      <c r="D113" s="73">
        <v>2</v>
      </c>
      <c r="E113" s="11">
        <v>0.11342000000000002</v>
      </c>
      <c r="F113" s="11">
        <v>0</v>
      </c>
      <c r="G113" s="11">
        <v>0</v>
      </c>
      <c r="H113" s="12">
        <v>0</v>
      </c>
      <c r="I113" s="12">
        <v>0</v>
      </c>
      <c r="J113" s="11">
        <v>0</v>
      </c>
      <c r="K113" s="72"/>
    </row>
    <row r="114" spans="2:11" ht="27.75" customHeight="1">
      <c r="B114" s="10" t="s">
        <v>91</v>
      </c>
      <c r="C114" s="72">
        <v>126</v>
      </c>
      <c r="D114" s="73">
        <v>3</v>
      </c>
      <c r="E114" s="11">
        <v>0.77767600000000003</v>
      </c>
      <c r="F114" s="11">
        <v>0</v>
      </c>
      <c r="G114" s="11">
        <v>0</v>
      </c>
      <c r="H114" s="12">
        <v>1.7205600000000001</v>
      </c>
      <c r="I114" s="12">
        <v>0</v>
      </c>
      <c r="J114" s="11">
        <v>0</v>
      </c>
      <c r="K114" s="72"/>
    </row>
    <row r="115" spans="2:11" ht="27.75" customHeight="1">
      <c r="B115" s="10" t="s">
        <v>92</v>
      </c>
      <c r="C115" s="72">
        <v>129</v>
      </c>
      <c r="D115" s="73">
        <v>4</v>
      </c>
      <c r="E115" s="11">
        <v>1.0661480000000001</v>
      </c>
      <c r="F115" s="11">
        <v>5.1360000000000003E-2</v>
      </c>
      <c r="G115" s="11">
        <v>0</v>
      </c>
      <c r="H115" s="12">
        <v>1.7205600000000001</v>
      </c>
      <c r="I115" s="12">
        <v>0</v>
      </c>
      <c r="J115" s="11">
        <v>0</v>
      </c>
      <c r="K115" s="72"/>
    </row>
    <row r="116" spans="2:11" ht="27.75" customHeight="1">
      <c r="B116" s="10" t="s">
        <v>93</v>
      </c>
      <c r="C116" s="72" t="s">
        <v>174</v>
      </c>
      <c r="D116" s="73">
        <v>4</v>
      </c>
      <c r="E116" s="11">
        <v>0.11170800000000002</v>
      </c>
      <c r="F116" s="11">
        <v>0</v>
      </c>
      <c r="G116" s="11">
        <v>0</v>
      </c>
      <c r="H116" s="12">
        <v>0</v>
      </c>
      <c r="I116" s="12">
        <v>0</v>
      </c>
      <c r="J116" s="11">
        <v>0</v>
      </c>
      <c r="K116" s="72"/>
    </row>
    <row r="117" spans="2:11" ht="27.75" customHeight="1">
      <c r="B117" s="10" t="s">
        <v>94</v>
      </c>
      <c r="C117" s="72">
        <v>401</v>
      </c>
      <c r="D117" s="73" t="s">
        <v>55</v>
      </c>
      <c r="E117" s="11">
        <v>0.7464320000000001</v>
      </c>
      <c r="F117" s="11">
        <v>3.9376000000000001E-2</v>
      </c>
      <c r="G117" s="11">
        <v>0</v>
      </c>
      <c r="H117" s="12">
        <v>9.2319600000000008</v>
      </c>
      <c r="I117" s="12">
        <v>0</v>
      </c>
      <c r="J117" s="11">
        <v>0</v>
      </c>
      <c r="K117" s="72"/>
    </row>
    <row r="118" spans="2:11" ht="27.75" customHeight="1">
      <c r="B118" s="10" t="s">
        <v>95</v>
      </c>
      <c r="C118" s="72">
        <v>453</v>
      </c>
      <c r="D118" s="73">
        <v>0</v>
      </c>
      <c r="E118" s="11">
        <v>4.1640120000000005</v>
      </c>
      <c r="F118" s="11">
        <v>0.46138400000000007</v>
      </c>
      <c r="G118" s="11">
        <v>2.6108000000000003E-2</v>
      </c>
      <c r="H118" s="12">
        <v>3.5695200000000002</v>
      </c>
      <c r="I118" s="12">
        <v>1.01864</v>
      </c>
      <c r="J118" s="11">
        <v>0.13225200000000001</v>
      </c>
      <c r="K118" s="72"/>
    </row>
    <row r="119" spans="2:11" ht="27.75" customHeight="1">
      <c r="B119" s="10" t="s">
        <v>96</v>
      </c>
      <c r="C119" s="72">
        <v>455</v>
      </c>
      <c r="D119" s="73">
        <v>0</v>
      </c>
      <c r="E119" s="11">
        <v>5.3986219999999996</v>
      </c>
      <c r="F119" s="11">
        <v>0.39147599999999999</v>
      </c>
      <c r="G119" s="11">
        <v>1.7441999999999999E-2</v>
      </c>
      <c r="H119" s="12">
        <v>2.12534</v>
      </c>
      <c r="I119" s="12">
        <v>2.9392999999999998</v>
      </c>
      <c r="J119" s="11">
        <v>0.15697800000000001</v>
      </c>
      <c r="K119" s="72"/>
    </row>
    <row r="120" spans="2:11" ht="27.75" customHeight="1">
      <c r="B120" s="10" t="s">
        <v>97</v>
      </c>
      <c r="C120" s="72">
        <v>568</v>
      </c>
      <c r="D120" s="73">
        <v>0</v>
      </c>
      <c r="E120" s="11">
        <v>5.0433140000000005</v>
      </c>
      <c r="F120" s="11">
        <v>0.31635399999999997</v>
      </c>
      <c r="G120" s="11">
        <v>1.2478000000000001E-2</v>
      </c>
      <c r="H120" s="12">
        <v>58.749360000000003</v>
      </c>
      <c r="I120" s="12">
        <v>3.7360599999999997</v>
      </c>
      <c r="J120" s="11">
        <v>0.12991799999999998</v>
      </c>
      <c r="K120" s="72"/>
    </row>
    <row r="121" spans="2:11" ht="27.75" customHeight="1">
      <c r="B121" s="10" t="s">
        <v>98</v>
      </c>
      <c r="C121" s="72">
        <v>500</v>
      </c>
      <c r="D121" s="73" t="s">
        <v>63</v>
      </c>
      <c r="E121" s="11">
        <v>1.0605840000000002</v>
      </c>
      <c r="F121" s="11">
        <v>0</v>
      </c>
      <c r="G121" s="11">
        <v>0</v>
      </c>
      <c r="H121" s="12">
        <v>0</v>
      </c>
      <c r="I121" s="12">
        <v>0</v>
      </c>
      <c r="J121" s="11">
        <v>0</v>
      </c>
      <c r="K121" s="72"/>
    </row>
    <row r="122" spans="2:11" ht="27.75" customHeight="1">
      <c r="B122" s="10" t="s">
        <v>99</v>
      </c>
      <c r="C122" s="72">
        <v>520</v>
      </c>
      <c r="D122" s="73">
        <v>0</v>
      </c>
      <c r="E122" s="11">
        <v>9.2503640000000011</v>
      </c>
      <c r="F122" s="11">
        <v>1.4106880000000002</v>
      </c>
      <c r="G122" s="11">
        <v>0.22555600000000003</v>
      </c>
      <c r="H122" s="12">
        <v>0</v>
      </c>
      <c r="I122" s="12">
        <v>0</v>
      </c>
      <c r="J122" s="11">
        <v>0</v>
      </c>
      <c r="K122" s="72"/>
    </row>
    <row r="123" spans="2:11" ht="27.75" customHeight="1">
      <c r="B123" s="10" t="s">
        <v>100</v>
      </c>
      <c r="C123" s="72">
        <v>992</v>
      </c>
      <c r="D123" s="73">
        <v>8</v>
      </c>
      <c r="E123" s="11">
        <v>-0.67600000000000005</v>
      </c>
      <c r="F123" s="11">
        <v>0</v>
      </c>
      <c r="G123" s="11">
        <v>0</v>
      </c>
      <c r="H123" s="12">
        <v>0</v>
      </c>
      <c r="I123" s="12">
        <v>0</v>
      </c>
      <c r="J123" s="11">
        <v>0</v>
      </c>
      <c r="K123" s="72"/>
    </row>
    <row r="124" spans="2:11" ht="27.75" customHeight="1">
      <c r="B124" s="10" t="s">
        <v>101</v>
      </c>
      <c r="C124" s="72">
        <v>993</v>
      </c>
      <c r="D124" s="73">
        <v>8</v>
      </c>
      <c r="E124" s="11">
        <v>-0.59</v>
      </c>
      <c r="F124" s="11">
        <v>0</v>
      </c>
      <c r="G124" s="11">
        <v>0</v>
      </c>
      <c r="H124" s="12">
        <v>0</v>
      </c>
      <c r="I124" s="12">
        <v>0</v>
      </c>
      <c r="J124" s="11">
        <v>0</v>
      </c>
      <c r="K124" s="72"/>
    </row>
    <row r="125" spans="2:11" ht="27.75" customHeight="1">
      <c r="B125" s="10" t="s">
        <v>102</v>
      </c>
      <c r="C125" s="72">
        <v>1</v>
      </c>
      <c r="D125" s="73">
        <v>0</v>
      </c>
      <c r="E125" s="11">
        <v>-0.67600000000000005</v>
      </c>
      <c r="F125" s="11">
        <v>0</v>
      </c>
      <c r="G125" s="11">
        <v>0</v>
      </c>
      <c r="H125" s="12">
        <v>0</v>
      </c>
      <c r="I125" s="12">
        <v>0</v>
      </c>
      <c r="J125" s="11">
        <v>0.186</v>
      </c>
      <c r="K125" s="72"/>
    </row>
    <row r="126" spans="2:11" ht="27.75" customHeight="1">
      <c r="B126" s="10" t="s">
        <v>103</v>
      </c>
      <c r="C126" s="72">
        <v>2</v>
      </c>
      <c r="D126" s="73">
        <v>0</v>
      </c>
      <c r="E126" s="11">
        <v>-4.9459999999999997</v>
      </c>
      <c r="F126" s="11">
        <v>-0.98699999999999999</v>
      </c>
      <c r="G126" s="11">
        <v>-6.8000000000000005E-2</v>
      </c>
      <c r="H126" s="12">
        <v>0</v>
      </c>
      <c r="I126" s="12">
        <v>0</v>
      </c>
      <c r="J126" s="11">
        <v>0.186</v>
      </c>
      <c r="K126" s="72"/>
    </row>
    <row r="127" spans="2:11" ht="27.75" customHeight="1">
      <c r="B127" s="10" t="s">
        <v>104</v>
      </c>
      <c r="C127" s="72">
        <v>3</v>
      </c>
      <c r="D127" s="73">
        <v>0</v>
      </c>
      <c r="E127" s="11">
        <v>-0.59</v>
      </c>
      <c r="F127" s="11">
        <v>0</v>
      </c>
      <c r="G127" s="11">
        <v>0</v>
      </c>
      <c r="H127" s="12">
        <v>0</v>
      </c>
      <c r="I127" s="12">
        <v>0</v>
      </c>
      <c r="J127" s="11">
        <v>0.17299999999999999</v>
      </c>
      <c r="K127" s="72"/>
    </row>
    <row r="128" spans="2:11" ht="27.75" customHeight="1">
      <c r="B128" s="10" t="s">
        <v>105</v>
      </c>
      <c r="C128" s="72">
        <v>4</v>
      </c>
      <c r="D128" s="73">
        <v>0</v>
      </c>
      <c r="E128" s="11">
        <v>-4.5259999999999998</v>
      </c>
      <c r="F128" s="11">
        <v>-0.81299999999999994</v>
      </c>
      <c r="G128" s="11">
        <v>-5.6000000000000001E-2</v>
      </c>
      <c r="H128" s="12">
        <v>0</v>
      </c>
      <c r="I128" s="12">
        <v>0</v>
      </c>
      <c r="J128" s="11">
        <v>0.17299999999999999</v>
      </c>
      <c r="K128" s="72"/>
    </row>
    <row r="129" spans="2:11" ht="27.75" customHeight="1">
      <c r="B129" s="10" t="s">
        <v>106</v>
      </c>
      <c r="C129" s="72">
        <v>5</v>
      </c>
      <c r="D129" s="73">
        <v>0</v>
      </c>
      <c r="E129" s="11">
        <v>-0.35399999999999998</v>
      </c>
      <c r="F129" s="11">
        <v>0</v>
      </c>
      <c r="G129" s="11">
        <v>0</v>
      </c>
      <c r="H129" s="12">
        <v>0</v>
      </c>
      <c r="I129" s="12">
        <v>0</v>
      </c>
      <c r="J129" s="11">
        <v>0.14699999999999999</v>
      </c>
      <c r="K129" s="72"/>
    </row>
    <row r="130" spans="2:11" ht="27.75" customHeight="1">
      <c r="B130" s="10" t="s">
        <v>107</v>
      </c>
      <c r="C130" s="72">
        <v>6</v>
      </c>
      <c r="D130" s="73">
        <v>0</v>
      </c>
      <c r="E130" s="11">
        <v>-3.4079999999999999</v>
      </c>
      <c r="F130" s="11">
        <v>-0.33</v>
      </c>
      <c r="G130" s="11">
        <v>-0.02</v>
      </c>
      <c r="H130" s="12">
        <v>0</v>
      </c>
      <c r="I130" s="12">
        <v>0</v>
      </c>
      <c r="J130" s="11">
        <v>0.14699999999999999</v>
      </c>
      <c r="K130" s="72"/>
    </row>
    <row r="131" spans="2:11" ht="27.75" customHeight="1" thickBot="1"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4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2:11" ht="27.75" customHeight="1">
      <c r="B136" s="31" t="s">
        <v>109</v>
      </c>
      <c r="C136" s="31"/>
      <c r="D136" s="31"/>
      <c r="E136" s="31"/>
      <c r="F136" s="31"/>
      <c r="G136" s="31"/>
      <c r="H136" s="7"/>
      <c r="I136" s="7"/>
      <c r="J136" s="7"/>
      <c r="K136" s="7"/>
    </row>
    <row r="137" spans="2:11" ht="27.75" customHeight="1">
      <c r="B137" s="8"/>
      <c r="C137" s="7"/>
      <c r="D137" s="7"/>
      <c r="E137" s="7"/>
      <c r="F137" s="7"/>
      <c r="G137" s="7"/>
      <c r="H137" s="7"/>
      <c r="I137" s="7"/>
      <c r="J137" s="7"/>
      <c r="K137" s="7"/>
    </row>
    <row r="138" spans="2:11" ht="27.75" customHeight="1">
      <c r="B138" s="8"/>
      <c r="C138" s="7"/>
      <c r="D138" s="7"/>
      <c r="E138" s="7"/>
      <c r="F138" s="7"/>
      <c r="G138" s="7"/>
      <c r="H138" s="7"/>
      <c r="I138" s="7"/>
      <c r="J138" s="7"/>
      <c r="K138" s="7"/>
    </row>
    <row r="139" spans="2:11" ht="27.75" customHeight="1">
      <c r="B139" s="1"/>
      <c r="C139" s="9" t="s">
        <v>39</v>
      </c>
      <c r="D139" s="9" t="s">
        <v>40</v>
      </c>
      <c r="E139" s="9" t="s">
        <v>41</v>
      </c>
      <c r="F139" s="9" t="s">
        <v>42</v>
      </c>
      <c r="G139" s="9" t="s">
        <v>43</v>
      </c>
      <c r="H139" s="9" t="s">
        <v>44</v>
      </c>
      <c r="I139" s="9" t="s">
        <v>45</v>
      </c>
      <c r="J139" s="9" t="s">
        <v>46</v>
      </c>
      <c r="K139" s="9" t="s">
        <v>47</v>
      </c>
    </row>
    <row r="140" spans="2:11" ht="27.75" customHeight="1">
      <c r="B140" s="10" t="s">
        <v>48</v>
      </c>
      <c r="C140" s="72" t="s">
        <v>167</v>
      </c>
      <c r="D140" s="73">
        <v>1</v>
      </c>
      <c r="E140" s="11">
        <v>2.319</v>
      </c>
      <c r="F140" s="11">
        <v>0</v>
      </c>
      <c r="G140" s="11">
        <v>0</v>
      </c>
      <c r="H140" s="12">
        <v>2.5499999999999998</v>
      </c>
      <c r="I140" s="12">
        <v>0</v>
      </c>
      <c r="J140" s="11">
        <v>0</v>
      </c>
      <c r="K140" s="72"/>
    </row>
    <row r="141" spans="2:11" ht="27.75" customHeight="1">
      <c r="B141" s="10" t="s">
        <v>49</v>
      </c>
      <c r="C141" s="72" t="s">
        <v>168</v>
      </c>
      <c r="D141" s="73">
        <v>2</v>
      </c>
      <c r="E141" s="11">
        <v>2.5030000000000001</v>
      </c>
      <c r="F141" s="11">
        <v>0.11700000000000001</v>
      </c>
      <c r="G141" s="11">
        <v>0</v>
      </c>
      <c r="H141" s="12">
        <v>2.5499999999999998</v>
      </c>
      <c r="I141" s="12">
        <v>0</v>
      </c>
      <c r="J141" s="11">
        <v>0</v>
      </c>
      <c r="K141" s="72" t="s">
        <v>169</v>
      </c>
    </row>
    <row r="142" spans="2:11" ht="27.75" customHeight="1">
      <c r="B142" s="10" t="s">
        <v>50</v>
      </c>
      <c r="C142" s="72" t="s">
        <v>170</v>
      </c>
      <c r="D142" s="73">
        <v>2</v>
      </c>
      <c r="E142" s="11">
        <v>0.26500000000000001</v>
      </c>
      <c r="F142" s="11">
        <v>0</v>
      </c>
      <c r="G142" s="11">
        <v>0</v>
      </c>
      <c r="H142" s="12">
        <v>0</v>
      </c>
      <c r="I142" s="12">
        <v>0</v>
      </c>
      <c r="J142" s="11">
        <v>0</v>
      </c>
      <c r="K142" s="72" t="s">
        <v>171</v>
      </c>
    </row>
    <row r="143" spans="2:11" ht="27.75" customHeight="1">
      <c r="B143" s="10" t="s">
        <v>51</v>
      </c>
      <c r="C143" s="72" t="s">
        <v>172</v>
      </c>
      <c r="D143" s="73">
        <v>3</v>
      </c>
      <c r="E143" s="11">
        <v>1.8169999999999999</v>
      </c>
      <c r="F143" s="11">
        <v>0</v>
      </c>
      <c r="G143" s="11">
        <v>0</v>
      </c>
      <c r="H143" s="12">
        <v>4.0199999999999996</v>
      </c>
      <c r="I143" s="12">
        <v>0</v>
      </c>
      <c r="J143" s="11">
        <v>0</v>
      </c>
      <c r="K143" s="72"/>
    </row>
    <row r="144" spans="2:11" ht="27.75" customHeight="1">
      <c r="B144" s="10" t="s">
        <v>52</v>
      </c>
      <c r="C144" s="72" t="s">
        <v>173</v>
      </c>
      <c r="D144" s="73">
        <v>4</v>
      </c>
      <c r="E144" s="11">
        <v>2.4910000000000001</v>
      </c>
      <c r="F144" s="11">
        <v>0.12</v>
      </c>
      <c r="G144" s="11">
        <v>0</v>
      </c>
      <c r="H144" s="12">
        <v>4.0199999999999996</v>
      </c>
      <c r="I144" s="12">
        <v>0</v>
      </c>
      <c r="J144" s="11">
        <v>0</v>
      </c>
      <c r="K144" s="72"/>
    </row>
    <row r="145" spans="2:11" ht="27.75" customHeight="1">
      <c r="B145" s="10" t="s">
        <v>53</v>
      </c>
      <c r="C145" s="72" t="s">
        <v>174</v>
      </c>
      <c r="D145" s="73">
        <v>4</v>
      </c>
      <c r="E145" s="11">
        <v>0.26100000000000001</v>
      </c>
      <c r="F145" s="11">
        <v>0</v>
      </c>
      <c r="G145" s="11">
        <v>0</v>
      </c>
      <c r="H145" s="12">
        <v>0</v>
      </c>
      <c r="I145" s="12">
        <v>0</v>
      </c>
      <c r="J145" s="11">
        <v>0</v>
      </c>
      <c r="K145" s="72" t="s">
        <v>175</v>
      </c>
    </row>
    <row r="146" spans="2:11" ht="27.75" customHeight="1">
      <c r="B146" s="10" t="s">
        <v>54</v>
      </c>
      <c r="C146" s="72" t="s">
        <v>176</v>
      </c>
      <c r="D146" s="73" t="s">
        <v>55</v>
      </c>
      <c r="E146" s="11">
        <v>1.744</v>
      </c>
      <c r="F146" s="11">
        <v>9.1999999999999998E-2</v>
      </c>
      <c r="G146" s="11">
        <v>0</v>
      </c>
      <c r="H146" s="12">
        <v>21.57</v>
      </c>
      <c r="I146" s="12">
        <v>0</v>
      </c>
      <c r="J146" s="11">
        <v>0</v>
      </c>
      <c r="K146" s="72"/>
    </row>
    <row r="147" spans="2:11" ht="27.75" customHeight="1">
      <c r="B147" s="10" t="s">
        <v>56</v>
      </c>
      <c r="C147" s="72">
        <v>405</v>
      </c>
      <c r="D147" s="73" t="s">
        <v>55</v>
      </c>
      <c r="E147" s="11">
        <v>1.2450000000000001</v>
      </c>
      <c r="F147" s="11">
        <v>5.8999999999999997E-2</v>
      </c>
      <c r="G147" s="11">
        <v>0</v>
      </c>
      <c r="H147" s="12">
        <v>3.29</v>
      </c>
      <c r="I147" s="12">
        <v>0</v>
      </c>
      <c r="J147" s="11">
        <v>0</v>
      </c>
      <c r="K147" s="72"/>
    </row>
    <row r="148" spans="2:11" ht="27.75" customHeight="1">
      <c r="B148" s="10" t="s">
        <v>57</v>
      </c>
      <c r="C148" s="72"/>
      <c r="D148" s="73" t="s">
        <v>55</v>
      </c>
      <c r="E148" s="11">
        <v>0.996</v>
      </c>
      <c r="F148" s="11">
        <v>2.1000000000000001E-2</v>
      </c>
      <c r="G148" s="11">
        <v>0</v>
      </c>
      <c r="H148" s="12">
        <v>311.99</v>
      </c>
      <c r="I148" s="12">
        <v>0</v>
      </c>
      <c r="J148" s="11">
        <v>0</v>
      </c>
      <c r="K148" s="72" t="s">
        <v>177</v>
      </c>
    </row>
    <row r="149" spans="2:11" ht="27.75" customHeight="1">
      <c r="B149" s="10" t="s">
        <v>58</v>
      </c>
      <c r="C149" s="72" t="s">
        <v>178</v>
      </c>
      <c r="D149" s="73">
        <v>0</v>
      </c>
      <c r="E149" s="11">
        <v>9.7289999999999992</v>
      </c>
      <c r="F149" s="11">
        <v>1.0780000000000001</v>
      </c>
      <c r="G149" s="11">
        <v>6.0999999999999999E-2</v>
      </c>
      <c r="H149" s="12">
        <v>8.34</v>
      </c>
      <c r="I149" s="12">
        <v>2.38</v>
      </c>
      <c r="J149" s="11">
        <v>0.309</v>
      </c>
      <c r="K149" s="72">
        <v>450</v>
      </c>
    </row>
    <row r="150" spans="2:11" ht="27.75" customHeight="1">
      <c r="B150" s="10" t="s">
        <v>59</v>
      </c>
      <c r="C150" s="72">
        <v>455</v>
      </c>
      <c r="D150" s="73">
        <v>0</v>
      </c>
      <c r="E150" s="11">
        <v>8.3569999999999993</v>
      </c>
      <c r="F150" s="11">
        <v>0.60599999999999998</v>
      </c>
      <c r="G150" s="11">
        <v>2.7E-2</v>
      </c>
      <c r="H150" s="12">
        <v>3.29</v>
      </c>
      <c r="I150" s="12">
        <v>4.55</v>
      </c>
      <c r="J150" s="11">
        <v>0.24299999999999999</v>
      </c>
      <c r="K150" s="72"/>
    </row>
    <row r="151" spans="2:11" ht="27.75" customHeight="1">
      <c r="B151" s="10" t="s">
        <v>60</v>
      </c>
      <c r="C151" s="72" t="s">
        <v>179</v>
      </c>
      <c r="D151" s="73">
        <v>0</v>
      </c>
      <c r="E151" s="11">
        <v>6.8710000000000004</v>
      </c>
      <c r="F151" s="11">
        <v>0.43099999999999999</v>
      </c>
      <c r="G151" s="11">
        <v>1.7000000000000001E-2</v>
      </c>
      <c r="H151" s="12">
        <v>80.040000000000006</v>
      </c>
      <c r="I151" s="12">
        <v>5.09</v>
      </c>
      <c r="J151" s="11">
        <v>0.17699999999999999</v>
      </c>
      <c r="K151" s="72">
        <v>655</v>
      </c>
    </row>
    <row r="152" spans="2:11" ht="27.75" customHeight="1">
      <c r="B152" s="10" t="s">
        <v>61</v>
      </c>
      <c r="C152" s="72">
        <v>660</v>
      </c>
      <c r="D152" s="73">
        <v>0</v>
      </c>
      <c r="E152" s="11">
        <v>5.9489999999999998</v>
      </c>
      <c r="F152" s="11">
        <v>0.32300000000000001</v>
      </c>
      <c r="G152" s="11">
        <v>1.0999999999999999E-2</v>
      </c>
      <c r="H152" s="12">
        <v>134.57</v>
      </c>
      <c r="I152" s="12">
        <v>3.22</v>
      </c>
      <c r="J152" s="11">
        <v>0.156</v>
      </c>
      <c r="K152" s="72"/>
    </row>
    <row r="153" spans="2:11" ht="27.75" customHeight="1">
      <c r="B153" s="10" t="s">
        <v>62</v>
      </c>
      <c r="C153" s="72" t="s">
        <v>180</v>
      </c>
      <c r="D153" s="73" t="s">
        <v>63</v>
      </c>
      <c r="E153" s="11">
        <v>2.4780000000000002</v>
      </c>
      <c r="F153" s="11">
        <v>0</v>
      </c>
      <c r="G153" s="11">
        <v>0</v>
      </c>
      <c r="H153" s="12">
        <v>0</v>
      </c>
      <c r="I153" s="12">
        <v>0</v>
      </c>
      <c r="J153" s="11">
        <v>0</v>
      </c>
      <c r="K153" s="72"/>
    </row>
    <row r="154" spans="2:11" ht="27.75" customHeight="1">
      <c r="B154" s="10" t="s">
        <v>64</v>
      </c>
      <c r="C154" s="72">
        <v>520</v>
      </c>
      <c r="D154" s="73">
        <v>0</v>
      </c>
      <c r="E154" s="11">
        <v>21.613</v>
      </c>
      <c r="F154" s="11">
        <v>3.2959999999999998</v>
      </c>
      <c r="G154" s="11">
        <v>0.52700000000000002</v>
      </c>
      <c r="H154" s="12">
        <v>0</v>
      </c>
      <c r="I154" s="12">
        <v>0</v>
      </c>
      <c r="J154" s="11">
        <v>0</v>
      </c>
      <c r="K154" s="72"/>
    </row>
    <row r="155" spans="2:11" ht="27.75" customHeight="1">
      <c r="B155" s="10" t="s">
        <v>65</v>
      </c>
      <c r="C155" s="72" t="s">
        <v>181</v>
      </c>
      <c r="D155" s="73">
        <v>8</v>
      </c>
      <c r="E155" s="11">
        <v>-0.67600000000000005</v>
      </c>
      <c r="F155" s="11">
        <v>0</v>
      </c>
      <c r="G155" s="11">
        <v>0</v>
      </c>
      <c r="H155" s="12">
        <v>0</v>
      </c>
      <c r="I155" s="12">
        <v>0</v>
      </c>
      <c r="J155" s="11">
        <v>0</v>
      </c>
      <c r="K155" s="72"/>
    </row>
    <row r="156" spans="2:11" ht="27.75" customHeight="1">
      <c r="B156" s="10" t="s">
        <v>66</v>
      </c>
      <c r="C156" s="72" t="s">
        <v>182</v>
      </c>
      <c r="D156" s="73">
        <v>8</v>
      </c>
      <c r="E156" s="11">
        <v>-0.59</v>
      </c>
      <c r="F156" s="11">
        <v>0</v>
      </c>
      <c r="G156" s="11">
        <v>0</v>
      </c>
      <c r="H156" s="12">
        <v>0</v>
      </c>
      <c r="I156" s="12">
        <v>0</v>
      </c>
      <c r="J156" s="11">
        <v>0</v>
      </c>
      <c r="K156" s="72"/>
    </row>
    <row r="157" spans="2:11" ht="27.75" customHeight="1">
      <c r="B157" s="10" t="s">
        <v>67</v>
      </c>
      <c r="C157" s="72" t="s">
        <v>183</v>
      </c>
      <c r="D157" s="73">
        <v>0</v>
      </c>
      <c r="E157" s="11">
        <v>-0.67600000000000005</v>
      </c>
      <c r="F157" s="11">
        <v>0</v>
      </c>
      <c r="G157" s="11">
        <v>0</v>
      </c>
      <c r="H157" s="12">
        <v>0</v>
      </c>
      <c r="I157" s="12">
        <v>0</v>
      </c>
      <c r="J157" s="11">
        <v>0.186</v>
      </c>
      <c r="K157" s="72"/>
    </row>
    <row r="158" spans="2:11" ht="27.75" customHeight="1">
      <c r="B158" s="10" t="s">
        <v>68</v>
      </c>
      <c r="C158" s="72">
        <v>2</v>
      </c>
      <c r="D158" s="73">
        <v>0</v>
      </c>
      <c r="E158" s="11">
        <v>-4.9459999999999997</v>
      </c>
      <c r="F158" s="11">
        <v>-0.98699999999999999</v>
      </c>
      <c r="G158" s="11">
        <v>-6.8000000000000005E-2</v>
      </c>
      <c r="H158" s="12">
        <v>0</v>
      </c>
      <c r="I158" s="12">
        <v>0</v>
      </c>
      <c r="J158" s="11">
        <v>0.186</v>
      </c>
      <c r="K158" s="72"/>
    </row>
    <row r="159" spans="2:11" ht="27.75" customHeight="1">
      <c r="B159" s="10" t="s">
        <v>69</v>
      </c>
      <c r="C159" s="72">
        <v>3</v>
      </c>
      <c r="D159" s="73">
        <v>0</v>
      </c>
      <c r="E159" s="11">
        <v>-0.59</v>
      </c>
      <c r="F159" s="11">
        <v>0</v>
      </c>
      <c r="G159" s="11">
        <v>0</v>
      </c>
      <c r="H159" s="12">
        <v>0</v>
      </c>
      <c r="I159" s="12">
        <v>0</v>
      </c>
      <c r="J159" s="11">
        <v>0.17299999999999999</v>
      </c>
      <c r="K159" s="72"/>
    </row>
    <row r="160" spans="2:11" ht="27.75" customHeight="1">
      <c r="B160" s="10" t="s">
        <v>70</v>
      </c>
      <c r="C160" s="72">
        <v>4</v>
      </c>
      <c r="D160" s="73">
        <v>0</v>
      </c>
      <c r="E160" s="11">
        <v>-4.5259999999999998</v>
      </c>
      <c r="F160" s="11">
        <v>-0.81299999999999994</v>
      </c>
      <c r="G160" s="11">
        <v>-5.6000000000000001E-2</v>
      </c>
      <c r="H160" s="12">
        <v>0</v>
      </c>
      <c r="I160" s="12">
        <v>0</v>
      </c>
      <c r="J160" s="11">
        <v>0.17299999999999999</v>
      </c>
      <c r="K160" s="72"/>
    </row>
    <row r="161" spans="2:11" ht="27.75" customHeight="1">
      <c r="B161" s="10" t="s">
        <v>71</v>
      </c>
      <c r="C161" s="72">
        <v>5</v>
      </c>
      <c r="D161" s="73">
        <v>0</v>
      </c>
      <c r="E161" s="11">
        <v>-0.35399999999999998</v>
      </c>
      <c r="F161" s="11">
        <v>0</v>
      </c>
      <c r="G161" s="11">
        <v>0</v>
      </c>
      <c r="H161" s="12">
        <v>99.13</v>
      </c>
      <c r="I161" s="12">
        <v>0</v>
      </c>
      <c r="J161" s="11">
        <v>0.14699999999999999</v>
      </c>
      <c r="K161" s="72"/>
    </row>
    <row r="162" spans="2:11" ht="27.75" customHeight="1">
      <c r="B162" s="10" t="s">
        <v>72</v>
      </c>
      <c r="C162" s="72" t="s">
        <v>184</v>
      </c>
      <c r="D162" s="73">
        <v>0</v>
      </c>
      <c r="E162" s="11">
        <v>-3.4079999999999999</v>
      </c>
      <c r="F162" s="11">
        <v>-0.33</v>
      </c>
      <c r="G162" s="11">
        <v>-0.02</v>
      </c>
      <c r="H162" s="12">
        <v>99.13</v>
      </c>
      <c r="I162" s="12">
        <v>0</v>
      </c>
      <c r="J162" s="11">
        <v>0.14699999999999999</v>
      </c>
      <c r="K162" s="72"/>
    </row>
    <row r="163" spans="2:11" ht="27.75" customHeight="1">
      <c r="B163" s="10" t="s">
        <v>73</v>
      </c>
      <c r="C163" s="72" t="s">
        <v>185</v>
      </c>
      <c r="D163" s="73">
        <v>0</v>
      </c>
      <c r="E163" s="11">
        <v>-2.7610000000000001</v>
      </c>
      <c r="F163" s="11">
        <v>-0.23200000000000001</v>
      </c>
      <c r="G163" s="11">
        <v>-1.4E-2</v>
      </c>
      <c r="H163" s="12">
        <v>99.13</v>
      </c>
      <c r="I163" s="12">
        <v>0</v>
      </c>
      <c r="J163" s="11">
        <v>7.1999999999999995E-2</v>
      </c>
      <c r="K163" s="72"/>
    </row>
    <row r="164" spans="2:11" ht="27.75" customHeight="1">
      <c r="B164" s="10" t="s">
        <v>74</v>
      </c>
      <c r="C164" s="72">
        <v>7</v>
      </c>
      <c r="D164" s="73">
        <v>0</v>
      </c>
      <c r="E164" s="11">
        <v>-0.27600000000000002</v>
      </c>
      <c r="F164" s="11">
        <v>0</v>
      </c>
      <c r="G164" s="11">
        <v>0</v>
      </c>
      <c r="H164" s="12">
        <v>99.13</v>
      </c>
      <c r="I164" s="12">
        <v>0</v>
      </c>
      <c r="J164" s="11">
        <v>7.1999999999999995E-2</v>
      </c>
      <c r="K164" s="72"/>
    </row>
    <row r="165" spans="2:11" ht="27.75" customHeight="1">
      <c r="B165" s="10" t="s">
        <v>75</v>
      </c>
      <c r="C165" s="72">
        <v>100</v>
      </c>
      <c r="D165" s="73">
        <v>1</v>
      </c>
      <c r="E165" s="11">
        <v>1.5537299999999998</v>
      </c>
      <c r="F165" s="11">
        <v>0</v>
      </c>
      <c r="G165" s="11">
        <v>0</v>
      </c>
      <c r="H165" s="12">
        <v>1.7084999999999997</v>
      </c>
      <c r="I165" s="12">
        <v>0</v>
      </c>
      <c r="J165" s="11">
        <v>0</v>
      </c>
      <c r="K165" s="72"/>
    </row>
    <row r="166" spans="2:11" ht="27.75" customHeight="1">
      <c r="B166" s="10" t="s">
        <v>76</v>
      </c>
      <c r="C166" s="72">
        <v>104</v>
      </c>
      <c r="D166" s="73">
        <v>2</v>
      </c>
      <c r="E166" s="11">
        <v>1.6770099999999999</v>
      </c>
      <c r="F166" s="11">
        <v>7.8390000000000001E-2</v>
      </c>
      <c r="G166" s="11">
        <v>0</v>
      </c>
      <c r="H166" s="12">
        <v>1.7084999999999997</v>
      </c>
      <c r="I166" s="12">
        <v>0</v>
      </c>
      <c r="J166" s="11">
        <v>0</v>
      </c>
      <c r="K166" s="72"/>
    </row>
    <row r="167" spans="2:11" ht="27.75" customHeight="1">
      <c r="B167" s="10" t="s">
        <v>77</v>
      </c>
      <c r="C167" s="72" t="s">
        <v>186</v>
      </c>
      <c r="D167" s="73">
        <v>2</v>
      </c>
      <c r="E167" s="11">
        <v>0.17754999999999999</v>
      </c>
      <c r="F167" s="11">
        <v>0</v>
      </c>
      <c r="G167" s="11">
        <v>0</v>
      </c>
      <c r="H167" s="12">
        <v>0</v>
      </c>
      <c r="I167" s="12">
        <v>0</v>
      </c>
      <c r="J167" s="11">
        <v>0</v>
      </c>
      <c r="K167" s="72"/>
    </row>
    <row r="168" spans="2:11" ht="27.75" customHeight="1">
      <c r="B168" s="10" t="s">
        <v>78</v>
      </c>
      <c r="C168" s="72">
        <v>126</v>
      </c>
      <c r="D168" s="73">
        <v>3</v>
      </c>
      <c r="E168" s="11">
        <v>1.2173899999999998</v>
      </c>
      <c r="F168" s="11">
        <v>0</v>
      </c>
      <c r="G168" s="11">
        <v>0</v>
      </c>
      <c r="H168" s="12">
        <v>2.6933999999999996</v>
      </c>
      <c r="I168" s="12">
        <v>0</v>
      </c>
      <c r="J168" s="11">
        <v>0</v>
      </c>
      <c r="K168" s="72"/>
    </row>
    <row r="169" spans="2:11" ht="27.75" customHeight="1">
      <c r="B169" s="10" t="s">
        <v>79</v>
      </c>
      <c r="C169" s="72">
        <v>129</v>
      </c>
      <c r="D169" s="73">
        <v>4</v>
      </c>
      <c r="E169" s="11">
        <v>1.6689699999999998</v>
      </c>
      <c r="F169" s="11">
        <v>8.0399999999999985E-2</v>
      </c>
      <c r="G169" s="11">
        <v>0</v>
      </c>
      <c r="H169" s="12">
        <v>2.6933999999999996</v>
      </c>
      <c r="I169" s="12">
        <v>0</v>
      </c>
      <c r="J169" s="11">
        <v>0</v>
      </c>
      <c r="K169" s="72"/>
    </row>
    <row r="170" spans="2:11" ht="27.75" customHeight="1">
      <c r="B170" s="10" t="s">
        <v>80</v>
      </c>
      <c r="C170" s="72" t="s">
        <v>174</v>
      </c>
      <c r="D170" s="73">
        <v>4</v>
      </c>
      <c r="E170" s="11">
        <v>0.17487</v>
      </c>
      <c r="F170" s="11">
        <v>0</v>
      </c>
      <c r="G170" s="11">
        <v>0</v>
      </c>
      <c r="H170" s="12">
        <v>0</v>
      </c>
      <c r="I170" s="12">
        <v>0</v>
      </c>
      <c r="J170" s="11">
        <v>0</v>
      </c>
      <c r="K170" s="72"/>
    </row>
    <row r="171" spans="2:11" ht="27.75" customHeight="1">
      <c r="B171" s="10" t="s">
        <v>81</v>
      </c>
      <c r="C171" s="72">
        <v>401</v>
      </c>
      <c r="D171" s="73" t="s">
        <v>55</v>
      </c>
      <c r="E171" s="11">
        <v>1.16848</v>
      </c>
      <c r="F171" s="11">
        <v>6.1639999999999993E-2</v>
      </c>
      <c r="G171" s="11">
        <v>0</v>
      </c>
      <c r="H171" s="12">
        <v>14.451899999999998</v>
      </c>
      <c r="I171" s="12">
        <v>0</v>
      </c>
      <c r="J171" s="11">
        <v>0</v>
      </c>
      <c r="K171" s="72"/>
    </row>
    <row r="172" spans="2:11" ht="27.75" customHeight="1">
      <c r="B172" s="10" t="s">
        <v>82</v>
      </c>
      <c r="C172" s="72">
        <v>453</v>
      </c>
      <c r="D172" s="73">
        <v>0</v>
      </c>
      <c r="E172" s="11">
        <v>6.5184299999999986</v>
      </c>
      <c r="F172" s="11">
        <v>0.72226000000000001</v>
      </c>
      <c r="G172" s="11">
        <v>4.0869999999999997E-2</v>
      </c>
      <c r="H172" s="12">
        <v>5.5877999999999997</v>
      </c>
      <c r="I172" s="12">
        <v>1.5945999999999998</v>
      </c>
      <c r="J172" s="11">
        <v>0.20702999999999996</v>
      </c>
      <c r="K172" s="72"/>
    </row>
    <row r="173" spans="2:11" ht="27.75" customHeight="1">
      <c r="B173" s="10" t="s">
        <v>83</v>
      </c>
      <c r="C173" s="72">
        <v>500</v>
      </c>
      <c r="D173" s="73" t="s">
        <v>63</v>
      </c>
      <c r="E173" s="11">
        <v>1.6602600000000001</v>
      </c>
      <c r="F173" s="11">
        <v>0</v>
      </c>
      <c r="G173" s="11">
        <v>0</v>
      </c>
      <c r="H173" s="12">
        <v>0</v>
      </c>
      <c r="I173" s="12">
        <v>0</v>
      </c>
      <c r="J173" s="11">
        <v>0</v>
      </c>
      <c r="K173" s="72"/>
    </row>
    <row r="174" spans="2:11" ht="27.75" customHeight="1">
      <c r="B174" s="10" t="s">
        <v>84</v>
      </c>
      <c r="C174" s="72">
        <v>520</v>
      </c>
      <c r="D174" s="73">
        <v>0</v>
      </c>
      <c r="E174" s="11">
        <v>14.480709999999998</v>
      </c>
      <c r="F174" s="11">
        <v>2.2083199999999996</v>
      </c>
      <c r="G174" s="11">
        <v>0.35308999999999996</v>
      </c>
      <c r="H174" s="12">
        <v>0</v>
      </c>
      <c r="I174" s="12">
        <v>0</v>
      </c>
      <c r="J174" s="11">
        <v>0</v>
      </c>
      <c r="K174" s="72"/>
    </row>
    <row r="175" spans="2:11" ht="27.75" customHeight="1">
      <c r="B175" s="10" t="s">
        <v>85</v>
      </c>
      <c r="C175" s="72">
        <v>992</v>
      </c>
      <c r="D175" s="73">
        <v>8</v>
      </c>
      <c r="E175" s="11">
        <v>-0.67600000000000005</v>
      </c>
      <c r="F175" s="11">
        <v>0</v>
      </c>
      <c r="G175" s="11">
        <v>0</v>
      </c>
      <c r="H175" s="12">
        <v>0</v>
      </c>
      <c r="I175" s="12">
        <v>0</v>
      </c>
      <c r="J175" s="11">
        <v>0</v>
      </c>
      <c r="K175" s="72"/>
    </row>
    <row r="176" spans="2:11" ht="27.75" customHeight="1">
      <c r="B176" s="10" t="s">
        <v>86</v>
      </c>
      <c r="C176" s="72">
        <v>1</v>
      </c>
      <c r="D176" s="73">
        <v>0</v>
      </c>
      <c r="E176" s="11">
        <v>-0.67600000000000005</v>
      </c>
      <c r="F176" s="11">
        <v>0</v>
      </c>
      <c r="G176" s="11">
        <v>0</v>
      </c>
      <c r="H176" s="12">
        <v>0</v>
      </c>
      <c r="I176" s="12">
        <v>0</v>
      </c>
      <c r="J176" s="11">
        <v>0.186</v>
      </c>
      <c r="K176" s="72"/>
    </row>
    <row r="177" spans="2:11" ht="27.75" customHeight="1">
      <c r="B177" s="10" t="s">
        <v>87</v>
      </c>
      <c r="C177" s="72">
        <v>2</v>
      </c>
      <c r="D177" s="73">
        <v>0</v>
      </c>
      <c r="E177" s="11">
        <v>-4.9459999999999997</v>
      </c>
      <c r="F177" s="11">
        <v>-0.98699999999999999</v>
      </c>
      <c r="G177" s="11">
        <v>-6.8000000000000005E-2</v>
      </c>
      <c r="H177" s="12">
        <v>0</v>
      </c>
      <c r="I177" s="12">
        <v>0</v>
      </c>
      <c r="J177" s="11">
        <v>0.186</v>
      </c>
      <c r="K177" s="72"/>
    </row>
    <row r="178" spans="2:11" ht="27.75" customHeight="1">
      <c r="B178" s="10" t="s">
        <v>88</v>
      </c>
      <c r="C178" s="72">
        <v>100</v>
      </c>
      <c r="D178" s="73">
        <v>1</v>
      </c>
      <c r="E178" s="11">
        <v>0.99253200000000008</v>
      </c>
      <c r="F178" s="11">
        <v>0</v>
      </c>
      <c r="G178" s="11">
        <v>0</v>
      </c>
      <c r="H178" s="12">
        <v>1.0914000000000001</v>
      </c>
      <c r="I178" s="12">
        <v>0</v>
      </c>
      <c r="J178" s="11">
        <v>0</v>
      </c>
      <c r="K178" s="72"/>
    </row>
    <row r="179" spans="2:11" ht="27.75" customHeight="1">
      <c r="B179" s="10" t="s">
        <v>89</v>
      </c>
      <c r="C179" s="72">
        <v>104</v>
      </c>
      <c r="D179" s="73">
        <v>2</v>
      </c>
      <c r="E179" s="11">
        <v>1.0712840000000001</v>
      </c>
      <c r="F179" s="11">
        <v>5.0076000000000009E-2</v>
      </c>
      <c r="G179" s="11">
        <v>0</v>
      </c>
      <c r="H179" s="12">
        <v>1.0914000000000001</v>
      </c>
      <c r="I179" s="12">
        <v>0</v>
      </c>
      <c r="J179" s="11">
        <v>0</v>
      </c>
      <c r="K179" s="72"/>
    </row>
    <row r="180" spans="2:11" ht="27.75" customHeight="1">
      <c r="B180" s="10" t="s">
        <v>90</v>
      </c>
      <c r="C180" s="72" t="s">
        <v>186</v>
      </c>
      <c r="D180" s="73">
        <v>2</v>
      </c>
      <c r="E180" s="11">
        <v>0.11342000000000002</v>
      </c>
      <c r="F180" s="11">
        <v>0</v>
      </c>
      <c r="G180" s="11">
        <v>0</v>
      </c>
      <c r="H180" s="12">
        <v>0</v>
      </c>
      <c r="I180" s="12">
        <v>0</v>
      </c>
      <c r="J180" s="11">
        <v>0</v>
      </c>
      <c r="K180" s="72"/>
    </row>
    <row r="181" spans="2:11" ht="27.75" customHeight="1">
      <c r="B181" s="10" t="s">
        <v>91</v>
      </c>
      <c r="C181" s="72">
        <v>126</v>
      </c>
      <c r="D181" s="73">
        <v>3</v>
      </c>
      <c r="E181" s="11">
        <v>0.77767600000000003</v>
      </c>
      <c r="F181" s="11">
        <v>0</v>
      </c>
      <c r="G181" s="11">
        <v>0</v>
      </c>
      <c r="H181" s="12">
        <v>1.7205600000000001</v>
      </c>
      <c r="I181" s="12">
        <v>0</v>
      </c>
      <c r="J181" s="11">
        <v>0</v>
      </c>
      <c r="K181" s="72"/>
    </row>
    <row r="182" spans="2:11" ht="27.75" customHeight="1">
      <c r="B182" s="10" t="s">
        <v>92</v>
      </c>
      <c r="C182" s="72">
        <v>129</v>
      </c>
      <c r="D182" s="73">
        <v>4</v>
      </c>
      <c r="E182" s="11">
        <v>1.0661480000000001</v>
      </c>
      <c r="F182" s="11">
        <v>5.1360000000000003E-2</v>
      </c>
      <c r="G182" s="11">
        <v>0</v>
      </c>
      <c r="H182" s="12">
        <v>1.7205600000000001</v>
      </c>
      <c r="I182" s="12">
        <v>0</v>
      </c>
      <c r="J182" s="11">
        <v>0</v>
      </c>
      <c r="K182" s="72"/>
    </row>
    <row r="183" spans="2:11" ht="27.75" customHeight="1">
      <c r="B183" s="10" t="s">
        <v>93</v>
      </c>
      <c r="C183" s="72" t="s">
        <v>174</v>
      </c>
      <c r="D183" s="73">
        <v>4</v>
      </c>
      <c r="E183" s="11">
        <v>0.11170800000000002</v>
      </c>
      <c r="F183" s="11">
        <v>0</v>
      </c>
      <c r="G183" s="11">
        <v>0</v>
      </c>
      <c r="H183" s="12">
        <v>0</v>
      </c>
      <c r="I183" s="12">
        <v>0</v>
      </c>
      <c r="J183" s="11">
        <v>0</v>
      </c>
      <c r="K183" s="72"/>
    </row>
    <row r="184" spans="2:11" ht="27.75" customHeight="1">
      <c r="B184" s="10" t="s">
        <v>94</v>
      </c>
      <c r="C184" s="72">
        <v>401</v>
      </c>
      <c r="D184" s="73" t="s">
        <v>55</v>
      </c>
      <c r="E184" s="11">
        <v>0.7464320000000001</v>
      </c>
      <c r="F184" s="11">
        <v>3.9376000000000001E-2</v>
      </c>
      <c r="G184" s="11">
        <v>0</v>
      </c>
      <c r="H184" s="12">
        <v>9.2319600000000008</v>
      </c>
      <c r="I184" s="12">
        <v>0</v>
      </c>
      <c r="J184" s="11">
        <v>0</v>
      </c>
      <c r="K184" s="72"/>
    </row>
    <row r="185" spans="2:11" ht="27.75" customHeight="1">
      <c r="B185" s="10" t="s">
        <v>95</v>
      </c>
      <c r="C185" s="72">
        <v>453</v>
      </c>
      <c r="D185" s="73">
        <v>0</v>
      </c>
      <c r="E185" s="11">
        <v>4.1640120000000005</v>
      </c>
      <c r="F185" s="11">
        <v>0.46138400000000007</v>
      </c>
      <c r="G185" s="11">
        <v>2.6108000000000003E-2</v>
      </c>
      <c r="H185" s="12">
        <v>3.5695200000000002</v>
      </c>
      <c r="I185" s="12">
        <v>1.01864</v>
      </c>
      <c r="J185" s="11">
        <v>0.13225200000000001</v>
      </c>
      <c r="K185" s="72"/>
    </row>
    <row r="186" spans="2:11" ht="27.75" customHeight="1">
      <c r="B186" s="10" t="s">
        <v>96</v>
      </c>
      <c r="C186" s="72">
        <v>455</v>
      </c>
      <c r="D186" s="73">
        <v>0</v>
      </c>
      <c r="E186" s="11">
        <v>5.3986219999999996</v>
      </c>
      <c r="F186" s="11">
        <v>0.39147599999999999</v>
      </c>
      <c r="G186" s="11">
        <v>1.7441999999999999E-2</v>
      </c>
      <c r="H186" s="12">
        <v>2.12534</v>
      </c>
      <c r="I186" s="12">
        <v>2.9392999999999998</v>
      </c>
      <c r="J186" s="11">
        <v>0.15697800000000001</v>
      </c>
      <c r="K186" s="72"/>
    </row>
    <row r="187" spans="2:11" ht="27.75" customHeight="1">
      <c r="B187" s="10" t="s">
        <v>97</v>
      </c>
      <c r="C187" s="72">
        <v>568</v>
      </c>
      <c r="D187" s="73">
        <v>0</v>
      </c>
      <c r="E187" s="11">
        <v>5.0433140000000005</v>
      </c>
      <c r="F187" s="11">
        <v>0.31635399999999997</v>
      </c>
      <c r="G187" s="11">
        <v>1.2478000000000001E-2</v>
      </c>
      <c r="H187" s="12">
        <v>58.749360000000003</v>
      </c>
      <c r="I187" s="12">
        <v>3.7360599999999997</v>
      </c>
      <c r="J187" s="11">
        <v>0.12991799999999998</v>
      </c>
      <c r="K187" s="72"/>
    </row>
    <row r="188" spans="2:11" ht="27.75" customHeight="1">
      <c r="B188" s="10" t="s">
        <v>98</v>
      </c>
      <c r="C188" s="72">
        <v>500</v>
      </c>
      <c r="D188" s="73" t="s">
        <v>63</v>
      </c>
      <c r="E188" s="11">
        <v>1.0605840000000002</v>
      </c>
      <c r="F188" s="11">
        <v>0</v>
      </c>
      <c r="G188" s="11">
        <v>0</v>
      </c>
      <c r="H188" s="12">
        <v>0</v>
      </c>
      <c r="I188" s="12">
        <v>0</v>
      </c>
      <c r="J188" s="11">
        <v>0</v>
      </c>
      <c r="K188" s="72"/>
    </row>
    <row r="189" spans="2:11" ht="27.75" customHeight="1">
      <c r="B189" s="10" t="s">
        <v>99</v>
      </c>
      <c r="C189" s="72">
        <v>520</v>
      </c>
      <c r="D189" s="73">
        <v>0</v>
      </c>
      <c r="E189" s="11">
        <v>9.2503640000000011</v>
      </c>
      <c r="F189" s="11">
        <v>1.4106880000000002</v>
      </c>
      <c r="G189" s="11">
        <v>0.22555600000000003</v>
      </c>
      <c r="H189" s="12">
        <v>0</v>
      </c>
      <c r="I189" s="12">
        <v>0</v>
      </c>
      <c r="J189" s="11">
        <v>0</v>
      </c>
      <c r="K189" s="72"/>
    </row>
    <row r="190" spans="2:11" ht="27.75" customHeight="1">
      <c r="B190" s="10" t="s">
        <v>100</v>
      </c>
      <c r="C190" s="72">
        <v>992</v>
      </c>
      <c r="D190" s="73">
        <v>8</v>
      </c>
      <c r="E190" s="11">
        <v>-0.67600000000000005</v>
      </c>
      <c r="F190" s="11">
        <v>0</v>
      </c>
      <c r="G190" s="11">
        <v>0</v>
      </c>
      <c r="H190" s="12">
        <v>0</v>
      </c>
      <c r="I190" s="12">
        <v>0</v>
      </c>
      <c r="J190" s="11">
        <v>0</v>
      </c>
      <c r="K190" s="72"/>
    </row>
    <row r="191" spans="2:11" ht="27.75" customHeight="1">
      <c r="B191" s="10" t="s">
        <v>101</v>
      </c>
      <c r="C191" s="72">
        <v>993</v>
      </c>
      <c r="D191" s="73">
        <v>8</v>
      </c>
      <c r="E191" s="11">
        <v>-0.59</v>
      </c>
      <c r="F191" s="11">
        <v>0</v>
      </c>
      <c r="G191" s="11">
        <v>0</v>
      </c>
      <c r="H191" s="12">
        <v>0</v>
      </c>
      <c r="I191" s="12">
        <v>0</v>
      </c>
      <c r="J191" s="11">
        <v>0</v>
      </c>
      <c r="K191" s="72"/>
    </row>
    <row r="192" spans="2:11" ht="27.75" customHeight="1">
      <c r="B192" s="10" t="s">
        <v>102</v>
      </c>
      <c r="C192" s="72">
        <v>1</v>
      </c>
      <c r="D192" s="73">
        <v>0</v>
      </c>
      <c r="E192" s="11">
        <v>-0.67600000000000005</v>
      </c>
      <c r="F192" s="11">
        <v>0</v>
      </c>
      <c r="G192" s="11">
        <v>0</v>
      </c>
      <c r="H192" s="12">
        <v>0</v>
      </c>
      <c r="I192" s="12">
        <v>0</v>
      </c>
      <c r="J192" s="11">
        <v>0.186</v>
      </c>
      <c r="K192" s="72"/>
    </row>
    <row r="193" spans="2:11" ht="27.75" customHeight="1">
      <c r="B193" s="10" t="s">
        <v>103</v>
      </c>
      <c r="C193" s="72">
        <v>2</v>
      </c>
      <c r="D193" s="73">
        <v>0</v>
      </c>
      <c r="E193" s="11">
        <v>-4.9459999999999997</v>
      </c>
      <c r="F193" s="11">
        <v>-0.98699999999999999</v>
      </c>
      <c r="G193" s="11">
        <v>-6.8000000000000005E-2</v>
      </c>
      <c r="H193" s="12">
        <v>0</v>
      </c>
      <c r="I193" s="12">
        <v>0</v>
      </c>
      <c r="J193" s="11">
        <v>0.186</v>
      </c>
      <c r="K193" s="72"/>
    </row>
    <row r="194" spans="2:11" ht="27.75" customHeight="1">
      <c r="B194" s="10" t="s">
        <v>104</v>
      </c>
      <c r="C194" s="72">
        <v>3</v>
      </c>
      <c r="D194" s="73">
        <v>0</v>
      </c>
      <c r="E194" s="11">
        <v>-0.59</v>
      </c>
      <c r="F194" s="11">
        <v>0</v>
      </c>
      <c r="G194" s="11">
        <v>0</v>
      </c>
      <c r="H194" s="12">
        <v>0</v>
      </c>
      <c r="I194" s="12">
        <v>0</v>
      </c>
      <c r="J194" s="11">
        <v>0.17299999999999999</v>
      </c>
      <c r="K194" s="72"/>
    </row>
    <row r="195" spans="2:11" ht="27.75" customHeight="1">
      <c r="B195" s="10" t="s">
        <v>105</v>
      </c>
      <c r="C195" s="72">
        <v>4</v>
      </c>
      <c r="D195" s="73">
        <v>0</v>
      </c>
      <c r="E195" s="11">
        <v>-4.5259999999999998</v>
      </c>
      <c r="F195" s="11">
        <v>-0.81299999999999994</v>
      </c>
      <c r="G195" s="11">
        <v>-5.6000000000000001E-2</v>
      </c>
      <c r="H195" s="12">
        <v>0</v>
      </c>
      <c r="I195" s="12">
        <v>0</v>
      </c>
      <c r="J195" s="11">
        <v>0.17299999999999999</v>
      </c>
      <c r="K195" s="72"/>
    </row>
    <row r="196" spans="2:11" ht="27.75" customHeight="1">
      <c r="B196" s="10" t="s">
        <v>106</v>
      </c>
      <c r="C196" s="72">
        <v>5</v>
      </c>
      <c r="D196" s="73">
        <v>0</v>
      </c>
      <c r="E196" s="11">
        <v>-0.35399999999999998</v>
      </c>
      <c r="F196" s="11">
        <v>0</v>
      </c>
      <c r="G196" s="11">
        <v>0</v>
      </c>
      <c r="H196" s="12">
        <v>0</v>
      </c>
      <c r="I196" s="12">
        <v>0</v>
      </c>
      <c r="J196" s="11">
        <v>0.14699999999999999</v>
      </c>
      <c r="K196" s="72"/>
    </row>
    <row r="197" spans="2:11" ht="27.75" customHeight="1">
      <c r="B197" s="10" t="s">
        <v>107</v>
      </c>
      <c r="C197" s="72">
        <v>6</v>
      </c>
      <c r="D197" s="73">
        <v>0</v>
      </c>
      <c r="E197" s="11">
        <v>-3.4079999999999999</v>
      </c>
      <c r="F197" s="11">
        <v>-0.33</v>
      </c>
      <c r="G197" s="11">
        <v>-0.02</v>
      </c>
      <c r="H197" s="12">
        <v>0</v>
      </c>
      <c r="I197" s="12">
        <v>0</v>
      </c>
      <c r="J197" s="11">
        <v>0.14699999999999999</v>
      </c>
      <c r="K197" s="72"/>
    </row>
    <row r="198" spans="2:11" ht="27.75" customHeight="1" thickBot="1"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4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2:11" ht="27.75" customHeight="1">
      <c r="B203" s="31" t="s">
        <v>110</v>
      </c>
      <c r="C203" s="31"/>
      <c r="D203" s="31"/>
      <c r="E203" s="31"/>
      <c r="F203" s="31"/>
      <c r="G203" s="31"/>
      <c r="H203" s="7"/>
      <c r="I203" s="7"/>
      <c r="J203" s="7"/>
      <c r="K203" s="7"/>
    </row>
    <row r="204" spans="2:11" ht="27.75" customHeight="1">
      <c r="B204" s="8"/>
      <c r="C204" s="7"/>
      <c r="D204" s="7"/>
      <c r="E204" s="7"/>
      <c r="F204" s="7"/>
      <c r="G204" s="7"/>
      <c r="H204" s="7"/>
      <c r="I204" s="7"/>
      <c r="J204" s="7"/>
      <c r="K204" s="7"/>
    </row>
    <row r="205" spans="2:11" ht="27.75" customHeight="1">
      <c r="B205" s="8"/>
      <c r="C205" s="7"/>
      <c r="D205" s="7"/>
      <c r="E205" s="7"/>
      <c r="F205" s="7"/>
      <c r="G205" s="7"/>
      <c r="H205" s="7"/>
      <c r="I205" s="7"/>
      <c r="J205" s="7"/>
      <c r="K205" s="7"/>
    </row>
    <row r="206" spans="2:11" ht="27.75" customHeight="1">
      <c r="B206" s="1"/>
      <c r="C206" s="9" t="s">
        <v>39</v>
      </c>
      <c r="D206" s="9" t="s">
        <v>40</v>
      </c>
      <c r="E206" s="9" t="s">
        <v>41</v>
      </c>
      <c r="F206" s="9" t="s">
        <v>42</v>
      </c>
      <c r="G206" s="9" t="s">
        <v>43</v>
      </c>
      <c r="H206" s="9" t="s">
        <v>44</v>
      </c>
      <c r="I206" s="9" t="s">
        <v>45</v>
      </c>
      <c r="J206" s="9" t="s">
        <v>46</v>
      </c>
      <c r="K206" s="9" t="s">
        <v>47</v>
      </c>
    </row>
    <row r="207" spans="2:11" ht="27.75" customHeight="1">
      <c r="B207" s="10" t="s">
        <v>48</v>
      </c>
      <c r="C207" s="72" t="s">
        <v>167</v>
      </c>
      <c r="D207" s="73">
        <v>1</v>
      </c>
      <c r="E207" s="11">
        <v>2.319</v>
      </c>
      <c r="F207" s="11">
        <v>0</v>
      </c>
      <c r="G207" s="11">
        <v>0</v>
      </c>
      <c r="H207" s="12">
        <v>2.5499999999999998</v>
      </c>
      <c r="I207" s="12">
        <v>0</v>
      </c>
      <c r="J207" s="11">
        <v>0</v>
      </c>
      <c r="K207" s="72"/>
    </row>
    <row r="208" spans="2:11" ht="27.75" customHeight="1">
      <c r="B208" s="10" t="s">
        <v>49</v>
      </c>
      <c r="C208" s="72" t="s">
        <v>168</v>
      </c>
      <c r="D208" s="73">
        <v>2</v>
      </c>
      <c r="E208" s="11">
        <v>2.5030000000000001</v>
      </c>
      <c r="F208" s="11">
        <v>0.11700000000000001</v>
      </c>
      <c r="G208" s="11">
        <v>0</v>
      </c>
      <c r="H208" s="12">
        <v>2.5499999999999998</v>
      </c>
      <c r="I208" s="12">
        <v>0</v>
      </c>
      <c r="J208" s="11">
        <v>0</v>
      </c>
      <c r="K208" s="72" t="s">
        <v>169</v>
      </c>
    </row>
    <row r="209" spans="2:11" ht="27.75" customHeight="1">
      <c r="B209" s="10" t="s">
        <v>50</v>
      </c>
      <c r="C209" s="72" t="s">
        <v>170</v>
      </c>
      <c r="D209" s="73">
        <v>2</v>
      </c>
      <c r="E209" s="11">
        <v>0.26500000000000001</v>
      </c>
      <c r="F209" s="11">
        <v>0</v>
      </c>
      <c r="G209" s="11">
        <v>0</v>
      </c>
      <c r="H209" s="12">
        <v>0</v>
      </c>
      <c r="I209" s="12">
        <v>0</v>
      </c>
      <c r="J209" s="11">
        <v>0</v>
      </c>
      <c r="K209" s="72" t="s">
        <v>171</v>
      </c>
    </row>
    <row r="210" spans="2:11" ht="27.75" customHeight="1">
      <c r="B210" s="10" t="s">
        <v>51</v>
      </c>
      <c r="C210" s="72" t="s">
        <v>172</v>
      </c>
      <c r="D210" s="73">
        <v>3</v>
      </c>
      <c r="E210" s="11">
        <v>1.8169999999999999</v>
      </c>
      <c r="F210" s="11">
        <v>0</v>
      </c>
      <c r="G210" s="11">
        <v>0</v>
      </c>
      <c r="H210" s="12">
        <v>4.0199999999999996</v>
      </c>
      <c r="I210" s="12">
        <v>0</v>
      </c>
      <c r="J210" s="11">
        <v>0</v>
      </c>
      <c r="K210" s="72"/>
    </row>
    <row r="211" spans="2:11" ht="27.75" customHeight="1">
      <c r="B211" s="10" t="s">
        <v>52</v>
      </c>
      <c r="C211" s="72" t="s">
        <v>173</v>
      </c>
      <c r="D211" s="73">
        <v>4</v>
      </c>
      <c r="E211" s="11">
        <v>2.4910000000000001</v>
      </c>
      <c r="F211" s="11">
        <v>0.12</v>
      </c>
      <c r="G211" s="11">
        <v>0</v>
      </c>
      <c r="H211" s="12">
        <v>4.0199999999999996</v>
      </c>
      <c r="I211" s="12">
        <v>0</v>
      </c>
      <c r="J211" s="11">
        <v>0</v>
      </c>
      <c r="K211" s="72"/>
    </row>
    <row r="212" spans="2:11" ht="27.75" customHeight="1">
      <c r="B212" s="10" t="s">
        <v>53</v>
      </c>
      <c r="C212" s="72" t="s">
        <v>174</v>
      </c>
      <c r="D212" s="73">
        <v>4</v>
      </c>
      <c r="E212" s="11">
        <v>0.26100000000000001</v>
      </c>
      <c r="F212" s="11">
        <v>0</v>
      </c>
      <c r="G212" s="11">
        <v>0</v>
      </c>
      <c r="H212" s="12">
        <v>0</v>
      </c>
      <c r="I212" s="12">
        <v>0</v>
      </c>
      <c r="J212" s="11">
        <v>0</v>
      </c>
      <c r="K212" s="72" t="s">
        <v>175</v>
      </c>
    </row>
    <row r="213" spans="2:11" ht="27.75" customHeight="1">
      <c r="B213" s="10" t="s">
        <v>54</v>
      </c>
      <c r="C213" s="72" t="s">
        <v>176</v>
      </c>
      <c r="D213" s="73" t="s">
        <v>55</v>
      </c>
      <c r="E213" s="11">
        <v>1.744</v>
      </c>
      <c r="F213" s="11">
        <v>9.1999999999999998E-2</v>
      </c>
      <c r="G213" s="11">
        <v>0</v>
      </c>
      <c r="H213" s="12">
        <v>21.57</v>
      </c>
      <c r="I213" s="12">
        <v>0</v>
      </c>
      <c r="J213" s="11">
        <v>0</v>
      </c>
      <c r="K213" s="72"/>
    </row>
    <row r="214" spans="2:11" ht="27.75" customHeight="1">
      <c r="B214" s="10" t="s">
        <v>56</v>
      </c>
      <c r="C214" s="72">
        <v>405</v>
      </c>
      <c r="D214" s="73" t="s">
        <v>55</v>
      </c>
      <c r="E214" s="11">
        <v>1.2450000000000001</v>
      </c>
      <c r="F214" s="11">
        <v>5.8999999999999997E-2</v>
      </c>
      <c r="G214" s="11">
        <v>0</v>
      </c>
      <c r="H214" s="12">
        <v>3.29</v>
      </c>
      <c r="I214" s="12">
        <v>0</v>
      </c>
      <c r="J214" s="11">
        <v>0</v>
      </c>
      <c r="K214" s="72"/>
    </row>
    <row r="215" spans="2:11" ht="27.75" customHeight="1">
      <c r="B215" s="10" t="s">
        <v>57</v>
      </c>
      <c r="C215" s="72"/>
      <c r="D215" s="73" t="s">
        <v>55</v>
      </c>
      <c r="E215" s="11">
        <v>0.996</v>
      </c>
      <c r="F215" s="11">
        <v>2.1000000000000001E-2</v>
      </c>
      <c r="G215" s="11">
        <v>0</v>
      </c>
      <c r="H215" s="12">
        <v>311.68</v>
      </c>
      <c r="I215" s="12">
        <v>0</v>
      </c>
      <c r="J215" s="11">
        <v>0</v>
      </c>
      <c r="K215" s="72" t="s">
        <v>177</v>
      </c>
    </row>
    <row r="216" spans="2:11" ht="27.75" customHeight="1">
      <c r="B216" s="10" t="s">
        <v>58</v>
      </c>
      <c r="C216" s="72" t="s">
        <v>178</v>
      </c>
      <c r="D216" s="73">
        <v>0</v>
      </c>
      <c r="E216" s="11">
        <v>9.7289999999999992</v>
      </c>
      <c r="F216" s="11">
        <v>1.0780000000000001</v>
      </c>
      <c r="G216" s="11">
        <v>6.0999999999999999E-2</v>
      </c>
      <c r="H216" s="12">
        <v>8.34</v>
      </c>
      <c r="I216" s="12">
        <v>2.38</v>
      </c>
      <c r="J216" s="11">
        <v>0.309</v>
      </c>
      <c r="K216" s="72">
        <v>450</v>
      </c>
    </row>
    <row r="217" spans="2:11" ht="27.75" customHeight="1">
      <c r="B217" s="10" t="s">
        <v>59</v>
      </c>
      <c r="C217" s="72">
        <v>455</v>
      </c>
      <c r="D217" s="73">
        <v>0</v>
      </c>
      <c r="E217" s="11">
        <v>8.3569999999999993</v>
      </c>
      <c r="F217" s="11">
        <v>0.60599999999999998</v>
      </c>
      <c r="G217" s="11">
        <v>2.7E-2</v>
      </c>
      <c r="H217" s="12">
        <v>3.29</v>
      </c>
      <c r="I217" s="12">
        <v>4.55</v>
      </c>
      <c r="J217" s="11">
        <v>0.24299999999999999</v>
      </c>
      <c r="K217" s="72"/>
    </row>
    <row r="218" spans="2:11" ht="27.75" customHeight="1">
      <c r="B218" s="10" t="s">
        <v>60</v>
      </c>
      <c r="C218" s="72" t="s">
        <v>179</v>
      </c>
      <c r="D218" s="73">
        <v>0</v>
      </c>
      <c r="E218" s="11">
        <v>6.8710000000000004</v>
      </c>
      <c r="F218" s="11">
        <v>0.43099999999999999</v>
      </c>
      <c r="G218" s="11">
        <v>1.7000000000000001E-2</v>
      </c>
      <c r="H218" s="12">
        <v>79.73</v>
      </c>
      <c r="I218" s="12">
        <v>5.09</v>
      </c>
      <c r="J218" s="11">
        <v>0.17699999999999999</v>
      </c>
      <c r="K218" s="72">
        <v>655</v>
      </c>
    </row>
    <row r="219" spans="2:11" ht="27.75" customHeight="1">
      <c r="B219" s="10" t="s">
        <v>61</v>
      </c>
      <c r="C219" s="72">
        <v>660</v>
      </c>
      <c r="D219" s="73">
        <v>0</v>
      </c>
      <c r="E219" s="11">
        <v>5.9489999999999998</v>
      </c>
      <c r="F219" s="11">
        <v>0.32300000000000001</v>
      </c>
      <c r="G219" s="11">
        <v>1.0999999999999999E-2</v>
      </c>
      <c r="H219" s="12">
        <v>134.05000000000001</v>
      </c>
      <c r="I219" s="12">
        <v>3.22</v>
      </c>
      <c r="J219" s="11">
        <v>0.156</v>
      </c>
      <c r="K219" s="72"/>
    </row>
    <row r="220" spans="2:11" ht="27.75" customHeight="1">
      <c r="B220" s="10" t="s">
        <v>62</v>
      </c>
      <c r="C220" s="72" t="s">
        <v>180</v>
      </c>
      <c r="D220" s="73" t="s">
        <v>63</v>
      </c>
      <c r="E220" s="11">
        <v>2.4780000000000002</v>
      </c>
      <c r="F220" s="11">
        <v>0</v>
      </c>
      <c r="G220" s="11">
        <v>0</v>
      </c>
      <c r="H220" s="12">
        <v>0</v>
      </c>
      <c r="I220" s="12">
        <v>0</v>
      </c>
      <c r="J220" s="11">
        <v>0</v>
      </c>
      <c r="K220" s="72"/>
    </row>
    <row r="221" spans="2:11" ht="27.75" customHeight="1">
      <c r="B221" s="10" t="s">
        <v>64</v>
      </c>
      <c r="C221" s="72">
        <v>520</v>
      </c>
      <c r="D221" s="73">
        <v>0</v>
      </c>
      <c r="E221" s="11">
        <v>21.613</v>
      </c>
      <c r="F221" s="11">
        <v>3.2959999999999998</v>
      </c>
      <c r="G221" s="11">
        <v>0.52700000000000002</v>
      </c>
      <c r="H221" s="12">
        <v>0</v>
      </c>
      <c r="I221" s="12">
        <v>0</v>
      </c>
      <c r="J221" s="11">
        <v>0</v>
      </c>
      <c r="K221" s="72"/>
    </row>
    <row r="222" spans="2:11" ht="27.75" customHeight="1">
      <c r="B222" s="10" t="s">
        <v>65</v>
      </c>
      <c r="C222" s="72" t="s">
        <v>181</v>
      </c>
      <c r="D222" s="73">
        <v>8</v>
      </c>
      <c r="E222" s="11">
        <v>-0.67600000000000005</v>
      </c>
      <c r="F222" s="11">
        <v>0</v>
      </c>
      <c r="G222" s="11">
        <v>0</v>
      </c>
      <c r="H222" s="12">
        <v>0</v>
      </c>
      <c r="I222" s="12">
        <v>0</v>
      </c>
      <c r="J222" s="11">
        <v>0</v>
      </c>
      <c r="K222" s="72"/>
    </row>
    <row r="223" spans="2:11" ht="27.75" customHeight="1">
      <c r="B223" s="10" t="s">
        <v>66</v>
      </c>
      <c r="C223" s="72" t="s">
        <v>182</v>
      </c>
      <c r="D223" s="73">
        <v>8</v>
      </c>
      <c r="E223" s="11">
        <v>-0.59</v>
      </c>
      <c r="F223" s="11">
        <v>0</v>
      </c>
      <c r="G223" s="11">
        <v>0</v>
      </c>
      <c r="H223" s="12">
        <v>0</v>
      </c>
      <c r="I223" s="12">
        <v>0</v>
      </c>
      <c r="J223" s="11">
        <v>0</v>
      </c>
      <c r="K223" s="72"/>
    </row>
    <row r="224" spans="2:11" ht="27.75" customHeight="1">
      <c r="B224" s="10" t="s">
        <v>67</v>
      </c>
      <c r="C224" s="72" t="s">
        <v>183</v>
      </c>
      <c r="D224" s="73">
        <v>0</v>
      </c>
      <c r="E224" s="11">
        <v>-0.67600000000000005</v>
      </c>
      <c r="F224" s="11">
        <v>0</v>
      </c>
      <c r="G224" s="11">
        <v>0</v>
      </c>
      <c r="H224" s="12">
        <v>0</v>
      </c>
      <c r="I224" s="12">
        <v>0</v>
      </c>
      <c r="J224" s="11">
        <v>0.186</v>
      </c>
      <c r="K224" s="72"/>
    </row>
    <row r="225" spans="2:11" ht="27.75" customHeight="1">
      <c r="B225" s="10" t="s">
        <v>68</v>
      </c>
      <c r="C225" s="72">
        <v>2</v>
      </c>
      <c r="D225" s="73">
        <v>0</v>
      </c>
      <c r="E225" s="11">
        <v>-4.9459999999999997</v>
      </c>
      <c r="F225" s="11">
        <v>-0.98699999999999999</v>
      </c>
      <c r="G225" s="11">
        <v>-6.8000000000000005E-2</v>
      </c>
      <c r="H225" s="12">
        <v>0</v>
      </c>
      <c r="I225" s="12">
        <v>0</v>
      </c>
      <c r="J225" s="11">
        <v>0.186</v>
      </c>
      <c r="K225" s="72"/>
    </row>
    <row r="226" spans="2:11" ht="27.75" customHeight="1">
      <c r="B226" s="10" t="s">
        <v>69</v>
      </c>
      <c r="C226" s="72">
        <v>3</v>
      </c>
      <c r="D226" s="73">
        <v>0</v>
      </c>
      <c r="E226" s="11">
        <v>-0.59</v>
      </c>
      <c r="F226" s="11">
        <v>0</v>
      </c>
      <c r="G226" s="11">
        <v>0</v>
      </c>
      <c r="H226" s="12">
        <v>0</v>
      </c>
      <c r="I226" s="12">
        <v>0</v>
      </c>
      <c r="J226" s="11">
        <v>0.17299999999999999</v>
      </c>
      <c r="K226" s="72"/>
    </row>
    <row r="227" spans="2:11" ht="27.75" customHeight="1">
      <c r="B227" s="10" t="s">
        <v>70</v>
      </c>
      <c r="C227" s="72">
        <v>4</v>
      </c>
      <c r="D227" s="73">
        <v>0</v>
      </c>
      <c r="E227" s="11">
        <v>-4.5259999999999998</v>
      </c>
      <c r="F227" s="11">
        <v>-0.81299999999999994</v>
      </c>
      <c r="G227" s="11">
        <v>-5.6000000000000001E-2</v>
      </c>
      <c r="H227" s="12">
        <v>0</v>
      </c>
      <c r="I227" s="12">
        <v>0</v>
      </c>
      <c r="J227" s="11">
        <v>0.17299999999999999</v>
      </c>
      <c r="K227" s="72"/>
    </row>
    <row r="228" spans="2:11" ht="27.75" customHeight="1">
      <c r="B228" s="10" t="s">
        <v>71</v>
      </c>
      <c r="C228" s="72">
        <v>5</v>
      </c>
      <c r="D228" s="73">
        <v>0</v>
      </c>
      <c r="E228" s="11">
        <v>-0.35399999999999998</v>
      </c>
      <c r="F228" s="11">
        <v>0</v>
      </c>
      <c r="G228" s="11">
        <v>0</v>
      </c>
      <c r="H228" s="12">
        <v>98.74</v>
      </c>
      <c r="I228" s="12">
        <v>0</v>
      </c>
      <c r="J228" s="11">
        <v>0.14699999999999999</v>
      </c>
      <c r="K228" s="72"/>
    </row>
    <row r="229" spans="2:11" ht="27.75" customHeight="1">
      <c r="B229" s="10" t="s">
        <v>72</v>
      </c>
      <c r="C229" s="72" t="s">
        <v>184</v>
      </c>
      <c r="D229" s="73">
        <v>0</v>
      </c>
      <c r="E229" s="11">
        <v>-3.4079999999999999</v>
      </c>
      <c r="F229" s="11">
        <v>-0.33</v>
      </c>
      <c r="G229" s="11">
        <v>-0.02</v>
      </c>
      <c r="H229" s="12">
        <v>98.74</v>
      </c>
      <c r="I229" s="12">
        <v>0</v>
      </c>
      <c r="J229" s="11">
        <v>0.14699999999999999</v>
      </c>
      <c r="K229" s="72"/>
    </row>
    <row r="230" spans="2:11" ht="27.75" customHeight="1">
      <c r="B230" s="10" t="s">
        <v>73</v>
      </c>
      <c r="C230" s="72" t="s">
        <v>185</v>
      </c>
      <c r="D230" s="73">
        <v>0</v>
      </c>
      <c r="E230" s="11">
        <v>-2.7610000000000001</v>
      </c>
      <c r="F230" s="11">
        <v>-0.23200000000000001</v>
      </c>
      <c r="G230" s="11">
        <v>-1.4E-2</v>
      </c>
      <c r="H230" s="12">
        <v>98.74</v>
      </c>
      <c r="I230" s="12">
        <v>0</v>
      </c>
      <c r="J230" s="11">
        <v>7.1999999999999995E-2</v>
      </c>
      <c r="K230" s="72"/>
    </row>
    <row r="231" spans="2:11" ht="27.75" customHeight="1">
      <c r="B231" s="10" t="s">
        <v>74</v>
      </c>
      <c r="C231" s="72">
        <v>7</v>
      </c>
      <c r="D231" s="73">
        <v>0</v>
      </c>
      <c r="E231" s="11">
        <v>-0.27600000000000002</v>
      </c>
      <c r="F231" s="11">
        <v>0</v>
      </c>
      <c r="G231" s="11">
        <v>0</v>
      </c>
      <c r="H231" s="12">
        <v>98.74</v>
      </c>
      <c r="I231" s="12">
        <v>0</v>
      </c>
      <c r="J231" s="11">
        <v>7.1999999999999995E-2</v>
      </c>
      <c r="K231" s="72"/>
    </row>
    <row r="232" spans="2:11" ht="27.75" customHeight="1">
      <c r="B232" s="10" t="s">
        <v>75</v>
      </c>
      <c r="C232" s="72">
        <v>100</v>
      </c>
      <c r="D232" s="73">
        <v>1</v>
      </c>
      <c r="E232" s="11">
        <v>1.5537299999999998</v>
      </c>
      <c r="F232" s="11">
        <v>0</v>
      </c>
      <c r="G232" s="11">
        <v>0</v>
      </c>
      <c r="H232" s="12">
        <v>1.7084999999999997</v>
      </c>
      <c r="I232" s="12">
        <v>0</v>
      </c>
      <c r="J232" s="11">
        <v>0</v>
      </c>
      <c r="K232" s="72"/>
    </row>
    <row r="233" spans="2:11" ht="27.75" customHeight="1">
      <c r="B233" s="10" t="s">
        <v>76</v>
      </c>
      <c r="C233" s="72">
        <v>104</v>
      </c>
      <c r="D233" s="73">
        <v>2</v>
      </c>
      <c r="E233" s="11">
        <v>1.6770099999999999</v>
      </c>
      <c r="F233" s="11">
        <v>7.8390000000000001E-2</v>
      </c>
      <c r="G233" s="11">
        <v>0</v>
      </c>
      <c r="H233" s="12">
        <v>1.7084999999999997</v>
      </c>
      <c r="I233" s="12">
        <v>0</v>
      </c>
      <c r="J233" s="11">
        <v>0</v>
      </c>
      <c r="K233" s="72"/>
    </row>
    <row r="234" spans="2:11" ht="27.75" customHeight="1">
      <c r="B234" s="10" t="s">
        <v>77</v>
      </c>
      <c r="C234" s="72" t="s">
        <v>186</v>
      </c>
      <c r="D234" s="73">
        <v>2</v>
      </c>
      <c r="E234" s="11">
        <v>0.17754999999999999</v>
      </c>
      <c r="F234" s="11">
        <v>0</v>
      </c>
      <c r="G234" s="11">
        <v>0</v>
      </c>
      <c r="H234" s="12">
        <v>0</v>
      </c>
      <c r="I234" s="12">
        <v>0</v>
      </c>
      <c r="J234" s="11">
        <v>0</v>
      </c>
      <c r="K234" s="72"/>
    </row>
    <row r="235" spans="2:11" ht="27.75" customHeight="1">
      <c r="B235" s="10" t="s">
        <v>78</v>
      </c>
      <c r="C235" s="72">
        <v>126</v>
      </c>
      <c r="D235" s="73">
        <v>3</v>
      </c>
      <c r="E235" s="11">
        <v>1.2173899999999998</v>
      </c>
      <c r="F235" s="11">
        <v>0</v>
      </c>
      <c r="G235" s="11">
        <v>0</v>
      </c>
      <c r="H235" s="12">
        <v>2.6933999999999996</v>
      </c>
      <c r="I235" s="12">
        <v>0</v>
      </c>
      <c r="J235" s="11">
        <v>0</v>
      </c>
      <c r="K235" s="72"/>
    </row>
    <row r="236" spans="2:11" ht="27.75" customHeight="1">
      <c r="B236" s="10" t="s">
        <v>79</v>
      </c>
      <c r="C236" s="72">
        <v>129</v>
      </c>
      <c r="D236" s="73">
        <v>4</v>
      </c>
      <c r="E236" s="11">
        <v>1.6689699999999998</v>
      </c>
      <c r="F236" s="11">
        <v>8.0399999999999985E-2</v>
      </c>
      <c r="G236" s="11">
        <v>0</v>
      </c>
      <c r="H236" s="12">
        <v>2.6933999999999996</v>
      </c>
      <c r="I236" s="12">
        <v>0</v>
      </c>
      <c r="J236" s="11">
        <v>0</v>
      </c>
      <c r="K236" s="72"/>
    </row>
    <row r="237" spans="2:11" ht="27.75" customHeight="1">
      <c r="B237" s="10" t="s">
        <v>80</v>
      </c>
      <c r="C237" s="72" t="s">
        <v>174</v>
      </c>
      <c r="D237" s="73">
        <v>4</v>
      </c>
      <c r="E237" s="11">
        <v>0.17487</v>
      </c>
      <c r="F237" s="11">
        <v>0</v>
      </c>
      <c r="G237" s="11">
        <v>0</v>
      </c>
      <c r="H237" s="12">
        <v>0</v>
      </c>
      <c r="I237" s="12">
        <v>0</v>
      </c>
      <c r="J237" s="11">
        <v>0</v>
      </c>
      <c r="K237" s="72"/>
    </row>
    <row r="238" spans="2:11" ht="27.75" customHeight="1">
      <c r="B238" s="10" t="s">
        <v>81</v>
      </c>
      <c r="C238" s="72">
        <v>401</v>
      </c>
      <c r="D238" s="73" t="s">
        <v>55</v>
      </c>
      <c r="E238" s="11">
        <v>1.16848</v>
      </c>
      <c r="F238" s="11">
        <v>6.1639999999999993E-2</v>
      </c>
      <c r="G238" s="11">
        <v>0</v>
      </c>
      <c r="H238" s="12">
        <v>14.451899999999998</v>
      </c>
      <c r="I238" s="12">
        <v>0</v>
      </c>
      <c r="J238" s="11">
        <v>0</v>
      </c>
      <c r="K238" s="72"/>
    </row>
    <row r="239" spans="2:11" ht="27.75" customHeight="1">
      <c r="B239" s="10" t="s">
        <v>82</v>
      </c>
      <c r="C239" s="72">
        <v>453</v>
      </c>
      <c r="D239" s="73">
        <v>0</v>
      </c>
      <c r="E239" s="11">
        <v>6.5184299999999986</v>
      </c>
      <c r="F239" s="11">
        <v>0.72226000000000001</v>
      </c>
      <c r="G239" s="11">
        <v>4.0869999999999997E-2</v>
      </c>
      <c r="H239" s="12">
        <v>5.5877999999999997</v>
      </c>
      <c r="I239" s="12">
        <v>1.5945999999999998</v>
      </c>
      <c r="J239" s="11">
        <v>0.20702999999999996</v>
      </c>
      <c r="K239" s="72"/>
    </row>
    <row r="240" spans="2:11" ht="27.75" customHeight="1">
      <c r="B240" s="10" t="s">
        <v>83</v>
      </c>
      <c r="C240" s="72">
        <v>500</v>
      </c>
      <c r="D240" s="73" t="s">
        <v>63</v>
      </c>
      <c r="E240" s="11">
        <v>1.6602600000000001</v>
      </c>
      <c r="F240" s="11">
        <v>0</v>
      </c>
      <c r="G240" s="11">
        <v>0</v>
      </c>
      <c r="H240" s="12">
        <v>0</v>
      </c>
      <c r="I240" s="12">
        <v>0</v>
      </c>
      <c r="J240" s="11">
        <v>0</v>
      </c>
      <c r="K240" s="72"/>
    </row>
    <row r="241" spans="2:11" ht="27.75" customHeight="1">
      <c r="B241" s="10" t="s">
        <v>84</v>
      </c>
      <c r="C241" s="72">
        <v>520</v>
      </c>
      <c r="D241" s="73">
        <v>0</v>
      </c>
      <c r="E241" s="11">
        <v>14.480709999999998</v>
      </c>
      <c r="F241" s="11">
        <v>2.2083199999999996</v>
      </c>
      <c r="G241" s="11">
        <v>0.35308999999999996</v>
      </c>
      <c r="H241" s="12">
        <v>0</v>
      </c>
      <c r="I241" s="12">
        <v>0</v>
      </c>
      <c r="J241" s="11">
        <v>0</v>
      </c>
      <c r="K241" s="72"/>
    </row>
    <row r="242" spans="2:11" ht="27.75" customHeight="1">
      <c r="B242" s="10" t="s">
        <v>85</v>
      </c>
      <c r="C242" s="72">
        <v>992</v>
      </c>
      <c r="D242" s="73">
        <v>8</v>
      </c>
      <c r="E242" s="11">
        <v>-0.67600000000000005</v>
      </c>
      <c r="F242" s="11">
        <v>0</v>
      </c>
      <c r="G242" s="11">
        <v>0</v>
      </c>
      <c r="H242" s="12">
        <v>0</v>
      </c>
      <c r="I242" s="12">
        <v>0</v>
      </c>
      <c r="J242" s="11">
        <v>0</v>
      </c>
      <c r="K242" s="72"/>
    </row>
    <row r="243" spans="2:11" ht="27.75" customHeight="1">
      <c r="B243" s="10" t="s">
        <v>86</v>
      </c>
      <c r="C243" s="72">
        <v>1</v>
      </c>
      <c r="D243" s="73">
        <v>0</v>
      </c>
      <c r="E243" s="11">
        <v>-0.67600000000000005</v>
      </c>
      <c r="F243" s="11">
        <v>0</v>
      </c>
      <c r="G243" s="11">
        <v>0</v>
      </c>
      <c r="H243" s="12">
        <v>0</v>
      </c>
      <c r="I243" s="12">
        <v>0</v>
      </c>
      <c r="J243" s="11">
        <v>0.186</v>
      </c>
      <c r="K243" s="72"/>
    </row>
    <row r="244" spans="2:11" ht="27.75" customHeight="1">
      <c r="B244" s="10" t="s">
        <v>87</v>
      </c>
      <c r="C244" s="72">
        <v>2</v>
      </c>
      <c r="D244" s="73">
        <v>0</v>
      </c>
      <c r="E244" s="11">
        <v>-4.9459999999999997</v>
      </c>
      <c r="F244" s="11">
        <v>-0.98699999999999999</v>
      </c>
      <c r="G244" s="11">
        <v>-6.8000000000000005E-2</v>
      </c>
      <c r="H244" s="12">
        <v>0</v>
      </c>
      <c r="I244" s="12">
        <v>0</v>
      </c>
      <c r="J244" s="11">
        <v>0.186</v>
      </c>
      <c r="K244" s="72"/>
    </row>
    <row r="245" spans="2:11" ht="27.75" customHeight="1">
      <c r="B245" s="10" t="s">
        <v>88</v>
      </c>
      <c r="C245" s="72">
        <v>100</v>
      </c>
      <c r="D245" s="73">
        <v>1</v>
      </c>
      <c r="E245" s="11">
        <v>0.99253200000000008</v>
      </c>
      <c r="F245" s="11">
        <v>0</v>
      </c>
      <c r="G245" s="11">
        <v>0</v>
      </c>
      <c r="H245" s="12">
        <v>1.0914000000000001</v>
      </c>
      <c r="I245" s="12">
        <v>0</v>
      </c>
      <c r="J245" s="11">
        <v>0</v>
      </c>
      <c r="K245" s="72"/>
    </row>
    <row r="246" spans="2:11" ht="27.75" customHeight="1">
      <c r="B246" s="10" t="s">
        <v>89</v>
      </c>
      <c r="C246" s="72">
        <v>104</v>
      </c>
      <c r="D246" s="73">
        <v>2</v>
      </c>
      <c r="E246" s="11">
        <v>1.0712840000000001</v>
      </c>
      <c r="F246" s="11">
        <v>5.0076000000000009E-2</v>
      </c>
      <c r="G246" s="11">
        <v>0</v>
      </c>
      <c r="H246" s="12">
        <v>1.0914000000000001</v>
      </c>
      <c r="I246" s="12">
        <v>0</v>
      </c>
      <c r="J246" s="11">
        <v>0</v>
      </c>
      <c r="K246" s="72"/>
    </row>
    <row r="247" spans="2:11" ht="27.75" customHeight="1">
      <c r="B247" s="10" t="s">
        <v>90</v>
      </c>
      <c r="C247" s="72" t="s">
        <v>186</v>
      </c>
      <c r="D247" s="73">
        <v>2</v>
      </c>
      <c r="E247" s="11">
        <v>0.11342000000000002</v>
      </c>
      <c r="F247" s="11">
        <v>0</v>
      </c>
      <c r="G247" s="11">
        <v>0</v>
      </c>
      <c r="H247" s="12">
        <v>0</v>
      </c>
      <c r="I247" s="12">
        <v>0</v>
      </c>
      <c r="J247" s="11">
        <v>0</v>
      </c>
      <c r="K247" s="72"/>
    </row>
    <row r="248" spans="2:11" ht="27.75" customHeight="1">
      <c r="B248" s="10" t="s">
        <v>91</v>
      </c>
      <c r="C248" s="72">
        <v>126</v>
      </c>
      <c r="D248" s="73">
        <v>3</v>
      </c>
      <c r="E248" s="11">
        <v>0.77767600000000003</v>
      </c>
      <c r="F248" s="11">
        <v>0</v>
      </c>
      <c r="G248" s="11">
        <v>0</v>
      </c>
      <c r="H248" s="12">
        <v>1.7205600000000001</v>
      </c>
      <c r="I248" s="12">
        <v>0</v>
      </c>
      <c r="J248" s="11">
        <v>0</v>
      </c>
      <c r="K248" s="72"/>
    </row>
    <row r="249" spans="2:11" ht="27.75" customHeight="1">
      <c r="B249" s="10" t="s">
        <v>92</v>
      </c>
      <c r="C249" s="72">
        <v>129</v>
      </c>
      <c r="D249" s="73">
        <v>4</v>
      </c>
      <c r="E249" s="11">
        <v>1.0661480000000001</v>
      </c>
      <c r="F249" s="11">
        <v>5.1360000000000003E-2</v>
      </c>
      <c r="G249" s="11">
        <v>0</v>
      </c>
      <c r="H249" s="12">
        <v>1.7205600000000001</v>
      </c>
      <c r="I249" s="12">
        <v>0</v>
      </c>
      <c r="J249" s="11">
        <v>0</v>
      </c>
      <c r="K249" s="72"/>
    </row>
    <row r="250" spans="2:11" ht="27.75" customHeight="1">
      <c r="B250" s="10" t="s">
        <v>93</v>
      </c>
      <c r="C250" s="72" t="s">
        <v>174</v>
      </c>
      <c r="D250" s="73">
        <v>4</v>
      </c>
      <c r="E250" s="11">
        <v>0.11170800000000002</v>
      </c>
      <c r="F250" s="11">
        <v>0</v>
      </c>
      <c r="G250" s="11">
        <v>0</v>
      </c>
      <c r="H250" s="12">
        <v>0</v>
      </c>
      <c r="I250" s="12">
        <v>0</v>
      </c>
      <c r="J250" s="11">
        <v>0</v>
      </c>
      <c r="K250" s="72"/>
    </row>
    <row r="251" spans="2:11" ht="27.75" customHeight="1">
      <c r="B251" s="10" t="s">
        <v>94</v>
      </c>
      <c r="C251" s="72">
        <v>401</v>
      </c>
      <c r="D251" s="73" t="s">
        <v>55</v>
      </c>
      <c r="E251" s="11">
        <v>0.7464320000000001</v>
      </c>
      <c r="F251" s="11">
        <v>3.9376000000000001E-2</v>
      </c>
      <c r="G251" s="11">
        <v>0</v>
      </c>
      <c r="H251" s="12">
        <v>9.2319600000000008</v>
      </c>
      <c r="I251" s="12">
        <v>0</v>
      </c>
      <c r="J251" s="11">
        <v>0</v>
      </c>
      <c r="K251" s="72"/>
    </row>
    <row r="252" spans="2:11" ht="27.75" customHeight="1">
      <c r="B252" s="10" t="s">
        <v>95</v>
      </c>
      <c r="C252" s="72">
        <v>453</v>
      </c>
      <c r="D252" s="73">
        <v>0</v>
      </c>
      <c r="E252" s="11">
        <v>4.1640120000000005</v>
      </c>
      <c r="F252" s="11">
        <v>0.46138400000000007</v>
      </c>
      <c r="G252" s="11">
        <v>2.6108000000000003E-2</v>
      </c>
      <c r="H252" s="12">
        <v>3.5695200000000002</v>
      </c>
      <c r="I252" s="12">
        <v>1.01864</v>
      </c>
      <c r="J252" s="11">
        <v>0.13225200000000001</v>
      </c>
      <c r="K252" s="72"/>
    </row>
    <row r="253" spans="2:11" ht="27.75" customHeight="1">
      <c r="B253" s="10" t="s">
        <v>96</v>
      </c>
      <c r="C253" s="72">
        <v>455</v>
      </c>
      <c r="D253" s="73">
        <v>0</v>
      </c>
      <c r="E253" s="11">
        <v>5.3986219999999996</v>
      </c>
      <c r="F253" s="11">
        <v>0.39147599999999999</v>
      </c>
      <c r="G253" s="11">
        <v>1.7441999999999999E-2</v>
      </c>
      <c r="H253" s="12">
        <v>2.12534</v>
      </c>
      <c r="I253" s="12">
        <v>2.9392999999999998</v>
      </c>
      <c r="J253" s="11">
        <v>0.15697800000000001</v>
      </c>
      <c r="K253" s="72"/>
    </row>
    <row r="254" spans="2:11" ht="27.75" customHeight="1">
      <c r="B254" s="10" t="s">
        <v>97</v>
      </c>
      <c r="C254" s="72">
        <v>568</v>
      </c>
      <c r="D254" s="73">
        <v>0</v>
      </c>
      <c r="E254" s="11">
        <v>5.0433140000000005</v>
      </c>
      <c r="F254" s="11">
        <v>0.31635399999999997</v>
      </c>
      <c r="G254" s="11">
        <v>1.2478000000000001E-2</v>
      </c>
      <c r="H254" s="12">
        <v>58.521820000000005</v>
      </c>
      <c r="I254" s="12">
        <v>3.7360599999999997</v>
      </c>
      <c r="J254" s="11">
        <v>0.12991799999999998</v>
      </c>
      <c r="K254" s="72"/>
    </row>
    <row r="255" spans="2:11" ht="27.75" customHeight="1">
      <c r="B255" s="10" t="s">
        <v>98</v>
      </c>
      <c r="C255" s="72">
        <v>500</v>
      </c>
      <c r="D255" s="73" t="s">
        <v>63</v>
      </c>
      <c r="E255" s="11">
        <v>1.0605840000000002</v>
      </c>
      <c r="F255" s="11">
        <v>0</v>
      </c>
      <c r="G255" s="11">
        <v>0</v>
      </c>
      <c r="H255" s="12">
        <v>0</v>
      </c>
      <c r="I255" s="12">
        <v>0</v>
      </c>
      <c r="J255" s="11">
        <v>0</v>
      </c>
      <c r="K255" s="72"/>
    </row>
    <row r="256" spans="2:11" ht="27.75" customHeight="1">
      <c r="B256" s="10" t="s">
        <v>99</v>
      </c>
      <c r="C256" s="72">
        <v>520</v>
      </c>
      <c r="D256" s="73">
        <v>0</v>
      </c>
      <c r="E256" s="11">
        <v>9.2503640000000011</v>
      </c>
      <c r="F256" s="11">
        <v>1.4106880000000002</v>
      </c>
      <c r="G256" s="11">
        <v>0.22555600000000003</v>
      </c>
      <c r="H256" s="12">
        <v>0</v>
      </c>
      <c r="I256" s="12">
        <v>0</v>
      </c>
      <c r="J256" s="11">
        <v>0</v>
      </c>
      <c r="K256" s="72"/>
    </row>
    <row r="257" spans="2:11" ht="27.75" customHeight="1">
      <c r="B257" s="10" t="s">
        <v>100</v>
      </c>
      <c r="C257" s="72">
        <v>992</v>
      </c>
      <c r="D257" s="73">
        <v>8</v>
      </c>
      <c r="E257" s="11">
        <v>-0.67600000000000005</v>
      </c>
      <c r="F257" s="11">
        <v>0</v>
      </c>
      <c r="G257" s="11">
        <v>0</v>
      </c>
      <c r="H257" s="12">
        <v>0</v>
      </c>
      <c r="I257" s="12">
        <v>0</v>
      </c>
      <c r="J257" s="11">
        <v>0</v>
      </c>
      <c r="K257" s="72"/>
    </row>
    <row r="258" spans="2:11" ht="27.75" customHeight="1">
      <c r="B258" s="10" t="s">
        <v>101</v>
      </c>
      <c r="C258" s="72">
        <v>993</v>
      </c>
      <c r="D258" s="73">
        <v>8</v>
      </c>
      <c r="E258" s="11">
        <v>-0.59</v>
      </c>
      <c r="F258" s="11">
        <v>0</v>
      </c>
      <c r="G258" s="11">
        <v>0</v>
      </c>
      <c r="H258" s="12">
        <v>0</v>
      </c>
      <c r="I258" s="12">
        <v>0</v>
      </c>
      <c r="J258" s="11">
        <v>0</v>
      </c>
      <c r="K258" s="72"/>
    </row>
    <row r="259" spans="2:11" ht="27.75" customHeight="1">
      <c r="B259" s="10" t="s">
        <v>102</v>
      </c>
      <c r="C259" s="72">
        <v>1</v>
      </c>
      <c r="D259" s="73">
        <v>0</v>
      </c>
      <c r="E259" s="11">
        <v>-0.67600000000000005</v>
      </c>
      <c r="F259" s="11">
        <v>0</v>
      </c>
      <c r="G259" s="11">
        <v>0</v>
      </c>
      <c r="H259" s="12">
        <v>0</v>
      </c>
      <c r="I259" s="12">
        <v>0</v>
      </c>
      <c r="J259" s="11">
        <v>0.186</v>
      </c>
      <c r="K259" s="72"/>
    </row>
    <row r="260" spans="2:11" ht="27.75" customHeight="1">
      <c r="B260" s="10" t="s">
        <v>103</v>
      </c>
      <c r="C260" s="72">
        <v>2</v>
      </c>
      <c r="D260" s="73">
        <v>0</v>
      </c>
      <c r="E260" s="11">
        <v>-4.9459999999999997</v>
      </c>
      <c r="F260" s="11">
        <v>-0.98699999999999999</v>
      </c>
      <c r="G260" s="11">
        <v>-6.8000000000000005E-2</v>
      </c>
      <c r="H260" s="12">
        <v>0</v>
      </c>
      <c r="I260" s="12">
        <v>0</v>
      </c>
      <c r="J260" s="11">
        <v>0.186</v>
      </c>
      <c r="K260" s="72"/>
    </row>
    <row r="261" spans="2:11" ht="27.75" customHeight="1">
      <c r="B261" s="10" t="s">
        <v>104</v>
      </c>
      <c r="C261" s="72">
        <v>3</v>
      </c>
      <c r="D261" s="73">
        <v>0</v>
      </c>
      <c r="E261" s="11">
        <v>-0.59</v>
      </c>
      <c r="F261" s="11">
        <v>0</v>
      </c>
      <c r="G261" s="11">
        <v>0</v>
      </c>
      <c r="H261" s="12">
        <v>0</v>
      </c>
      <c r="I261" s="12">
        <v>0</v>
      </c>
      <c r="J261" s="11">
        <v>0.17299999999999999</v>
      </c>
      <c r="K261" s="72"/>
    </row>
    <row r="262" spans="2:11" ht="27.75" customHeight="1">
      <c r="B262" s="10" t="s">
        <v>105</v>
      </c>
      <c r="C262" s="72">
        <v>4</v>
      </c>
      <c r="D262" s="73">
        <v>0</v>
      </c>
      <c r="E262" s="11">
        <v>-4.5259999999999998</v>
      </c>
      <c r="F262" s="11">
        <v>-0.81299999999999994</v>
      </c>
      <c r="G262" s="11">
        <v>-5.6000000000000001E-2</v>
      </c>
      <c r="H262" s="12">
        <v>0</v>
      </c>
      <c r="I262" s="12">
        <v>0</v>
      </c>
      <c r="J262" s="11">
        <v>0.17299999999999999</v>
      </c>
      <c r="K262" s="72"/>
    </row>
    <row r="263" spans="2:11" ht="27.75" customHeight="1">
      <c r="B263" s="10" t="s">
        <v>106</v>
      </c>
      <c r="C263" s="72">
        <v>5</v>
      </c>
      <c r="D263" s="73">
        <v>0</v>
      </c>
      <c r="E263" s="11">
        <v>-0.35399999999999998</v>
      </c>
      <c r="F263" s="11">
        <v>0</v>
      </c>
      <c r="G263" s="11">
        <v>0</v>
      </c>
      <c r="H263" s="12">
        <v>0</v>
      </c>
      <c r="I263" s="12">
        <v>0</v>
      </c>
      <c r="J263" s="11">
        <v>0.14699999999999999</v>
      </c>
      <c r="K263" s="72"/>
    </row>
    <row r="264" spans="2:11" ht="27.75" customHeight="1">
      <c r="B264" s="10" t="s">
        <v>107</v>
      </c>
      <c r="C264" s="72">
        <v>6</v>
      </c>
      <c r="D264" s="73">
        <v>0</v>
      </c>
      <c r="E264" s="11">
        <v>-3.4079999999999999</v>
      </c>
      <c r="F264" s="11">
        <v>-0.33</v>
      </c>
      <c r="G264" s="11">
        <v>-0.02</v>
      </c>
      <c r="H264" s="12">
        <v>0</v>
      </c>
      <c r="I264" s="12">
        <v>0</v>
      </c>
      <c r="J264" s="11">
        <v>0.14699999999999999</v>
      </c>
      <c r="K264" s="72"/>
    </row>
    <row r="265" spans="2:11" ht="27.75" customHeight="1" thickBot="1">
      <c r="B265" s="13"/>
      <c r="C265" s="13"/>
      <c r="D265" s="13"/>
      <c r="E265" s="13"/>
      <c r="F265" s="13"/>
      <c r="G265" s="13"/>
      <c r="H265" s="13"/>
      <c r="I265" s="13"/>
      <c r="J265" s="13"/>
      <c r="K265" s="13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4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2:11" ht="27.75" customHeight="1">
      <c r="B270" s="31" t="s">
        <v>111</v>
      </c>
      <c r="C270" s="31"/>
      <c r="D270" s="31"/>
      <c r="E270" s="31"/>
      <c r="F270" s="31"/>
      <c r="G270" s="31"/>
      <c r="H270" s="7"/>
      <c r="I270" s="7"/>
      <c r="J270" s="7"/>
      <c r="K270" s="7"/>
    </row>
    <row r="271" spans="2:11" ht="27.75" customHeight="1">
      <c r="B271" s="8"/>
      <c r="C271" s="7"/>
      <c r="D271" s="7"/>
      <c r="E271" s="7"/>
      <c r="F271" s="7"/>
      <c r="G271" s="7"/>
      <c r="H271" s="7"/>
      <c r="I271" s="7"/>
      <c r="J271" s="7"/>
      <c r="K271" s="7"/>
    </row>
    <row r="272" spans="2:11" ht="27.75" customHeight="1">
      <c r="B272" s="8"/>
      <c r="C272" s="7"/>
      <c r="D272" s="7"/>
      <c r="E272" s="7"/>
      <c r="F272" s="7"/>
      <c r="G272" s="7"/>
      <c r="H272" s="7"/>
      <c r="I272" s="7"/>
      <c r="J272" s="7"/>
      <c r="K272" s="7"/>
    </row>
    <row r="273" spans="2:11" ht="27.75" customHeight="1">
      <c r="B273" s="1"/>
      <c r="C273" s="9" t="s">
        <v>39</v>
      </c>
      <c r="D273" s="9" t="s">
        <v>40</v>
      </c>
      <c r="E273" s="9" t="s">
        <v>41</v>
      </c>
      <c r="F273" s="9" t="s">
        <v>42</v>
      </c>
      <c r="G273" s="9" t="s">
        <v>43</v>
      </c>
      <c r="H273" s="9" t="s">
        <v>44</v>
      </c>
      <c r="I273" s="9" t="s">
        <v>45</v>
      </c>
      <c r="J273" s="9" t="s">
        <v>46</v>
      </c>
      <c r="K273" s="9" t="s">
        <v>47</v>
      </c>
    </row>
    <row r="274" spans="2:11" ht="27.75" customHeight="1">
      <c r="B274" s="10" t="s">
        <v>48</v>
      </c>
      <c r="C274" s="72" t="s">
        <v>167</v>
      </c>
      <c r="D274" s="73">
        <v>1</v>
      </c>
      <c r="E274" s="11">
        <v>2.319</v>
      </c>
      <c r="F274" s="11">
        <v>0</v>
      </c>
      <c r="G274" s="11">
        <v>0</v>
      </c>
      <c r="H274" s="12">
        <v>2.5499999999999998</v>
      </c>
      <c r="I274" s="12">
        <v>0</v>
      </c>
      <c r="J274" s="11">
        <v>0</v>
      </c>
      <c r="K274" s="72"/>
    </row>
    <row r="275" spans="2:11" ht="27.75" customHeight="1">
      <c r="B275" s="10" t="s">
        <v>49</v>
      </c>
      <c r="C275" s="72" t="s">
        <v>168</v>
      </c>
      <c r="D275" s="73">
        <v>2</v>
      </c>
      <c r="E275" s="11">
        <v>2.5030000000000001</v>
      </c>
      <c r="F275" s="11">
        <v>0.11700000000000001</v>
      </c>
      <c r="G275" s="11">
        <v>0</v>
      </c>
      <c r="H275" s="12">
        <v>2.5499999999999998</v>
      </c>
      <c r="I275" s="12">
        <v>0</v>
      </c>
      <c r="J275" s="11">
        <v>0</v>
      </c>
      <c r="K275" s="72" t="s">
        <v>169</v>
      </c>
    </row>
    <row r="276" spans="2:11" ht="27.75" customHeight="1">
      <c r="B276" s="10" t="s">
        <v>50</v>
      </c>
      <c r="C276" s="72" t="s">
        <v>170</v>
      </c>
      <c r="D276" s="73">
        <v>2</v>
      </c>
      <c r="E276" s="11">
        <v>0.26500000000000001</v>
      </c>
      <c r="F276" s="11">
        <v>0</v>
      </c>
      <c r="G276" s="11">
        <v>0</v>
      </c>
      <c r="H276" s="12">
        <v>0</v>
      </c>
      <c r="I276" s="12">
        <v>0</v>
      </c>
      <c r="J276" s="11">
        <v>0</v>
      </c>
      <c r="K276" s="72" t="s">
        <v>171</v>
      </c>
    </row>
    <row r="277" spans="2:11" ht="27.75" customHeight="1">
      <c r="B277" s="10" t="s">
        <v>51</v>
      </c>
      <c r="C277" s="72" t="s">
        <v>172</v>
      </c>
      <c r="D277" s="73">
        <v>3</v>
      </c>
      <c r="E277" s="11">
        <v>1.8169999999999999</v>
      </c>
      <c r="F277" s="11">
        <v>0</v>
      </c>
      <c r="G277" s="11">
        <v>0</v>
      </c>
      <c r="H277" s="12">
        <v>4.0199999999999996</v>
      </c>
      <c r="I277" s="12">
        <v>0</v>
      </c>
      <c r="J277" s="11">
        <v>0</v>
      </c>
      <c r="K277" s="72"/>
    </row>
    <row r="278" spans="2:11" ht="27.75" customHeight="1">
      <c r="B278" s="10" t="s">
        <v>52</v>
      </c>
      <c r="C278" s="72" t="s">
        <v>173</v>
      </c>
      <c r="D278" s="73">
        <v>4</v>
      </c>
      <c r="E278" s="11">
        <v>2.4910000000000001</v>
      </c>
      <c r="F278" s="11">
        <v>0.12</v>
      </c>
      <c r="G278" s="11">
        <v>0</v>
      </c>
      <c r="H278" s="12">
        <v>4.0199999999999996</v>
      </c>
      <c r="I278" s="12">
        <v>0</v>
      </c>
      <c r="J278" s="11">
        <v>0</v>
      </c>
      <c r="K278" s="72"/>
    </row>
    <row r="279" spans="2:11" ht="27.75" customHeight="1">
      <c r="B279" s="10" t="s">
        <v>53</v>
      </c>
      <c r="C279" s="72" t="s">
        <v>174</v>
      </c>
      <c r="D279" s="73">
        <v>4</v>
      </c>
      <c r="E279" s="11">
        <v>0.26100000000000001</v>
      </c>
      <c r="F279" s="11">
        <v>0</v>
      </c>
      <c r="G279" s="11">
        <v>0</v>
      </c>
      <c r="H279" s="12">
        <v>0</v>
      </c>
      <c r="I279" s="12">
        <v>0</v>
      </c>
      <c r="J279" s="11">
        <v>0</v>
      </c>
      <c r="K279" s="72" t="s">
        <v>175</v>
      </c>
    </row>
    <row r="280" spans="2:11" ht="27.75" customHeight="1">
      <c r="B280" s="10" t="s">
        <v>54</v>
      </c>
      <c r="C280" s="72" t="s">
        <v>176</v>
      </c>
      <c r="D280" s="73" t="s">
        <v>55</v>
      </c>
      <c r="E280" s="11">
        <v>1.744</v>
      </c>
      <c r="F280" s="11">
        <v>9.1999999999999998E-2</v>
      </c>
      <c r="G280" s="11">
        <v>0</v>
      </c>
      <c r="H280" s="12">
        <v>21.57</v>
      </c>
      <c r="I280" s="12">
        <v>0</v>
      </c>
      <c r="J280" s="11">
        <v>0</v>
      </c>
      <c r="K280" s="72"/>
    </row>
    <row r="281" spans="2:11" ht="27.75" customHeight="1">
      <c r="B281" s="10" t="s">
        <v>56</v>
      </c>
      <c r="C281" s="72">
        <v>405</v>
      </c>
      <c r="D281" s="73" t="s">
        <v>55</v>
      </c>
      <c r="E281" s="11">
        <v>1.2450000000000001</v>
      </c>
      <c r="F281" s="11">
        <v>5.8999999999999997E-2</v>
      </c>
      <c r="G281" s="11">
        <v>0</v>
      </c>
      <c r="H281" s="12">
        <v>3.29</v>
      </c>
      <c r="I281" s="12">
        <v>0</v>
      </c>
      <c r="J281" s="11">
        <v>0</v>
      </c>
      <c r="K281" s="72"/>
    </row>
    <row r="282" spans="2:11" ht="27.75" customHeight="1">
      <c r="B282" s="10" t="s">
        <v>57</v>
      </c>
      <c r="C282" s="72"/>
      <c r="D282" s="73" t="s">
        <v>55</v>
      </c>
      <c r="E282" s="11">
        <v>0.996</v>
      </c>
      <c r="F282" s="11">
        <v>2.1000000000000001E-2</v>
      </c>
      <c r="G282" s="11">
        <v>0</v>
      </c>
      <c r="H282" s="12">
        <v>315.39</v>
      </c>
      <c r="I282" s="12">
        <v>0</v>
      </c>
      <c r="J282" s="11">
        <v>0</v>
      </c>
      <c r="K282" s="72" t="s">
        <v>177</v>
      </c>
    </row>
    <row r="283" spans="2:11" ht="27.75" customHeight="1">
      <c r="B283" s="10" t="s">
        <v>58</v>
      </c>
      <c r="C283" s="72" t="s">
        <v>178</v>
      </c>
      <c r="D283" s="73">
        <v>0</v>
      </c>
      <c r="E283" s="11">
        <v>9.7289999999999992</v>
      </c>
      <c r="F283" s="11">
        <v>1.0780000000000001</v>
      </c>
      <c r="G283" s="11">
        <v>6.0999999999999999E-2</v>
      </c>
      <c r="H283" s="12">
        <v>8.34</v>
      </c>
      <c r="I283" s="12">
        <v>2.38</v>
      </c>
      <c r="J283" s="11">
        <v>0.309</v>
      </c>
      <c r="K283" s="72">
        <v>450</v>
      </c>
    </row>
    <row r="284" spans="2:11" ht="27.75" customHeight="1">
      <c r="B284" s="10" t="s">
        <v>59</v>
      </c>
      <c r="C284" s="72">
        <v>455</v>
      </c>
      <c r="D284" s="73">
        <v>0</v>
      </c>
      <c r="E284" s="11">
        <v>8.3569999999999993</v>
      </c>
      <c r="F284" s="11">
        <v>0.60599999999999998</v>
      </c>
      <c r="G284" s="11">
        <v>2.7E-2</v>
      </c>
      <c r="H284" s="12">
        <v>3.29</v>
      </c>
      <c r="I284" s="12">
        <v>4.55</v>
      </c>
      <c r="J284" s="11">
        <v>0.24299999999999999</v>
      </c>
      <c r="K284" s="72"/>
    </row>
    <row r="285" spans="2:11" ht="27.75" customHeight="1">
      <c r="B285" s="10" t="s">
        <v>60</v>
      </c>
      <c r="C285" s="72" t="s">
        <v>179</v>
      </c>
      <c r="D285" s="73">
        <v>0</v>
      </c>
      <c r="E285" s="11">
        <v>6.8710000000000004</v>
      </c>
      <c r="F285" s="11">
        <v>0.43099999999999999</v>
      </c>
      <c r="G285" s="11">
        <v>1.7000000000000001E-2</v>
      </c>
      <c r="H285" s="12">
        <v>83.45</v>
      </c>
      <c r="I285" s="12">
        <v>5.09</v>
      </c>
      <c r="J285" s="11">
        <v>0.17699999999999999</v>
      </c>
      <c r="K285" s="72">
        <v>655</v>
      </c>
    </row>
    <row r="286" spans="2:11" ht="27.75" customHeight="1">
      <c r="B286" s="10" t="s">
        <v>61</v>
      </c>
      <c r="C286" s="72">
        <v>660</v>
      </c>
      <c r="D286" s="73">
        <v>0</v>
      </c>
      <c r="E286" s="11">
        <v>5.9489999999999998</v>
      </c>
      <c r="F286" s="11">
        <v>0.32300000000000001</v>
      </c>
      <c r="G286" s="11">
        <v>1.0999999999999999E-2</v>
      </c>
      <c r="H286" s="12">
        <v>140.31</v>
      </c>
      <c r="I286" s="12">
        <v>3.22</v>
      </c>
      <c r="J286" s="11">
        <v>0.156</v>
      </c>
      <c r="K286" s="72"/>
    </row>
    <row r="287" spans="2:11" ht="27.75" customHeight="1">
      <c r="B287" s="10" t="s">
        <v>62</v>
      </c>
      <c r="C287" s="72" t="s">
        <v>180</v>
      </c>
      <c r="D287" s="73" t="s">
        <v>63</v>
      </c>
      <c r="E287" s="11">
        <v>2.4780000000000002</v>
      </c>
      <c r="F287" s="11">
        <v>0</v>
      </c>
      <c r="G287" s="11">
        <v>0</v>
      </c>
      <c r="H287" s="12">
        <v>0</v>
      </c>
      <c r="I287" s="12">
        <v>0</v>
      </c>
      <c r="J287" s="11">
        <v>0</v>
      </c>
      <c r="K287" s="72"/>
    </row>
    <row r="288" spans="2:11" ht="27.75" customHeight="1">
      <c r="B288" s="10" t="s">
        <v>64</v>
      </c>
      <c r="C288" s="72">
        <v>520</v>
      </c>
      <c r="D288" s="73">
        <v>0</v>
      </c>
      <c r="E288" s="11">
        <v>21.611999999999998</v>
      </c>
      <c r="F288" s="11">
        <v>3.2959999999999998</v>
      </c>
      <c r="G288" s="11">
        <v>0.52700000000000002</v>
      </c>
      <c r="H288" s="12">
        <v>0</v>
      </c>
      <c r="I288" s="12">
        <v>0</v>
      </c>
      <c r="J288" s="11">
        <v>0</v>
      </c>
      <c r="K288" s="72"/>
    </row>
    <row r="289" spans="2:11" ht="27.75" customHeight="1">
      <c r="B289" s="10" t="s">
        <v>65</v>
      </c>
      <c r="C289" s="72" t="s">
        <v>181</v>
      </c>
      <c r="D289" s="73">
        <v>8</v>
      </c>
      <c r="E289" s="11">
        <v>-0.67600000000000005</v>
      </c>
      <c r="F289" s="11">
        <v>0</v>
      </c>
      <c r="G289" s="11">
        <v>0</v>
      </c>
      <c r="H289" s="12">
        <v>0</v>
      </c>
      <c r="I289" s="12">
        <v>0</v>
      </c>
      <c r="J289" s="11">
        <v>0</v>
      </c>
      <c r="K289" s="72"/>
    </row>
    <row r="290" spans="2:11" ht="27.75" customHeight="1">
      <c r="B290" s="10" t="s">
        <v>66</v>
      </c>
      <c r="C290" s="72" t="s">
        <v>182</v>
      </c>
      <c r="D290" s="73">
        <v>8</v>
      </c>
      <c r="E290" s="11">
        <v>-0.59</v>
      </c>
      <c r="F290" s="11">
        <v>0</v>
      </c>
      <c r="G290" s="11">
        <v>0</v>
      </c>
      <c r="H290" s="12">
        <v>0</v>
      </c>
      <c r="I290" s="12">
        <v>0</v>
      </c>
      <c r="J290" s="11">
        <v>0</v>
      </c>
      <c r="K290" s="72"/>
    </row>
    <row r="291" spans="2:11" ht="27.75" customHeight="1">
      <c r="B291" s="10" t="s">
        <v>67</v>
      </c>
      <c r="C291" s="72" t="s">
        <v>183</v>
      </c>
      <c r="D291" s="73">
        <v>0</v>
      </c>
      <c r="E291" s="11">
        <v>-0.67600000000000005</v>
      </c>
      <c r="F291" s="11">
        <v>0</v>
      </c>
      <c r="G291" s="11">
        <v>0</v>
      </c>
      <c r="H291" s="12">
        <v>0</v>
      </c>
      <c r="I291" s="12">
        <v>0</v>
      </c>
      <c r="J291" s="11">
        <v>0.186</v>
      </c>
      <c r="K291" s="72"/>
    </row>
    <row r="292" spans="2:11" ht="27.75" customHeight="1">
      <c r="B292" s="10" t="s">
        <v>68</v>
      </c>
      <c r="C292" s="72">
        <v>2</v>
      </c>
      <c r="D292" s="73">
        <v>0</v>
      </c>
      <c r="E292" s="11">
        <v>-4.9459999999999997</v>
      </c>
      <c r="F292" s="11">
        <v>-0.98699999999999999</v>
      </c>
      <c r="G292" s="11">
        <v>-6.8000000000000005E-2</v>
      </c>
      <c r="H292" s="12">
        <v>0</v>
      </c>
      <c r="I292" s="12">
        <v>0</v>
      </c>
      <c r="J292" s="11">
        <v>0.186</v>
      </c>
      <c r="K292" s="72"/>
    </row>
    <row r="293" spans="2:11" ht="27.75" customHeight="1">
      <c r="B293" s="10" t="s">
        <v>69</v>
      </c>
      <c r="C293" s="72">
        <v>3</v>
      </c>
      <c r="D293" s="73">
        <v>0</v>
      </c>
      <c r="E293" s="11">
        <v>-0.59</v>
      </c>
      <c r="F293" s="11">
        <v>0</v>
      </c>
      <c r="G293" s="11">
        <v>0</v>
      </c>
      <c r="H293" s="12">
        <v>0</v>
      </c>
      <c r="I293" s="12">
        <v>0</v>
      </c>
      <c r="J293" s="11">
        <v>0.17299999999999999</v>
      </c>
      <c r="K293" s="72"/>
    </row>
    <row r="294" spans="2:11" ht="27.75" customHeight="1">
      <c r="B294" s="10" t="s">
        <v>70</v>
      </c>
      <c r="C294" s="72">
        <v>4</v>
      </c>
      <c r="D294" s="73">
        <v>0</v>
      </c>
      <c r="E294" s="11">
        <v>-4.5250000000000004</v>
      </c>
      <c r="F294" s="11">
        <v>-0.81299999999999994</v>
      </c>
      <c r="G294" s="11">
        <v>-5.6000000000000001E-2</v>
      </c>
      <c r="H294" s="12">
        <v>0</v>
      </c>
      <c r="I294" s="12">
        <v>0</v>
      </c>
      <c r="J294" s="11">
        <v>0.17299999999999999</v>
      </c>
      <c r="K294" s="72"/>
    </row>
    <row r="295" spans="2:11" ht="27.75" customHeight="1">
      <c r="B295" s="10" t="s">
        <v>71</v>
      </c>
      <c r="C295" s="72">
        <v>5</v>
      </c>
      <c r="D295" s="73">
        <v>0</v>
      </c>
      <c r="E295" s="11">
        <v>-0.35399999999999998</v>
      </c>
      <c r="F295" s="11">
        <v>0</v>
      </c>
      <c r="G295" s="11">
        <v>0</v>
      </c>
      <c r="H295" s="12">
        <v>103.35</v>
      </c>
      <c r="I295" s="12">
        <v>0</v>
      </c>
      <c r="J295" s="11">
        <v>0.14699999999999999</v>
      </c>
      <c r="K295" s="72"/>
    </row>
    <row r="296" spans="2:11" ht="27.75" customHeight="1">
      <c r="B296" s="10" t="s">
        <v>72</v>
      </c>
      <c r="C296" s="72" t="s">
        <v>184</v>
      </c>
      <c r="D296" s="73">
        <v>0</v>
      </c>
      <c r="E296" s="11">
        <v>-3.4079999999999999</v>
      </c>
      <c r="F296" s="11">
        <v>-0.33</v>
      </c>
      <c r="G296" s="11">
        <v>-0.02</v>
      </c>
      <c r="H296" s="12">
        <v>103.35</v>
      </c>
      <c r="I296" s="12">
        <v>0</v>
      </c>
      <c r="J296" s="11">
        <v>0.14699999999999999</v>
      </c>
      <c r="K296" s="72"/>
    </row>
    <row r="297" spans="2:11" ht="27.75" customHeight="1">
      <c r="B297" s="10" t="s">
        <v>73</v>
      </c>
      <c r="C297" s="72" t="s">
        <v>185</v>
      </c>
      <c r="D297" s="73">
        <v>0</v>
      </c>
      <c r="E297" s="11">
        <v>-2.7610000000000001</v>
      </c>
      <c r="F297" s="11">
        <v>-0.23200000000000001</v>
      </c>
      <c r="G297" s="11">
        <v>-1.4E-2</v>
      </c>
      <c r="H297" s="12">
        <v>103.35</v>
      </c>
      <c r="I297" s="12">
        <v>0</v>
      </c>
      <c r="J297" s="11">
        <v>7.1999999999999995E-2</v>
      </c>
      <c r="K297" s="72"/>
    </row>
    <row r="298" spans="2:11" ht="27.75" customHeight="1">
      <c r="B298" s="10" t="s">
        <v>74</v>
      </c>
      <c r="C298" s="72">
        <v>7</v>
      </c>
      <c r="D298" s="73">
        <v>0</v>
      </c>
      <c r="E298" s="11">
        <v>-0.27600000000000002</v>
      </c>
      <c r="F298" s="11">
        <v>0</v>
      </c>
      <c r="G298" s="11">
        <v>0</v>
      </c>
      <c r="H298" s="12">
        <v>103.35</v>
      </c>
      <c r="I298" s="12">
        <v>0</v>
      </c>
      <c r="J298" s="11">
        <v>7.1999999999999995E-2</v>
      </c>
      <c r="K298" s="72"/>
    </row>
    <row r="299" spans="2:11" ht="27.75" customHeight="1">
      <c r="B299" s="10" t="s">
        <v>75</v>
      </c>
      <c r="C299" s="72">
        <v>100</v>
      </c>
      <c r="D299" s="73">
        <v>1</v>
      </c>
      <c r="E299" s="11">
        <v>1.5537299999999998</v>
      </c>
      <c r="F299" s="11">
        <v>0</v>
      </c>
      <c r="G299" s="11">
        <v>0</v>
      </c>
      <c r="H299" s="12">
        <v>1.7084999999999997</v>
      </c>
      <c r="I299" s="12">
        <v>0</v>
      </c>
      <c r="J299" s="11">
        <v>0</v>
      </c>
      <c r="K299" s="72"/>
    </row>
    <row r="300" spans="2:11" ht="27.75" customHeight="1">
      <c r="B300" s="10" t="s">
        <v>76</v>
      </c>
      <c r="C300" s="72">
        <v>104</v>
      </c>
      <c r="D300" s="73">
        <v>2</v>
      </c>
      <c r="E300" s="11">
        <v>1.6770099999999999</v>
      </c>
      <c r="F300" s="11">
        <v>7.8390000000000001E-2</v>
      </c>
      <c r="G300" s="11">
        <v>0</v>
      </c>
      <c r="H300" s="12">
        <v>1.7084999999999997</v>
      </c>
      <c r="I300" s="12">
        <v>0</v>
      </c>
      <c r="J300" s="11">
        <v>0</v>
      </c>
      <c r="K300" s="72"/>
    </row>
    <row r="301" spans="2:11" ht="27.75" customHeight="1">
      <c r="B301" s="10" t="s">
        <v>77</v>
      </c>
      <c r="C301" s="72" t="s">
        <v>186</v>
      </c>
      <c r="D301" s="73">
        <v>2</v>
      </c>
      <c r="E301" s="11">
        <v>0.17754999999999999</v>
      </c>
      <c r="F301" s="11">
        <v>0</v>
      </c>
      <c r="G301" s="11">
        <v>0</v>
      </c>
      <c r="H301" s="12">
        <v>0</v>
      </c>
      <c r="I301" s="12">
        <v>0</v>
      </c>
      <c r="J301" s="11">
        <v>0</v>
      </c>
      <c r="K301" s="72"/>
    </row>
    <row r="302" spans="2:11" ht="27.75" customHeight="1">
      <c r="B302" s="10" t="s">
        <v>78</v>
      </c>
      <c r="C302" s="72">
        <v>126</v>
      </c>
      <c r="D302" s="73">
        <v>3</v>
      </c>
      <c r="E302" s="11">
        <v>1.2173899999999998</v>
      </c>
      <c r="F302" s="11">
        <v>0</v>
      </c>
      <c r="G302" s="11">
        <v>0</v>
      </c>
      <c r="H302" s="12">
        <v>2.6933999999999996</v>
      </c>
      <c r="I302" s="12">
        <v>0</v>
      </c>
      <c r="J302" s="11">
        <v>0</v>
      </c>
      <c r="K302" s="72"/>
    </row>
    <row r="303" spans="2:11" ht="27.75" customHeight="1">
      <c r="B303" s="10" t="s">
        <v>79</v>
      </c>
      <c r="C303" s="72">
        <v>129</v>
      </c>
      <c r="D303" s="73">
        <v>4</v>
      </c>
      <c r="E303" s="11">
        <v>1.6689699999999998</v>
      </c>
      <c r="F303" s="11">
        <v>8.0399999999999985E-2</v>
      </c>
      <c r="G303" s="11">
        <v>0</v>
      </c>
      <c r="H303" s="12">
        <v>2.6933999999999996</v>
      </c>
      <c r="I303" s="12">
        <v>0</v>
      </c>
      <c r="J303" s="11">
        <v>0</v>
      </c>
      <c r="K303" s="72"/>
    </row>
    <row r="304" spans="2:11" ht="27.75" customHeight="1">
      <c r="B304" s="10" t="s">
        <v>80</v>
      </c>
      <c r="C304" s="72" t="s">
        <v>174</v>
      </c>
      <c r="D304" s="73">
        <v>4</v>
      </c>
      <c r="E304" s="11">
        <v>0.17487</v>
      </c>
      <c r="F304" s="11">
        <v>0</v>
      </c>
      <c r="G304" s="11">
        <v>0</v>
      </c>
      <c r="H304" s="12">
        <v>0</v>
      </c>
      <c r="I304" s="12">
        <v>0</v>
      </c>
      <c r="J304" s="11">
        <v>0</v>
      </c>
      <c r="K304" s="72"/>
    </row>
    <row r="305" spans="2:11" ht="27.75" customHeight="1">
      <c r="B305" s="10" t="s">
        <v>81</v>
      </c>
      <c r="C305" s="72">
        <v>401</v>
      </c>
      <c r="D305" s="73" t="s">
        <v>55</v>
      </c>
      <c r="E305" s="11">
        <v>1.16848</v>
      </c>
      <c r="F305" s="11">
        <v>6.1639999999999993E-2</v>
      </c>
      <c r="G305" s="11">
        <v>0</v>
      </c>
      <c r="H305" s="12">
        <v>14.451899999999998</v>
      </c>
      <c r="I305" s="12">
        <v>0</v>
      </c>
      <c r="J305" s="11">
        <v>0</v>
      </c>
      <c r="K305" s="72"/>
    </row>
    <row r="306" spans="2:11" ht="27.75" customHeight="1">
      <c r="B306" s="10" t="s">
        <v>82</v>
      </c>
      <c r="C306" s="72">
        <v>453</v>
      </c>
      <c r="D306" s="73">
        <v>0</v>
      </c>
      <c r="E306" s="11">
        <v>6.5184299999999986</v>
      </c>
      <c r="F306" s="11">
        <v>0.72226000000000001</v>
      </c>
      <c r="G306" s="11">
        <v>4.0869999999999997E-2</v>
      </c>
      <c r="H306" s="12">
        <v>5.5877999999999997</v>
      </c>
      <c r="I306" s="12">
        <v>1.5945999999999998</v>
      </c>
      <c r="J306" s="11">
        <v>0.20702999999999996</v>
      </c>
      <c r="K306" s="72"/>
    </row>
    <row r="307" spans="2:11" ht="27.75" customHeight="1">
      <c r="B307" s="10" t="s">
        <v>83</v>
      </c>
      <c r="C307" s="72">
        <v>500</v>
      </c>
      <c r="D307" s="73" t="s">
        <v>63</v>
      </c>
      <c r="E307" s="11">
        <v>1.6602600000000001</v>
      </c>
      <c r="F307" s="11">
        <v>0</v>
      </c>
      <c r="G307" s="11">
        <v>0</v>
      </c>
      <c r="H307" s="12">
        <v>0</v>
      </c>
      <c r="I307" s="12">
        <v>0</v>
      </c>
      <c r="J307" s="11">
        <v>0</v>
      </c>
      <c r="K307" s="72"/>
    </row>
    <row r="308" spans="2:11" ht="27.75" customHeight="1">
      <c r="B308" s="10" t="s">
        <v>84</v>
      </c>
      <c r="C308" s="72">
        <v>520</v>
      </c>
      <c r="D308" s="73">
        <v>0</v>
      </c>
      <c r="E308" s="11">
        <v>14.480039999999997</v>
      </c>
      <c r="F308" s="11">
        <v>2.2083199999999996</v>
      </c>
      <c r="G308" s="11">
        <v>0.35308999999999996</v>
      </c>
      <c r="H308" s="12">
        <v>0</v>
      </c>
      <c r="I308" s="12">
        <v>0</v>
      </c>
      <c r="J308" s="11">
        <v>0</v>
      </c>
      <c r="K308" s="72"/>
    </row>
    <row r="309" spans="2:11" ht="27.75" customHeight="1">
      <c r="B309" s="10" t="s">
        <v>85</v>
      </c>
      <c r="C309" s="72">
        <v>992</v>
      </c>
      <c r="D309" s="73">
        <v>8</v>
      </c>
      <c r="E309" s="11">
        <v>-0.67600000000000005</v>
      </c>
      <c r="F309" s="11">
        <v>0</v>
      </c>
      <c r="G309" s="11">
        <v>0</v>
      </c>
      <c r="H309" s="12">
        <v>0</v>
      </c>
      <c r="I309" s="12">
        <v>0</v>
      </c>
      <c r="J309" s="11">
        <v>0</v>
      </c>
      <c r="K309" s="72"/>
    </row>
    <row r="310" spans="2:11" ht="27.75" customHeight="1">
      <c r="B310" s="10" t="s">
        <v>86</v>
      </c>
      <c r="C310" s="72">
        <v>1</v>
      </c>
      <c r="D310" s="73">
        <v>0</v>
      </c>
      <c r="E310" s="11">
        <v>-0.67600000000000005</v>
      </c>
      <c r="F310" s="11">
        <v>0</v>
      </c>
      <c r="G310" s="11">
        <v>0</v>
      </c>
      <c r="H310" s="12">
        <v>0</v>
      </c>
      <c r="I310" s="12">
        <v>0</v>
      </c>
      <c r="J310" s="11">
        <v>0.186</v>
      </c>
      <c r="K310" s="72"/>
    </row>
    <row r="311" spans="2:11" ht="27.75" customHeight="1">
      <c r="B311" s="10" t="s">
        <v>87</v>
      </c>
      <c r="C311" s="72">
        <v>2</v>
      </c>
      <c r="D311" s="73">
        <v>0</v>
      </c>
      <c r="E311" s="11">
        <v>-4.9459999999999997</v>
      </c>
      <c r="F311" s="11">
        <v>-0.98699999999999999</v>
      </c>
      <c r="G311" s="11">
        <v>-6.8000000000000005E-2</v>
      </c>
      <c r="H311" s="12">
        <v>0</v>
      </c>
      <c r="I311" s="12">
        <v>0</v>
      </c>
      <c r="J311" s="11">
        <v>0.186</v>
      </c>
      <c r="K311" s="72"/>
    </row>
    <row r="312" spans="2:11" ht="27.75" customHeight="1">
      <c r="B312" s="10" t="s">
        <v>88</v>
      </c>
      <c r="C312" s="72">
        <v>100</v>
      </c>
      <c r="D312" s="73">
        <v>1</v>
      </c>
      <c r="E312" s="11">
        <v>0.99253200000000008</v>
      </c>
      <c r="F312" s="11">
        <v>0</v>
      </c>
      <c r="G312" s="11">
        <v>0</v>
      </c>
      <c r="H312" s="12">
        <v>1.0914000000000001</v>
      </c>
      <c r="I312" s="12">
        <v>0</v>
      </c>
      <c r="J312" s="11">
        <v>0</v>
      </c>
      <c r="K312" s="72"/>
    </row>
    <row r="313" spans="2:11" ht="27.75" customHeight="1">
      <c r="B313" s="10" t="s">
        <v>89</v>
      </c>
      <c r="C313" s="72">
        <v>104</v>
      </c>
      <c r="D313" s="73">
        <v>2</v>
      </c>
      <c r="E313" s="11">
        <v>1.0712840000000001</v>
      </c>
      <c r="F313" s="11">
        <v>5.0076000000000009E-2</v>
      </c>
      <c r="G313" s="11">
        <v>0</v>
      </c>
      <c r="H313" s="12">
        <v>1.0914000000000001</v>
      </c>
      <c r="I313" s="12">
        <v>0</v>
      </c>
      <c r="J313" s="11">
        <v>0</v>
      </c>
      <c r="K313" s="72"/>
    </row>
    <row r="314" spans="2:11" ht="27.75" customHeight="1">
      <c r="B314" s="10" t="s">
        <v>90</v>
      </c>
      <c r="C314" s="72" t="s">
        <v>186</v>
      </c>
      <c r="D314" s="73">
        <v>2</v>
      </c>
      <c r="E314" s="11">
        <v>0.11342000000000002</v>
      </c>
      <c r="F314" s="11">
        <v>0</v>
      </c>
      <c r="G314" s="11">
        <v>0</v>
      </c>
      <c r="H314" s="12">
        <v>0</v>
      </c>
      <c r="I314" s="12">
        <v>0</v>
      </c>
      <c r="J314" s="11">
        <v>0</v>
      </c>
      <c r="K314" s="72"/>
    </row>
    <row r="315" spans="2:11" ht="27.75" customHeight="1">
      <c r="B315" s="10" t="s">
        <v>91</v>
      </c>
      <c r="C315" s="72">
        <v>126</v>
      </c>
      <c r="D315" s="73">
        <v>3</v>
      </c>
      <c r="E315" s="11">
        <v>0.77767600000000003</v>
      </c>
      <c r="F315" s="11">
        <v>0</v>
      </c>
      <c r="G315" s="11">
        <v>0</v>
      </c>
      <c r="H315" s="12">
        <v>1.7205600000000001</v>
      </c>
      <c r="I315" s="12">
        <v>0</v>
      </c>
      <c r="J315" s="11">
        <v>0</v>
      </c>
      <c r="K315" s="72"/>
    </row>
    <row r="316" spans="2:11" ht="27.75" customHeight="1">
      <c r="B316" s="10" t="s">
        <v>92</v>
      </c>
      <c r="C316" s="72">
        <v>129</v>
      </c>
      <c r="D316" s="73">
        <v>4</v>
      </c>
      <c r="E316" s="11">
        <v>1.0661480000000001</v>
      </c>
      <c r="F316" s="11">
        <v>5.1360000000000003E-2</v>
      </c>
      <c r="G316" s="11">
        <v>0</v>
      </c>
      <c r="H316" s="12">
        <v>1.7205600000000001</v>
      </c>
      <c r="I316" s="12">
        <v>0</v>
      </c>
      <c r="J316" s="11">
        <v>0</v>
      </c>
      <c r="K316" s="72"/>
    </row>
    <row r="317" spans="2:11" ht="27.75" customHeight="1">
      <c r="B317" s="10" t="s">
        <v>93</v>
      </c>
      <c r="C317" s="72" t="s">
        <v>174</v>
      </c>
      <c r="D317" s="73">
        <v>4</v>
      </c>
      <c r="E317" s="11">
        <v>0.11170800000000002</v>
      </c>
      <c r="F317" s="11">
        <v>0</v>
      </c>
      <c r="G317" s="11">
        <v>0</v>
      </c>
      <c r="H317" s="12">
        <v>0</v>
      </c>
      <c r="I317" s="12">
        <v>0</v>
      </c>
      <c r="J317" s="11">
        <v>0</v>
      </c>
      <c r="K317" s="72"/>
    </row>
    <row r="318" spans="2:11" ht="27.75" customHeight="1">
      <c r="B318" s="10" t="s">
        <v>94</v>
      </c>
      <c r="C318" s="72">
        <v>401</v>
      </c>
      <c r="D318" s="73" t="s">
        <v>55</v>
      </c>
      <c r="E318" s="11">
        <v>0.7464320000000001</v>
      </c>
      <c r="F318" s="11">
        <v>3.9376000000000001E-2</v>
      </c>
      <c r="G318" s="11">
        <v>0</v>
      </c>
      <c r="H318" s="12">
        <v>9.2319600000000008</v>
      </c>
      <c r="I318" s="12">
        <v>0</v>
      </c>
      <c r="J318" s="11">
        <v>0</v>
      </c>
      <c r="K318" s="72"/>
    </row>
    <row r="319" spans="2:11" ht="27.75" customHeight="1">
      <c r="B319" s="10" t="s">
        <v>95</v>
      </c>
      <c r="C319" s="72">
        <v>453</v>
      </c>
      <c r="D319" s="73">
        <v>0</v>
      </c>
      <c r="E319" s="11">
        <v>4.1640120000000005</v>
      </c>
      <c r="F319" s="11">
        <v>0.46138400000000007</v>
      </c>
      <c r="G319" s="11">
        <v>2.6108000000000003E-2</v>
      </c>
      <c r="H319" s="12">
        <v>3.5695200000000002</v>
      </c>
      <c r="I319" s="12">
        <v>1.01864</v>
      </c>
      <c r="J319" s="11">
        <v>0.13225200000000001</v>
      </c>
      <c r="K319" s="72"/>
    </row>
    <row r="320" spans="2:11" ht="27.75" customHeight="1">
      <c r="B320" s="10" t="s">
        <v>96</v>
      </c>
      <c r="C320" s="72">
        <v>455</v>
      </c>
      <c r="D320" s="73">
        <v>0</v>
      </c>
      <c r="E320" s="11">
        <v>5.3986219999999996</v>
      </c>
      <c r="F320" s="11">
        <v>0.39147599999999999</v>
      </c>
      <c r="G320" s="11">
        <v>1.7441999999999999E-2</v>
      </c>
      <c r="H320" s="12">
        <v>2.12534</v>
      </c>
      <c r="I320" s="12">
        <v>2.9392999999999998</v>
      </c>
      <c r="J320" s="11">
        <v>0.15697800000000001</v>
      </c>
      <c r="K320" s="72"/>
    </row>
    <row r="321" spans="2:11" ht="27.75" customHeight="1">
      <c r="B321" s="10" t="s">
        <v>97</v>
      </c>
      <c r="C321" s="72">
        <v>568</v>
      </c>
      <c r="D321" s="73">
        <v>0</v>
      </c>
      <c r="E321" s="11">
        <v>5.0433140000000005</v>
      </c>
      <c r="F321" s="11">
        <v>0.31635399999999997</v>
      </c>
      <c r="G321" s="11">
        <v>1.2478000000000001E-2</v>
      </c>
      <c r="H321" s="12">
        <v>61.252299999999998</v>
      </c>
      <c r="I321" s="12">
        <v>3.7360599999999997</v>
      </c>
      <c r="J321" s="11">
        <v>0.12991799999999998</v>
      </c>
      <c r="K321" s="72"/>
    </row>
    <row r="322" spans="2:11" ht="27.75" customHeight="1">
      <c r="B322" s="10" t="s">
        <v>98</v>
      </c>
      <c r="C322" s="72">
        <v>500</v>
      </c>
      <c r="D322" s="73" t="s">
        <v>63</v>
      </c>
      <c r="E322" s="11">
        <v>1.0605840000000002</v>
      </c>
      <c r="F322" s="11">
        <v>0</v>
      </c>
      <c r="G322" s="11">
        <v>0</v>
      </c>
      <c r="H322" s="12">
        <v>0</v>
      </c>
      <c r="I322" s="12">
        <v>0</v>
      </c>
      <c r="J322" s="11">
        <v>0</v>
      </c>
      <c r="K322" s="72"/>
    </row>
    <row r="323" spans="2:11" ht="27.75" customHeight="1">
      <c r="B323" s="10" t="s">
        <v>99</v>
      </c>
      <c r="C323" s="72">
        <v>520</v>
      </c>
      <c r="D323" s="73">
        <v>0</v>
      </c>
      <c r="E323" s="11">
        <v>9.2499359999999999</v>
      </c>
      <c r="F323" s="11">
        <v>1.4106880000000002</v>
      </c>
      <c r="G323" s="11">
        <v>0.22555600000000003</v>
      </c>
      <c r="H323" s="12">
        <v>0</v>
      </c>
      <c r="I323" s="12">
        <v>0</v>
      </c>
      <c r="J323" s="11">
        <v>0</v>
      </c>
      <c r="K323" s="72"/>
    </row>
    <row r="324" spans="2:11" ht="27.75" customHeight="1">
      <c r="B324" s="10" t="s">
        <v>100</v>
      </c>
      <c r="C324" s="72">
        <v>992</v>
      </c>
      <c r="D324" s="73">
        <v>8</v>
      </c>
      <c r="E324" s="11">
        <v>-0.67600000000000005</v>
      </c>
      <c r="F324" s="11">
        <v>0</v>
      </c>
      <c r="G324" s="11">
        <v>0</v>
      </c>
      <c r="H324" s="12">
        <v>0</v>
      </c>
      <c r="I324" s="12">
        <v>0</v>
      </c>
      <c r="J324" s="11">
        <v>0</v>
      </c>
      <c r="K324" s="72"/>
    </row>
    <row r="325" spans="2:11" ht="27.75" customHeight="1">
      <c r="B325" s="10" t="s">
        <v>101</v>
      </c>
      <c r="C325" s="72">
        <v>993</v>
      </c>
      <c r="D325" s="73">
        <v>8</v>
      </c>
      <c r="E325" s="11">
        <v>-0.59</v>
      </c>
      <c r="F325" s="11">
        <v>0</v>
      </c>
      <c r="G325" s="11">
        <v>0</v>
      </c>
      <c r="H325" s="12">
        <v>0</v>
      </c>
      <c r="I325" s="12">
        <v>0</v>
      </c>
      <c r="J325" s="11">
        <v>0</v>
      </c>
      <c r="K325" s="72"/>
    </row>
    <row r="326" spans="2:11" ht="27.75" customHeight="1">
      <c r="B326" s="10" t="s">
        <v>102</v>
      </c>
      <c r="C326" s="72">
        <v>1</v>
      </c>
      <c r="D326" s="73">
        <v>0</v>
      </c>
      <c r="E326" s="11">
        <v>-0.67600000000000005</v>
      </c>
      <c r="F326" s="11">
        <v>0</v>
      </c>
      <c r="G326" s="11">
        <v>0</v>
      </c>
      <c r="H326" s="12">
        <v>0</v>
      </c>
      <c r="I326" s="12">
        <v>0</v>
      </c>
      <c r="J326" s="11">
        <v>0.186</v>
      </c>
      <c r="K326" s="72"/>
    </row>
    <row r="327" spans="2:11" ht="27.75" customHeight="1">
      <c r="B327" s="10" t="s">
        <v>103</v>
      </c>
      <c r="C327" s="72">
        <v>2</v>
      </c>
      <c r="D327" s="73">
        <v>0</v>
      </c>
      <c r="E327" s="11">
        <v>-4.9459999999999997</v>
      </c>
      <c r="F327" s="11">
        <v>-0.98699999999999999</v>
      </c>
      <c r="G327" s="11">
        <v>-6.8000000000000005E-2</v>
      </c>
      <c r="H327" s="12">
        <v>0</v>
      </c>
      <c r="I327" s="12">
        <v>0</v>
      </c>
      <c r="J327" s="11">
        <v>0.186</v>
      </c>
      <c r="K327" s="72"/>
    </row>
    <row r="328" spans="2:11" ht="27.75" customHeight="1">
      <c r="B328" s="10" t="s">
        <v>104</v>
      </c>
      <c r="C328" s="72">
        <v>3</v>
      </c>
      <c r="D328" s="73">
        <v>0</v>
      </c>
      <c r="E328" s="11">
        <v>-0.59</v>
      </c>
      <c r="F328" s="11">
        <v>0</v>
      </c>
      <c r="G328" s="11">
        <v>0</v>
      </c>
      <c r="H328" s="12">
        <v>0</v>
      </c>
      <c r="I328" s="12">
        <v>0</v>
      </c>
      <c r="J328" s="11">
        <v>0.17299999999999999</v>
      </c>
      <c r="K328" s="72"/>
    </row>
    <row r="329" spans="2:11" ht="27.75" customHeight="1">
      <c r="B329" s="10" t="s">
        <v>105</v>
      </c>
      <c r="C329" s="72">
        <v>4</v>
      </c>
      <c r="D329" s="73">
        <v>0</v>
      </c>
      <c r="E329" s="11">
        <v>-4.5250000000000004</v>
      </c>
      <c r="F329" s="11">
        <v>-0.81299999999999994</v>
      </c>
      <c r="G329" s="11">
        <v>-5.6000000000000001E-2</v>
      </c>
      <c r="H329" s="12">
        <v>0</v>
      </c>
      <c r="I329" s="12">
        <v>0</v>
      </c>
      <c r="J329" s="11">
        <v>0.17299999999999999</v>
      </c>
      <c r="K329" s="72"/>
    </row>
    <row r="330" spans="2:11" ht="27.75" customHeight="1">
      <c r="B330" s="10" t="s">
        <v>106</v>
      </c>
      <c r="C330" s="72">
        <v>5</v>
      </c>
      <c r="D330" s="73">
        <v>0</v>
      </c>
      <c r="E330" s="11">
        <v>-0.35399999999999998</v>
      </c>
      <c r="F330" s="11">
        <v>0</v>
      </c>
      <c r="G330" s="11">
        <v>0</v>
      </c>
      <c r="H330" s="12">
        <v>0</v>
      </c>
      <c r="I330" s="12">
        <v>0</v>
      </c>
      <c r="J330" s="11">
        <v>0.14699999999999999</v>
      </c>
      <c r="K330" s="72"/>
    </row>
    <row r="331" spans="2:11" ht="27.75" customHeight="1">
      <c r="B331" s="10" t="s">
        <v>107</v>
      </c>
      <c r="C331" s="72">
        <v>6</v>
      </c>
      <c r="D331" s="73">
        <v>0</v>
      </c>
      <c r="E331" s="11">
        <v>-3.4079999999999999</v>
      </c>
      <c r="F331" s="11">
        <v>-0.33</v>
      </c>
      <c r="G331" s="11">
        <v>-0.02</v>
      </c>
      <c r="H331" s="12">
        <v>0</v>
      </c>
      <c r="I331" s="12">
        <v>0</v>
      </c>
      <c r="J331" s="11">
        <v>0.14699999999999999</v>
      </c>
      <c r="K331" s="72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EC00319</cp:lastModifiedBy>
  <cp:lastPrinted>2012-04-19T09:42:40Z</cp:lastPrinted>
  <dcterms:created xsi:type="dcterms:W3CDTF">2012-04-11T15:18:28Z</dcterms:created>
  <dcterms:modified xsi:type="dcterms:W3CDTF">2012-05-11T11:00:31Z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-879776906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  <property fmtid="{D5CDD505-2E9C-101B-9397-08002B2CF9AE}" pid="7" name="_ReviewingToolsShownOnce">
    <vt:lpwstr/>
  </property>
</Properties>
</file>