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 tabRatio="956" activeTab="4"/>
  </bookViews>
  <sheets>
    <sheet name="SPEN SPM (2)" sheetId="26" r:id="rId1"/>
    <sheet name="SPEN SPD (2)" sheetId="25" r:id="rId2"/>
    <sheet name="SSEPD SHEPD" sheetId="24" r:id="rId3"/>
    <sheet name="SSEPD SEPD" sheetId="23" r:id="rId4"/>
    <sheet name="NPG Yorkshire" sheetId="20" r:id="rId5"/>
    <sheet name="NPG Northeast" sheetId="19" r:id="rId6"/>
    <sheet name="ENWL" sheetId="18" r:id="rId7"/>
    <sheet name="UKPN SPN" sheetId="17" r:id="rId8"/>
    <sheet name="UKPN LPN" sheetId="16" r:id="rId9"/>
    <sheet name="UKPN EPN" sheetId="15" r:id="rId10"/>
    <sheet name="WPD EastM" sheetId="11" r:id="rId11"/>
    <sheet name="WPD WestM" sheetId="14" r:id="rId12"/>
    <sheet name="WPD SWales" sheetId="12" r:id="rId13"/>
    <sheet name="WPD SWest" sheetId="13" r:id="rId14"/>
  </sheets>
  <externalReferences>
    <externalReference r:id="rId15"/>
  </externalReferences>
  <calcPr calcId="145621"/>
</workbook>
</file>

<file path=xl/calcChain.xml><?xml version="1.0" encoding="utf-8"?>
<calcChain xmlns="http://schemas.openxmlformats.org/spreadsheetml/2006/main">
  <c r="Y35" i="26" l="1"/>
  <c r="X35" i="26"/>
  <c r="W35" i="26"/>
  <c r="V35" i="26"/>
  <c r="U35" i="26"/>
  <c r="T35" i="26"/>
  <c r="S35" i="26"/>
  <c r="R35" i="26"/>
  <c r="Q35" i="26"/>
  <c r="P35" i="26"/>
  <c r="O35" i="26"/>
  <c r="N35" i="26"/>
  <c r="Y34" i="26"/>
  <c r="X34" i="26"/>
  <c r="W34" i="26"/>
  <c r="V34" i="26"/>
  <c r="U34" i="26"/>
  <c r="T34" i="26"/>
  <c r="S34" i="26"/>
  <c r="R34" i="26"/>
  <c r="Q34" i="26"/>
  <c r="P34" i="26"/>
  <c r="O34" i="26"/>
  <c r="N34" i="26"/>
  <c r="Y33" i="26"/>
  <c r="X33" i="26"/>
  <c r="W33" i="26"/>
  <c r="V33" i="26"/>
  <c r="U33" i="26"/>
  <c r="T33" i="26"/>
  <c r="S33" i="26"/>
  <c r="R33" i="26"/>
  <c r="Q33" i="26"/>
  <c r="P33" i="26"/>
  <c r="O33" i="26"/>
  <c r="N33" i="26"/>
  <c r="Y32" i="26"/>
  <c r="X32" i="26"/>
  <c r="W32" i="26"/>
  <c r="V32" i="26"/>
  <c r="U32" i="26"/>
  <c r="T32" i="26"/>
  <c r="S32" i="26"/>
  <c r="R32" i="26"/>
  <c r="Q32" i="26"/>
  <c r="P32" i="26"/>
  <c r="O32" i="26"/>
  <c r="N32" i="26"/>
  <c r="Y31" i="26"/>
  <c r="X31" i="26"/>
  <c r="W31" i="26"/>
  <c r="V31" i="26"/>
  <c r="U31" i="26"/>
  <c r="T31" i="26"/>
  <c r="S31" i="26"/>
  <c r="R31" i="26"/>
  <c r="Q31" i="26"/>
  <c r="P31" i="26"/>
  <c r="O31" i="26"/>
  <c r="N31" i="26"/>
  <c r="Y30" i="26"/>
  <c r="X30" i="26"/>
  <c r="W30" i="26"/>
  <c r="V30" i="26"/>
  <c r="U30" i="26"/>
  <c r="T30" i="26"/>
  <c r="S30" i="26"/>
  <c r="R30" i="26"/>
  <c r="Q30" i="26"/>
  <c r="P30" i="26"/>
  <c r="O30" i="26"/>
  <c r="N30" i="26"/>
  <c r="Y29" i="26"/>
  <c r="X29" i="26"/>
  <c r="W29" i="26"/>
  <c r="V29" i="26"/>
  <c r="U29" i="26"/>
  <c r="T29" i="26"/>
  <c r="S29" i="26"/>
  <c r="R29" i="26"/>
  <c r="Q29" i="26"/>
  <c r="P29" i="26"/>
  <c r="O29" i="26"/>
  <c r="N29" i="26"/>
  <c r="Y28" i="26"/>
  <c r="X28" i="26"/>
  <c r="W28" i="26"/>
  <c r="V28" i="26"/>
  <c r="U28" i="26"/>
  <c r="T28" i="26"/>
  <c r="S28" i="26"/>
  <c r="R28" i="26"/>
  <c r="Q28" i="26"/>
  <c r="P28" i="26"/>
  <c r="O28" i="26"/>
  <c r="N28" i="26"/>
  <c r="Y27" i="26"/>
  <c r="X27" i="26"/>
  <c r="W27" i="26"/>
  <c r="V27" i="26"/>
  <c r="U27" i="26"/>
  <c r="T27" i="26"/>
  <c r="S27" i="26"/>
  <c r="R27" i="26"/>
  <c r="Q27" i="26"/>
  <c r="P27" i="26"/>
  <c r="O27" i="26"/>
  <c r="N27" i="26"/>
  <c r="Y26" i="26"/>
  <c r="X26" i="26"/>
  <c r="W26" i="26"/>
  <c r="V26" i="26"/>
  <c r="U26" i="26"/>
  <c r="T26" i="26"/>
  <c r="S26" i="26"/>
  <c r="R26" i="26"/>
  <c r="Q26" i="26"/>
  <c r="P26" i="26"/>
  <c r="O26" i="26"/>
  <c r="N26" i="26"/>
  <c r="Y25" i="26"/>
  <c r="X25" i="26"/>
  <c r="W25" i="26"/>
  <c r="V25" i="26"/>
  <c r="U25" i="26"/>
  <c r="T25" i="26"/>
  <c r="S25" i="26"/>
  <c r="R25" i="26"/>
  <c r="Q25" i="26"/>
  <c r="P25" i="26"/>
  <c r="O25" i="26"/>
  <c r="N25" i="26"/>
  <c r="Y24" i="26"/>
  <c r="X24" i="26"/>
  <c r="W24" i="26"/>
  <c r="V24" i="26"/>
  <c r="U24" i="26"/>
  <c r="T24" i="26"/>
  <c r="S24" i="26"/>
  <c r="R24" i="26"/>
  <c r="Q24" i="26"/>
  <c r="P24" i="26"/>
  <c r="O24" i="26"/>
  <c r="N24" i="26"/>
  <c r="Y23" i="26"/>
  <c r="X23" i="26"/>
  <c r="W23" i="26"/>
  <c r="V23" i="26"/>
  <c r="U23" i="26"/>
  <c r="T23" i="26"/>
  <c r="S23" i="26"/>
  <c r="R23" i="26"/>
  <c r="Q23" i="26"/>
  <c r="P23" i="26"/>
  <c r="O23" i="26"/>
  <c r="N23" i="26"/>
  <c r="Y22" i="26"/>
  <c r="X22" i="26"/>
  <c r="W22" i="26"/>
  <c r="V22" i="26"/>
  <c r="U22" i="26"/>
  <c r="T22" i="26"/>
  <c r="S22" i="26"/>
  <c r="R22" i="26"/>
  <c r="Q22" i="26"/>
  <c r="P22" i="26"/>
  <c r="O22" i="26"/>
  <c r="N22" i="26"/>
  <c r="Y21" i="26"/>
  <c r="X21" i="26"/>
  <c r="W21" i="26"/>
  <c r="V21" i="26"/>
  <c r="U21" i="26"/>
  <c r="T21" i="26"/>
  <c r="S21" i="26"/>
  <c r="R21" i="26"/>
  <c r="Q21" i="26"/>
  <c r="P21" i="26"/>
  <c r="O21" i="26"/>
  <c r="N21" i="26"/>
  <c r="Y20" i="26"/>
  <c r="X20" i="26"/>
  <c r="W20" i="26"/>
  <c r="V20" i="26"/>
  <c r="U20" i="26"/>
  <c r="T20" i="26"/>
  <c r="S20" i="26"/>
  <c r="R20" i="26"/>
  <c r="Q20" i="26"/>
  <c r="P20" i="26"/>
  <c r="O20" i="26"/>
  <c r="N20" i="26"/>
  <c r="Y19" i="26"/>
  <c r="X19" i="26"/>
  <c r="W19" i="26"/>
  <c r="V19" i="26"/>
  <c r="U19" i="26"/>
  <c r="T19" i="26"/>
  <c r="S19" i="26"/>
  <c r="R19" i="26"/>
  <c r="Q19" i="26"/>
  <c r="P19" i="26"/>
  <c r="O19" i="26"/>
  <c r="N19" i="26"/>
  <c r="Y18" i="26"/>
  <c r="X18" i="26"/>
  <c r="W18" i="26"/>
  <c r="V18" i="26"/>
  <c r="U18" i="26"/>
  <c r="T18" i="26"/>
  <c r="S18" i="26"/>
  <c r="R18" i="26"/>
  <c r="Q18" i="26"/>
  <c r="P18" i="26"/>
  <c r="O18" i="26"/>
  <c r="N18" i="26"/>
  <c r="Y17" i="26"/>
  <c r="X17" i="26"/>
  <c r="W17" i="26"/>
  <c r="V17" i="26"/>
  <c r="U17" i="26"/>
  <c r="T17" i="26"/>
  <c r="S17" i="26"/>
  <c r="R17" i="26"/>
  <c r="Q17" i="26"/>
  <c r="P17" i="26"/>
  <c r="O17" i="26"/>
  <c r="N17" i="26"/>
  <c r="Y16" i="26"/>
  <c r="X16" i="26"/>
  <c r="W16" i="26"/>
  <c r="V16" i="26"/>
  <c r="U16" i="26"/>
  <c r="T16" i="26"/>
  <c r="S16" i="26"/>
  <c r="R16" i="26"/>
  <c r="Q16" i="26"/>
  <c r="P16" i="26"/>
  <c r="O16" i="26"/>
  <c r="N16" i="26"/>
  <c r="Y15" i="26"/>
  <c r="X15" i="26"/>
  <c r="W15" i="26"/>
  <c r="V15" i="26"/>
  <c r="U15" i="26"/>
  <c r="T15" i="26"/>
  <c r="S15" i="26"/>
  <c r="R15" i="26"/>
  <c r="Q15" i="26"/>
  <c r="P15" i="26"/>
  <c r="O15" i="26"/>
  <c r="N15" i="26"/>
  <c r="Y14" i="26"/>
  <c r="X14" i="26"/>
  <c r="W14" i="26"/>
  <c r="V14" i="26"/>
  <c r="U14" i="26"/>
  <c r="T14" i="26"/>
  <c r="S14" i="26"/>
  <c r="R14" i="26"/>
  <c r="Q14" i="26"/>
  <c r="P14" i="26"/>
  <c r="O14" i="26"/>
  <c r="N14" i="26"/>
  <c r="Y13" i="26"/>
  <c r="X13" i="26"/>
  <c r="W13" i="26"/>
  <c r="V13" i="26"/>
  <c r="U13" i="26"/>
  <c r="T13" i="26"/>
  <c r="S13" i="26"/>
  <c r="R13" i="26"/>
  <c r="Q13" i="26"/>
  <c r="P13" i="26"/>
  <c r="O13" i="26"/>
  <c r="N13" i="26"/>
  <c r="Y12" i="26"/>
  <c r="X12" i="26"/>
  <c r="W12" i="26"/>
  <c r="V12" i="26"/>
  <c r="U12" i="26"/>
  <c r="T12" i="26"/>
  <c r="S12" i="26"/>
  <c r="R12" i="26"/>
  <c r="Q12" i="26"/>
  <c r="P12" i="26"/>
  <c r="O12" i="26"/>
  <c r="N12" i="26"/>
  <c r="Y11" i="26"/>
  <c r="X11" i="26"/>
  <c r="W11" i="26"/>
  <c r="V11" i="26"/>
  <c r="U11" i="26"/>
  <c r="T11" i="26"/>
  <c r="S11" i="26"/>
  <c r="R11" i="26"/>
  <c r="Q11" i="26"/>
  <c r="P11" i="26"/>
  <c r="O11" i="26"/>
  <c r="N11" i="26"/>
  <c r="Y10" i="26"/>
  <c r="X10" i="26"/>
  <c r="W10" i="26"/>
  <c r="V10" i="26"/>
  <c r="U10" i="26"/>
  <c r="T10" i="26"/>
  <c r="S10" i="26"/>
  <c r="R10" i="26"/>
  <c r="Q10" i="26"/>
  <c r="P10" i="26"/>
  <c r="O10" i="26"/>
  <c r="N10" i="26"/>
  <c r="Y9" i="26"/>
  <c r="X9" i="26"/>
  <c r="W9" i="26"/>
  <c r="V9" i="26"/>
  <c r="U9" i="26"/>
  <c r="T9" i="26"/>
  <c r="S9" i="26"/>
  <c r="R9" i="26"/>
  <c r="Q9" i="26"/>
  <c r="P9" i="26"/>
  <c r="O9" i="26"/>
  <c r="N9" i="26"/>
  <c r="Y8" i="26"/>
  <c r="X8" i="26"/>
  <c r="W8" i="26"/>
  <c r="V8" i="26"/>
  <c r="U8" i="26"/>
  <c r="T8" i="26"/>
  <c r="S8" i="26"/>
  <c r="R8" i="26"/>
  <c r="Q8" i="26"/>
  <c r="P8" i="26"/>
  <c r="O8" i="26"/>
  <c r="N8" i="26"/>
  <c r="Y7" i="26"/>
  <c r="X7" i="26"/>
  <c r="W7" i="26"/>
  <c r="V7" i="26"/>
  <c r="U7" i="26"/>
  <c r="T7" i="26"/>
  <c r="S7" i="26"/>
  <c r="R7" i="26"/>
  <c r="Q7" i="26"/>
  <c r="P7" i="26"/>
  <c r="O7" i="26"/>
  <c r="N7" i="26"/>
  <c r="Y6" i="26"/>
  <c r="X6" i="26"/>
  <c r="W6" i="26"/>
  <c r="V6" i="26"/>
  <c r="U6" i="26"/>
  <c r="T6" i="26"/>
  <c r="S6" i="26"/>
  <c r="R6" i="26"/>
  <c r="Q6" i="26"/>
  <c r="P6" i="26"/>
  <c r="O6" i="26"/>
  <c r="N6" i="26"/>
  <c r="Y5" i="26"/>
  <c r="X5" i="26"/>
  <c r="W5" i="26"/>
  <c r="V5" i="26"/>
  <c r="U5" i="26"/>
  <c r="T5" i="26"/>
  <c r="S5" i="26"/>
  <c r="R5" i="26"/>
  <c r="Q5" i="26"/>
  <c r="P5" i="26"/>
  <c r="O5" i="26"/>
  <c r="N5" i="26"/>
  <c r="Y35" i="25"/>
  <c r="X35" i="25"/>
  <c r="W35" i="25"/>
  <c r="V35" i="25"/>
  <c r="U35" i="25"/>
  <c r="T35" i="25"/>
  <c r="S35" i="25"/>
  <c r="R35" i="25"/>
  <c r="Q35" i="25"/>
  <c r="P35" i="25"/>
  <c r="O35" i="25"/>
  <c r="N35" i="25"/>
  <c r="Y34" i="25"/>
  <c r="X34" i="25"/>
  <c r="W34" i="25"/>
  <c r="V34" i="25"/>
  <c r="U34" i="25"/>
  <c r="T34" i="25"/>
  <c r="S34" i="25"/>
  <c r="R34" i="25"/>
  <c r="Q34" i="25"/>
  <c r="P34" i="25"/>
  <c r="O34" i="25"/>
  <c r="N34" i="25"/>
  <c r="Y33" i="25"/>
  <c r="X33" i="25"/>
  <c r="W33" i="25"/>
  <c r="V33" i="25"/>
  <c r="U33" i="25"/>
  <c r="T33" i="25"/>
  <c r="S33" i="25"/>
  <c r="R33" i="25"/>
  <c r="Q33" i="25"/>
  <c r="P33" i="25"/>
  <c r="O33" i="25"/>
  <c r="N33" i="25"/>
  <c r="Y32" i="25"/>
  <c r="X32" i="25"/>
  <c r="W32" i="25"/>
  <c r="V32" i="25"/>
  <c r="U32" i="25"/>
  <c r="T32" i="25"/>
  <c r="S32" i="25"/>
  <c r="R32" i="25"/>
  <c r="Q32" i="25"/>
  <c r="P32" i="25"/>
  <c r="O32" i="25"/>
  <c r="N32" i="25"/>
  <c r="Y31" i="25"/>
  <c r="X31" i="25"/>
  <c r="W31" i="25"/>
  <c r="V31" i="25"/>
  <c r="U31" i="25"/>
  <c r="T31" i="25"/>
  <c r="S31" i="25"/>
  <c r="R31" i="25"/>
  <c r="Q31" i="25"/>
  <c r="P31" i="25"/>
  <c r="O31" i="25"/>
  <c r="N31" i="25"/>
  <c r="Y30" i="25"/>
  <c r="X30" i="25"/>
  <c r="W30" i="25"/>
  <c r="V30" i="25"/>
  <c r="U30" i="25"/>
  <c r="T30" i="25"/>
  <c r="S30" i="25"/>
  <c r="R30" i="25"/>
  <c r="Q30" i="25"/>
  <c r="P30" i="25"/>
  <c r="O30" i="25"/>
  <c r="N30" i="25"/>
  <c r="Y29" i="25"/>
  <c r="X29" i="25"/>
  <c r="W29" i="25"/>
  <c r="V29" i="25"/>
  <c r="U29" i="25"/>
  <c r="T29" i="25"/>
  <c r="S29" i="25"/>
  <c r="R29" i="25"/>
  <c r="Q29" i="25"/>
  <c r="P29" i="25"/>
  <c r="O29" i="25"/>
  <c r="N29" i="25"/>
  <c r="Y28" i="25"/>
  <c r="X28" i="25"/>
  <c r="W28" i="25"/>
  <c r="V28" i="25"/>
  <c r="U28" i="25"/>
  <c r="T28" i="25"/>
  <c r="S28" i="25"/>
  <c r="R28" i="25"/>
  <c r="Q28" i="25"/>
  <c r="P28" i="25"/>
  <c r="O28" i="25"/>
  <c r="N28" i="25"/>
  <c r="Y27" i="25"/>
  <c r="X27" i="25"/>
  <c r="W27" i="25"/>
  <c r="V27" i="25"/>
  <c r="U27" i="25"/>
  <c r="T27" i="25"/>
  <c r="S27" i="25"/>
  <c r="R27" i="25"/>
  <c r="Q27" i="25"/>
  <c r="P27" i="25"/>
  <c r="O27" i="25"/>
  <c r="N27" i="25"/>
  <c r="Y26" i="25"/>
  <c r="X26" i="25"/>
  <c r="W26" i="25"/>
  <c r="V26" i="25"/>
  <c r="U26" i="25"/>
  <c r="T26" i="25"/>
  <c r="S26" i="25"/>
  <c r="R26" i="25"/>
  <c r="Q26" i="25"/>
  <c r="P26" i="25"/>
  <c r="O26" i="25"/>
  <c r="N26" i="25"/>
  <c r="Y25" i="25"/>
  <c r="X25" i="25"/>
  <c r="W25" i="25"/>
  <c r="V25" i="25"/>
  <c r="U25" i="25"/>
  <c r="T25" i="25"/>
  <c r="S25" i="25"/>
  <c r="R25" i="25"/>
  <c r="Q25" i="25"/>
  <c r="P25" i="25"/>
  <c r="O25" i="25"/>
  <c r="N25" i="25"/>
  <c r="Y24" i="25"/>
  <c r="X24" i="25"/>
  <c r="W24" i="25"/>
  <c r="V24" i="25"/>
  <c r="U24" i="25"/>
  <c r="T24" i="25"/>
  <c r="S24" i="25"/>
  <c r="R24" i="25"/>
  <c r="Q24" i="25"/>
  <c r="P24" i="25"/>
  <c r="O24" i="25"/>
  <c r="N24" i="25"/>
  <c r="Y23" i="25"/>
  <c r="X23" i="25"/>
  <c r="W23" i="25"/>
  <c r="V23" i="25"/>
  <c r="U23" i="25"/>
  <c r="T23" i="25"/>
  <c r="S23" i="25"/>
  <c r="R23" i="25"/>
  <c r="Q23" i="25"/>
  <c r="P23" i="25"/>
  <c r="O23" i="25"/>
  <c r="N23" i="25"/>
  <c r="Y22" i="25"/>
  <c r="X22" i="25"/>
  <c r="W22" i="25"/>
  <c r="V22" i="25"/>
  <c r="U22" i="25"/>
  <c r="T22" i="25"/>
  <c r="S22" i="25"/>
  <c r="R22" i="25"/>
  <c r="Q22" i="25"/>
  <c r="P22" i="25"/>
  <c r="O22" i="25"/>
  <c r="N22" i="25"/>
  <c r="Y21" i="25"/>
  <c r="X21" i="25"/>
  <c r="W21" i="25"/>
  <c r="V21" i="25"/>
  <c r="U21" i="25"/>
  <c r="T21" i="25"/>
  <c r="S21" i="25"/>
  <c r="R21" i="25"/>
  <c r="Q21" i="25"/>
  <c r="P21" i="25"/>
  <c r="O21" i="25"/>
  <c r="N21" i="25"/>
  <c r="Y20" i="25"/>
  <c r="X20" i="25"/>
  <c r="W20" i="25"/>
  <c r="V20" i="25"/>
  <c r="U20" i="25"/>
  <c r="T20" i="25"/>
  <c r="S20" i="25"/>
  <c r="R20" i="25"/>
  <c r="Q20" i="25"/>
  <c r="P20" i="25"/>
  <c r="O20" i="25"/>
  <c r="N20" i="25"/>
  <c r="Y19" i="25"/>
  <c r="X19" i="25"/>
  <c r="W19" i="25"/>
  <c r="V19" i="25"/>
  <c r="U19" i="25"/>
  <c r="T19" i="25"/>
  <c r="S19" i="25"/>
  <c r="R19" i="25"/>
  <c r="Q19" i="25"/>
  <c r="P19" i="25"/>
  <c r="O19" i="25"/>
  <c r="N19" i="25"/>
  <c r="Y18" i="25"/>
  <c r="X18" i="25"/>
  <c r="W18" i="25"/>
  <c r="V18" i="25"/>
  <c r="U18" i="25"/>
  <c r="T18" i="25"/>
  <c r="S18" i="25"/>
  <c r="R18" i="25"/>
  <c r="Q18" i="25"/>
  <c r="P18" i="25"/>
  <c r="O18" i="25"/>
  <c r="N18" i="25"/>
  <c r="Y17" i="25"/>
  <c r="X17" i="25"/>
  <c r="W17" i="25"/>
  <c r="V17" i="25"/>
  <c r="U17" i="25"/>
  <c r="T17" i="25"/>
  <c r="S17" i="25"/>
  <c r="R17" i="25"/>
  <c r="Q17" i="25"/>
  <c r="P17" i="25"/>
  <c r="O17" i="25"/>
  <c r="N17" i="25"/>
  <c r="Y16" i="25"/>
  <c r="X16" i="25"/>
  <c r="W16" i="25"/>
  <c r="V16" i="25"/>
  <c r="U16" i="25"/>
  <c r="T16" i="25"/>
  <c r="S16" i="25"/>
  <c r="R16" i="25"/>
  <c r="Q16" i="25"/>
  <c r="P16" i="25"/>
  <c r="O16" i="25"/>
  <c r="N16" i="25"/>
  <c r="Y15" i="25"/>
  <c r="X15" i="25"/>
  <c r="W15" i="25"/>
  <c r="V15" i="25"/>
  <c r="U15" i="25"/>
  <c r="T15" i="25"/>
  <c r="S15" i="25"/>
  <c r="R15" i="25"/>
  <c r="Q15" i="25"/>
  <c r="P15" i="25"/>
  <c r="O15" i="25"/>
  <c r="N15" i="25"/>
  <c r="Y14" i="25"/>
  <c r="X14" i="25"/>
  <c r="W14" i="25"/>
  <c r="V14" i="25"/>
  <c r="U14" i="25"/>
  <c r="T14" i="25"/>
  <c r="S14" i="25"/>
  <c r="R14" i="25"/>
  <c r="Q14" i="25"/>
  <c r="P14" i="25"/>
  <c r="O14" i="25"/>
  <c r="N14" i="25"/>
  <c r="Y13" i="25"/>
  <c r="X13" i="25"/>
  <c r="W13" i="25"/>
  <c r="V13" i="25"/>
  <c r="U13" i="25"/>
  <c r="T13" i="25"/>
  <c r="S13" i="25"/>
  <c r="R13" i="25"/>
  <c r="Q13" i="25"/>
  <c r="P13" i="25"/>
  <c r="O13" i="25"/>
  <c r="N13" i="25"/>
  <c r="Y12" i="25"/>
  <c r="X12" i="25"/>
  <c r="W12" i="25"/>
  <c r="V12" i="25"/>
  <c r="U12" i="25"/>
  <c r="T12" i="25"/>
  <c r="S12" i="25"/>
  <c r="R12" i="25"/>
  <c r="Q12" i="25"/>
  <c r="P12" i="25"/>
  <c r="O12" i="25"/>
  <c r="N12" i="25"/>
  <c r="Y11" i="25"/>
  <c r="X11" i="25"/>
  <c r="W11" i="25"/>
  <c r="V11" i="25"/>
  <c r="U11" i="25"/>
  <c r="T11" i="25"/>
  <c r="S11" i="25"/>
  <c r="R11" i="25"/>
  <c r="Q11" i="25"/>
  <c r="P11" i="25"/>
  <c r="O11" i="25"/>
  <c r="N11" i="25"/>
  <c r="Y10" i="25"/>
  <c r="X10" i="25"/>
  <c r="W10" i="25"/>
  <c r="V10" i="25"/>
  <c r="U10" i="25"/>
  <c r="T10" i="25"/>
  <c r="S10" i="25"/>
  <c r="R10" i="25"/>
  <c r="Q10" i="25"/>
  <c r="P10" i="25"/>
  <c r="O10" i="25"/>
  <c r="N10" i="25"/>
  <c r="Y9" i="25"/>
  <c r="X9" i="25"/>
  <c r="W9" i="25"/>
  <c r="V9" i="25"/>
  <c r="U9" i="25"/>
  <c r="T9" i="25"/>
  <c r="S9" i="25"/>
  <c r="R9" i="25"/>
  <c r="Q9" i="25"/>
  <c r="P9" i="25"/>
  <c r="O9" i="25"/>
  <c r="N9" i="25"/>
  <c r="Y8" i="25"/>
  <c r="X8" i="25"/>
  <c r="W8" i="25"/>
  <c r="V8" i="25"/>
  <c r="U8" i="25"/>
  <c r="T8" i="25"/>
  <c r="S8" i="25"/>
  <c r="R8" i="25"/>
  <c r="Q8" i="25"/>
  <c r="P8" i="25"/>
  <c r="O8" i="25"/>
  <c r="N8" i="25"/>
  <c r="Y7" i="25"/>
  <c r="X7" i="25"/>
  <c r="W7" i="25"/>
  <c r="V7" i="25"/>
  <c r="U7" i="25"/>
  <c r="T7" i="25"/>
  <c r="S7" i="25"/>
  <c r="R7" i="25"/>
  <c r="Q7" i="25"/>
  <c r="P7" i="25"/>
  <c r="O7" i="25"/>
  <c r="N7" i="25"/>
  <c r="Y6" i="25"/>
  <c r="X6" i="25"/>
  <c r="W6" i="25"/>
  <c r="V6" i="25"/>
  <c r="U6" i="25"/>
  <c r="T6" i="25"/>
  <c r="S6" i="25"/>
  <c r="R6" i="25"/>
  <c r="Q6" i="25"/>
  <c r="P6" i="25"/>
  <c r="O6" i="25"/>
  <c r="N6" i="25"/>
  <c r="Y5" i="25"/>
  <c r="X5" i="25"/>
  <c r="V5" i="25"/>
  <c r="U5" i="25"/>
  <c r="R5" i="25"/>
  <c r="O5" i="25"/>
  <c r="N5" i="25"/>
  <c r="M5" i="25"/>
  <c r="S5" i="25" s="1"/>
  <c r="L5" i="25"/>
  <c r="K5" i="25"/>
  <c r="Q5" i="25" s="1"/>
  <c r="J5" i="25"/>
  <c r="P5" i="25" s="1"/>
  <c r="I5" i="25"/>
  <c r="H5" i="25"/>
  <c r="T5" i="25" s="1"/>
  <c r="W5" i="25" l="1"/>
  <c r="Y35" i="24"/>
  <c r="X35" i="24"/>
  <c r="W35" i="24"/>
  <c r="V35" i="24"/>
  <c r="U35" i="24"/>
  <c r="T35" i="24"/>
  <c r="S35" i="24"/>
  <c r="R35" i="24"/>
  <c r="Q35" i="24"/>
  <c r="P35" i="24"/>
  <c r="O35" i="24"/>
  <c r="N35" i="24"/>
  <c r="Y34" i="24"/>
  <c r="X34" i="24"/>
  <c r="W34" i="24"/>
  <c r="V34" i="24"/>
  <c r="U34" i="24"/>
  <c r="T34" i="24"/>
  <c r="S34" i="24"/>
  <c r="R34" i="24"/>
  <c r="Q34" i="24"/>
  <c r="P34" i="24"/>
  <c r="O34" i="24"/>
  <c r="N34" i="24"/>
  <c r="Y33" i="24"/>
  <c r="X33" i="24"/>
  <c r="W33" i="24"/>
  <c r="V33" i="24"/>
  <c r="U33" i="24"/>
  <c r="T33" i="24"/>
  <c r="S33" i="24"/>
  <c r="R33" i="24"/>
  <c r="Q33" i="24"/>
  <c r="P33" i="24"/>
  <c r="O33" i="24"/>
  <c r="N33" i="24"/>
  <c r="Y32" i="24"/>
  <c r="X32" i="24"/>
  <c r="W32" i="24"/>
  <c r="V32" i="24"/>
  <c r="U32" i="24"/>
  <c r="T32" i="24"/>
  <c r="S32" i="24"/>
  <c r="R32" i="24"/>
  <c r="Q32" i="24"/>
  <c r="P32" i="24"/>
  <c r="O32" i="24"/>
  <c r="N32" i="24"/>
  <c r="Y31" i="24"/>
  <c r="X31" i="24"/>
  <c r="W31" i="24"/>
  <c r="V31" i="24"/>
  <c r="U31" i="24"/>
  <c r="T31" i="24"/>
  <c r="S31" i="24"/>
  <c r="R31" i="24"/>
  <c r="Q31" i="24"/>
  <c r="P31" i="24"/>
  <c r="O31" i="24"/>
  <c r="N31" i="24"/>
  <c r="Y30" i="24"/>
  <c r="X30" i="24"/>
  <c r="W30" i="24"/>
  <c r="V30" i="24"/>
  <c r="U30" i="24"/>
  <c r="T30" i="24"/>
  <c r="S30" i="24"/>
  <c r="R30" i="24"/>
  <c r="Q30" i="24"/>
  <c r="P30" i="24"/>
  <c r="O30" i="24"/>
  <c r="N30" i="24"/>
  <c r="Y29" i="24"/>
  <c r="X29" i="24"/>
  <c r="W29" i="24"/>
  <c r="V29" i="24"/>
  <c r="U29" i="24"/>
  <c r="T29" i="24"/>
  <c r="S29" i="24"/>
  <c r="R29" i="24"/>
  <c r="Q29" i="24"/>
  <c r="P29" i="24"/>
  <c r="O29" i="24"/>
  <c r="N29" i="24"/>
  <c r="Y28" i="24"/>
  <c r="X28" i="24"/>
  <c r="W28" i="24"/>
  <c r="V28" i="24"/>
  <c r="U28" i="24"/>
  <c r="T28" i="24"/>
  <c r="S28" i="24"/>
  <c r="R28" i="24"/>
  <c r="Q28" i="24"/>
  <c r="P28" i="24"/>
  <c r="O28" i="24"/>
  <c r="N28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Y26" i="24"/>
  <c r="X26" i="24"/>
  <c r="W26" i="24"/>
  <c r="V26" i="24"/>
  <c r="U26" i="24"/>
  <c r="T26" i="24"/>
  <c r="S26" i="24"/>
  <c r="R26" i="24"/>
  <c r="Q26" i="24"/>
  <c r="P26" i="24"/>
  <c r="O26" i="24"/>
  <c r="N26" i="24"/>
  <c r="Y25" i="24"/>
  <c r="X25" i="24"/>
  <c r="W25" i="24"/>
  <c r="V25" i="24"/>
  <c r="U25" i="24"/>
  <c r="T25" i="24"/>
  <c r="S25" i="24"/>
  <c r="R25" i="24"/>
  <c r="Q25" i="24"/>
  <c r="P25" i="24"/>
  <c r="O25" i="24"/>
  <c r="N25" i="24"/>
  <c r="Y24" i="24"/>
  <c r="X24" i="24"/>
  <c r="W24" i="24"/>
  <c r="V24" i="24"/>
  <c r="U24" i="24"/>
  <c r="T24" i="24"/>
  <c r="S24" i="24"/>
  <c r="R24" i="24"/>
  <c r="Q24" i="24"/>
  <c r="P24" i="24"/>
  <c r="O24" i="24"/>
  <c r="N24" i="24"/>
  <c r="Y23" i="24"/>
  <c r="X23" i="24"/>
  <c r="W23" i="24"/>
  <c r="V23" i="24"/>
  <c r="U23" i="24"/>
  <c r="T23" i="24"/>
  <c r="S23" i="24"/>
  <c r="R23" i="24"/>
  <c r="Q23" i="24"/>
  <c r="P23" i="24"/>
  <c r="O23" i="24"/>
  <c r="N23" i="24"/>
  <c r="Y22" i="24"/>
  <c r="X22" i="24"/>
  <c r="W22" i="24"/>
  <c r="V22" i="24"/>
  <c r="U22" i="24"/>
  <c r="T22" i="24"/>
  <c r="S22" i="24"/>
  <c r="R22" i="24"/>
  <c r="Q22" i="24"/>
  <c r="P22" i="24"/>
  <c r="O22" i="24"/>
  <c r="N22" i="24"/>
  <c r="Y21" i="24"/>
  <c r="X21" i="24"/>
  <c r="W21" i="24"/>
  <c r="V21" i="24"/>
  <c r="U21" i="24"/>
  <c r="T21" i="24"/>
  <c r="S21" i="24"/>
  <c r="R21" i="24"/>
  <c r="Q21" i="24"/>
  <c r="P21" i="24"/>
  <c r="O21" i="24"/>
  <c r="N21" i="24"/>
  <c r="Y20" i="24"/>
  <c r="X20" i="24"/>
  <c r="W20" i="24"/>
  <c r="V20" i="24"/>
  <c r="U20" i="24"/>
  <c r="T20" i="24"/>
  <c r="S20" i="24"/>
  <c r="R20" i="24"/>
  <c r="Q20" i="24"/>
  <c r="P20" i="24"/>
  <c r="O20" i="24"/>
  <c r="N20" i="24"/>
  <c r="Y19" i="24"/>
  <c r="X19" i="24"/>
  <c r="W19" i="24"/>
  <c r="V19" i="24"/>
  <c r="U19" i="24"/>
  <c r="T19" i="24"/>
  <c r="S19" i="24"/>
  <c r="R19" i="24"/>
  <c r="Q19" i="24"/>
  <c r="P19" i="24"/>
  <c r="O19" i="24"/>
  <c r="N19" i="24"/>
  <c r="Y18" i="24"/>
  <c r="X18" i="24"/>
  <c r="W18" i="24"/>
  <c r="V18" i="24"/>
  <c r="U18" i="24"/>
  <c r="T18" i="24"/>
  <c r="S18" i="24"/>
  <c r="R18" i="24"/>
  <c r="Q18" i="24"/>
  <c r="P18" i="24"/>
  <c r="O18" i="24"/>
  <c r="N18" i="24"/>
  <c r="Y17" i="24"/>
  <c r="X17" i="24"/>
  <c r="W17" i="24"/>
  <c r="V17" i="24"/>
  <c r="U17" i="24"/>
  <c r="T17" i="24"/>
  <c r="S17" i="24"/>
  <c r="R17" i="24"/>
  <c r="Q17" i="24"/>
  <c r="P17" i="24"/>
  <c r="O17" i="24"/>
  <c r="N17" i="24"/>
  <c r="Y16" i="24"/>
  <c r="X16" i="24"/>
  <c r="W16" i="24"/>
  <c r="V16" i="24"/>
  <c r="U16" i="24"/>
  <c r="T16" i="24"/>
  <c r="S16" i="24"/>
  <c r="R16" i="24"/>
  <c r="Q16" i="24"/>
  <c r="P16" i="24"/>
  <c r="O16" i="24"/>
  <c r="N16" i="24"/>
  <c r="Y15" i="24"/>
  <c r="X15" i="24"/>
  <c r="W15" i="24"/>
  <c r="V15" i="24"/>
  <c r="U15" i="24"/>
  <c r="T15" i="24"/>
  <c r="S15" i="24"/>
  <c r="R15" i="24"/>
  <c r="Q15" i="24"/>
  <c r="P15" i="24"/>
  <c r="O15" i="24"/>
  <c r="N15" i="24"/>
  <c r="Y14" i="24"/>
  <c r="X14" i="24"/>
  <c r="W14" i="24"/>
  <c r="V14" i="24"/>
  <c r="U14" i="24"/>
  <c r="T14" i="24"/>
  <c r="S14" i="24"/>
  <c r="R14" i="24"/>
  <c r="Q14" i="24"/>
  <c r="P14" i="24"/>
  <c r="O14" i="24"/>
  <c r="N14" i="24"/>
  <c r="Y13" i="24"/>
  <c r="X13" i="24"/>
  <c r="W13" i="24"/>
  <c r="V13" i="24"/>
  <c r="U13" i="24"/>
  <c r="T13" i="24"/>
  <c r="S13" i="24"/>
  <c r="R13" i="24"/>
  <c r="Q13" i="24"/>
  <c r="P13" i="24"/>
  <c r="O13" i="24"/>
  <c r="N13" i="24"/>
  <c r="Y12" i="24"/>
  <c r="X12" i="24"/>
  <c r="W12" i="24"/>
  <c r="V12" i="24"/>
  <c r="U12" i="24"/>
  <c r="T12" i="24"/>
  <c r="S12" i="24"/>
  <c r="R12" i="24"/>
  <c r="Q12" i="24"/>
  <c r="P12" i="24"/>
  <c r="O12" i="24"/>
  <c r="N12" i="24"/>
  <c r="Y11" i="24"/>
  <c r="X11" i="24"/>
  <c r="W11" i="24"/>
  <c r="V11" i="24"/>
  <c r="U11" i="24"/>
  <c r="T11" i="24"/>
  <c r="S11" i="24"/>
  <c r="R11" i="24"/>
  <c r="Q11" i="24"/>
  <c r="P11" i="24"/>
  <c r="O11" i="24"/>
  <c r="N11" i="24"/>
  <c r="Y10" i="24"/>
  <c r="X10" i="24"/>
  <c r="W10" i="24"/>
  <c r="V10" i="24"/>
  <c r="U10" i="24"/>
  <c r="T10" i="24"/>
  <c r="S10" i="24"/>
  <c r="R10" i="24"/>
  <c r="Q10" i="24"/>
  <c r="P10" i="24"/>
  <c r="O10" i="24"/>
  <c r="N10" i="24"/>
  <c r="Y9" i="24"/>
  <c r="X9" i="24"/>
  <c r="W9" i="24"/>
  <c r="V9" i="24"/>
  <c r="U9" i="24"/>
  <c r="T9" i="24"/>
  <c r="S9" i="24"/>
  <c r="R9" i="24"/>
  <c r="Q9" i="24"/>
  <c r="P9" i="24"/>
  <c r="O9" i="24"/>
  <c r="N9" i="24"/>
  <c r="Y8" i="24"/>
  <c r="X8" i="24"/>
  <c r="W8" i="24"/>
  <c r="V8" i="24"/>
  <c r="U8" i="24"/>
  <c r="T8" i="24"/>
  <c r="S8" i="24"/>
  <c r="R8" i="24"/>
  <c r="Q8" i="24"/>
  <c r="P8" i="24"/>
  <c r="O8" i="24"/>
  <c r="N8" i="24"/>
  <c r="Y7" i="24"/>
  <c r="X7" i="24"/>
  <c r="W7" i="24"/>
  <c r="V7" i="24"/>
  <c r="U7" i="24"/>
  <c r="T7" i="24"/>
  <c r="S7" i="24"/>
  <c r="R7" i="24"/>
  <c r="Q7" i="24"/>
  <c r="P7" i="24"/>
  <c r="O7" i="24"/>
  <c r="N7" i="24"/>
  <c r="Y6" i="24"/>
  <c r="X6" i="24"/>
  <c r="W6" i="24"/>
  <c r="V6" i="24"/>
  <c r="U6" i="24"/>
  <c r="T6" i="24"/>
  <c r="S6" i="24"/>
  <c r="R6" i="24"/>
  <c r="Q6" i="24"/>
  <c r="P6" i="24"/>
  <c r="O6" i="24"/>
  <c r="N6" i="24"/>
  <c r="Y5" i="24"/>
  <c r="X5" i="24"/>
  <c r="W5" i="24"/>
  <c r="V5" i="24"/>
  <c r="U5" i="24"/>
  <c r="T5" i="24"/>
  <c r="S5" i="24"/>
  <c r="R5" i="24"/>
  <c r="Q5" i="24"/>
  <c r="P5" i="24"/>
  <c r="O5" i="24"/>
  <c r="N5" i="24"/>
  <c r="Y35" i="23"/>
  <c r="X35" i="23"/>
  <c r="W35" i="23"/>
  <c r="V35" i="23"/>
  <c r="U35" i="23"/>
  <c r="T35" i="23"/>
  <c r="S35" i="23"/>
  <c r="R35" i="23"/>
  <c r="Q35" i="23"/>
  <c r="P35" i="23"/>
  <c r="O35" i="23"/>
  <c r="N35" i="23"/>
  <c r="Y34" i="23"/>
  <c r="X34" i="23"/>
  <c r="W34" i="23"/>
  <c r="V34" i="23"/>
  <c r="U34" i="23"/>
  <c r="T34" i="23"/>
  <c r="S34" i="23"/>
  <c r="R34" i="23"/>
  <c r="Q34" i="23"/>
  <c r="P34" i="23"/>
  <c r="O34" i="23"/>
  <c r="N34" i="23"/>
  <c r="Y33" i="23"/>
  <c r="X33" i="23"/>
  <c r="W33" i="23"/>
  <c r="V33" i="23"/>
  <c r="U33" i="23"/>
  <c r="T33" i="23"/>
  <c r="S33" i="23"/>
  <c r="R33" i="23"/>
  <c r="Q33" i="23"/>
  <c r="P33" i="23"/>
  <c r="O33" i="23"/>
  <c r="N33" i="23"/>
  <c r="Y32" i="23"/>
  <c r="X32" i="23"/>
  <c r="W32" i="23"/>
  <c r="V32" i="23"/>
  <c r="U32" i="23"/>
  <c r="T32" i="23"/>
  <c r="S32" i="23"/>
  <c r="R32" i="23"/>
  <c r="Q32" i="23"/>
  <c r="P32" i="23"/>
  <c r="O32" i="23"/>
  <c r="N32" i="23"/>
  <c r="Y31" i="23"/>
  <c r="X31" i="23"/>
  <c r="W31" i="23"/>
  <c r="V31" i="23"/>
  <c r="U31" i="23"/>
  <c r="T31" i="23"/>
  <c r="S31" i="23"/>
  <c r="R31" i="23"/>
  <c r="Q31" i="23"/>
  <c r="P31" i="23"/>
  <c r="O31" i="23"/>
  <c r="N31" i="23"/>
  <c r="Y30" i="23"/>
  <c r="X30" i="23"/>
  <c r="W30" i="23"/>
  <c r="V30" i="23"/>
  <c r="U30" i="23"/>
  <c r="T30" i="23"/>
  <c r="S30" i="23"/>
  <c r="R30" i="23"/>
  <c r="Q30" i="23"/>
  <c r="P30" i="23"/>
  <c r="O30" i="23"/>
  <c r="N30" i="23"/>
  <c r="Y29" i="23"/>
  <c r="X29" i="23"/>
  <c r="W29" i="23"/>
  <c r="V29" i="23"/>
  <c r="U29" i="23"/>
  <c r="T29" i="23"/>
  <c r="S29" i="23"/>
  <c r="R29" i="23"/>
  <c r="Q29" i="23"/>
  <c r="P29" i="23"/>
  <c r="O29" i="23"/>
  <c r="N29" i="23"/>
  <c r="Y28" i="23"/>
  <c r="X28" i="23"/>
  <c r="W28" i="23"/>
  <c r="V28" i="23"/>
  <c r="U28" i="23"/>
  <c r="T28" i="23"/>
  <c r="S28" i="23"/>
  <c r="R28" i="23"/>
  <c r="Q28" i="23"/>
  <c r="P28" i="23"/>
  <c r="O28" i="23"/>
  <c r="N28" i="23"/>
  <c r="Y27" i="23"/>
  <c r="X27" i="23"/>
  <c r="W27" i="23"/>
  <c r="V27" i="23"/>
  <c r="U27" i="23"/>
  <c r="T27" i="23"/>
  <c r="S27" i="23"/>
  <c r="R27" i="23"/>
  <c r="Q27" i="23"/>
  <c r="P27" i="23"/>
  <c r="O27" i="23"/>
  <c r="N27" i="23"/>
  <c r="Y26" i="23"/>
  <c r="X26" i="23"/>
  <c r="W26" i="23"/>
  <c r="V26" i="23"/>
  <c r="U26" i="23"/>
  <c r="T26" i="23"/>
  <c r="S26" i="23"/>
  <c r="R26" i="23"/>
  <c r="Q26" i="23"/>
  <c r="P26" i="23"/>
  <c r="O26" i="23"/>
  <c r="N26" i="23"/>
  <c r="Y25" i="23"/>
  <c r="X25" i="23"/>
  <c r="W25" i="23"/>
  <c r="V25" i="23"/>
  <c r="U25" i="23"/>
  <c r="T25" i="23"/>
  <c r="S25" i="23"/>
  <c r="R25" i="23"/>
  <c r="Q25" i="23"/>
  <c r="P25" i="23"/>
  <c r="O25" i="23"/>
  <c r="N25" i="23"/>
  <c r="Y24" i="23"/>
  <c r="X24" i="23"/>
  <c r="W24" i="23"/>
  <c r="V24" i="23"/>
  <c r="U24" i="23"/>
  <c r="T24" i="23"/>
  <c r="S24" i="23"/>
  <c r="R24" i="23"/>
  <c r="Q24" i="23"/>
  <c r="P24" i="23"/>
  <c r="O24" i="23"/>
  <c r="N24" i="23"/>
  <c r="Y23" i="23"/>
  <c r="X23" i="23"/>
  <c r="W23" i="23"/>
  <c r="V23" i="23"/>
  <c r="U23" i="23"/>
  <c r="T23" i="23"/>
  <c r="S23" i="23"/>
  <c r="R23" i="23"/>
  <c r="Q23" i="23"/>
  <c r="P23" i="23"/>
  <c r="O23" i="23"/>
  <c r="N23" i="23"/>
  <c r="Y22" i="23"/>
  <c r="X22" i="23"/>
  <c r="W22" i="23"/>
  <c r="V22" i="23"/>
  <c r="U22" i="23"/>
  <c r="T22" i="23"/>
  <c r="S22" i="23"/>
  <c r="R22" i="23"/>
  <c r="Q22" i="23"/>
  <c r="P22" i="23"/>
  <c r="O22" i="23"/>
  <c r="N22" i="23"/>
  <c r="Y21" i="23"/>
  <c r="X21" i="23"/>
  <c r="W21" i="23"/>
  <c r="V21" i="23"/>
  <c r="U21" i="23"/>
  <c r="T21" i="23"/>
  <c r="S21" i="23"/>
  <c r="R21" i="23"/>
  <c r="Q21" i="23"/>
  <c r="P21" i="23"/>
  <c r="O21" i="23"/>
  <c r="N21" i="23"/>
  <c r="Y20" i="23"/>
  <c r="X20" i="23"/>
  <c r="W20" i="23"/>
  <c r="V20" i="23"/>
  <c r="U20" i="23"/>
  <c r="T20" i="23"/>
  <c r="S20" i="23"/>
  <c r="R20" i="23"/>
  <c r="Q20" i="23"/>
  <c r="P20" i="23"/>
  <c r="O20" i="23"/>
  <c r="N20" i="23"/>
  <c r="Y19" i="23"/>
  <c r="X19" i="23"/>
  <c r="W19" i="23"/>
  <c r="V19" i="23"/>
  <c r="U19" i="23"/>
  <c r="T19" i="23"/>
  <c r="S19" i="23"/>
  <c r="R19" i="23"/>
  <c r="Q19" i="23"/>
  <c r="P19" i="23"/>
  <c r="O19" i="23"/>
  <c r="N19" i="23"/>
  <c r="Y18" i="23"/>
  <c r="X18" i="23"/>
  <c r="W18" i="23"/>
  <c r="V18" i="23"/>
  <c r="U18" i="23"/>
  <c r="T18" i="23"/>
  <c r="S18" i="23"/>
  <c r="R18" i="23"/>
  <c r="Q18" i="23"/>
  <c r="P18" i="23"/>
  <c r="O18" i="23"/>
  <c r="N18" i="23"/>
  <c r="Y17" i="23"/>
  <c r="X17" i="23"/>
  <c r="W17" i="23"/>
  <c r="V17" i="23"/>
  <c r="U17" i="23"/>
  <c r="T17" i="23"/>
  <c r="S17" i="23"/>
  <c r="R17" i="23"/>
  <c r="Q17" i="23"/>
  <c r="P17" i="23"/>
  <c r="O17" i="23"/>
  <c r="N17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Y14" i="23"/>
  <c r="X14" i="23"/>
  <c r="W14" i="23"/>
  <c r="V14" i="23"/>
  <c r="U14" i="23"/>
  <c r="T14" i="23"/>
  <c r="S14" i="23"/>
  <c r="R14" i="23"/>
  <c r="Q14" i="23"/>
  <c r="P14" i="23"/>
  <c r="O14" i="23"/>
  <c r="N14" i="23"/>
  <c r="Y13" i="23"/>
  <c r="X13" i="23"/>
  <c r="W13" i="23"/>
  <c r="V13" i="23"/>
  <c r="U13" i="23"/>
  <c r="T13" i="23"/>
  <c r="S13" i="23"/>
  <c r="R13" i="23"/>
  <c r="Q13" i="23"/>
  <c r="P13" i="23"/>
  <c r="O13" i="23"/>
  <c r="N13" i="23"/>
  <c r="Y12" i="23"/>
  <c r="X12" i="23"/>
  <c r="W12" i="23"/>
  <c r="V12" i="23"/>
  <c r="U12" i="23"/>
  <c r="T12" i="23"/>
  <c r="S12" i="23"/>
  <c r="R12" i="23"/>
  <c r="Q12" i="23"/>
  <c r="P12" i="23"/>
  <c r="O12" i="23"/>
  <c r="N12" i="23"/>
  <c r="Y11" i="23"/>
  <c r="X11" i="23"/>
  <c r="W11" i="23"/>
  <c r="V11" i="23"/>
  <c r="U11" i="23"/>
  <c r="T11" i="23"/>
  <c r="S11" i="23"/>
  <c r="R11" i="23"/>
  <c r="Q11" i="23"/>
  <c r="P11" i="23"/>
  <c r="O11" i="23"/>
  <c r="N11" i="23"/>
  <c r="Y10" i="23"/>
  <c r="X10" i="23"/>
  <c r="W10" i="23"/>
  <c r="V10" i="23"/>
  <c r="U10" i="23"/>
  <c r="T10" i="23"/>
  <c r="S10" i="23"/>
  <c r="R10" i="23"/>
  <c r="Q10" i="23"/>
  <c r="P10" i="23"/>
  <c r="O10" i="23"/>
  <c r="N10" i="23"/>
  <c r="Y9" i="23"/>
  <c r="X9" i="23"/>
  <c r="W9" i="23"/>
  <c r="V9" i="23"/>
  <c r="U9" i="23"/>
  <c r="T9" i="23"/>
  <c r="S9" i="23"/>
  <c r="R9" i="23"/>
  <c r="Q9" i="23"/>
  <c r="P9" i="23"/>
  <c r="O9" i="23"/>
  <c r="N9" i="23"/>
  <c r="Y8" i="23"/>
  <c r="X8" i="23"/>
  <c r="W8" i="23"/>
  <c r="V8" i="23"/>
  <c r="U8" i="23"/>
  <c r="T8" i="23"/>
  <c r="S8" i="23"/>
  <c r="R8" i="23"/>
  <c r="Q8" i="23"/>
  <c r="P8" i="23"/>
  <c r="O8" i="23"/>
  <c r="N8" i="23"/>
  <c r="Y7" i="23"/>
  <c r="X7" i="23"/>
  <c r="W7" i="23"/>
  <c r="V7" i="23"/>
  <c r="U7" i="23"/>
  <c r="T7" i="23"/>
  <c r="S7" i="23"/>
  <c r="R7" i="23"/>
  <c r="Q7" i="23"/>
  <c r="P7" i="23"/>
  <c r="O7" i="23"/>
  <c r="N7" i="23"/>
  <c r="Y6" i="23"/>
  <c r="X6" i="23"/>
  <c r="W6" i="23"/>
  <c r="V6" i="23"/>
  <c r="U6" i="23"/>
  <c r="T6" i="23"/>
  <c r="S6" i="23"/>
  <c r="R6" i="23"/>
  <c r="Q6" i="23"/>
  <c r="P6" i="23"/>
  <c r="O6" i="23"/>
  <c r="N6" i="23"/>
  <c r="Y5" i="23"/>
  <c r="X5" i="23"/>
  <c r="W5" i="23"/>
  <c r="V5" i="23"/>
  <c r="U5" i="23"/>
  <c r="T5" i="23"/>
  <c r="S5" i="23"/>
  <c r="R5" i="23"/>
  <c r="Q5" i="23"/>
  <c r="P5" i="23"/>
  <c r="O5" i="23"/>
  <c r="N5" i="23"/>
  <c r="Y35" i="20" l="1"/>
  <c r="X35" i="20"/>
  <c r="W35" i="20"/>
  <c r="V35" i="20"/>
  <c r="U35" i="20"/>
  <c r="T35" i="20"/>
  <c r="S35" i="20"/>
  <c r="R35" i="20"/>
  <c r="Q35" i="20"/>
  <c r="P35" i="20"/>
  <c r="O35" i="20"/>
  <c r="N35" i="20"/>
  <c r="Y34" i="20"/>
  <c r="X34" i="20"/>
  <c r="W34" i="20"/>
  <c r="V34" i="20"/>
  <c r="U34" i="20"/>
  <c r="T34" i="20"/>
  <c r="S34" i="20"/>
  <c r="R34" i="20"/>
  <c r="Q34" i="20"/>
  <c r="P34" i="20"/>
  <c r="O34" i="20"/>
  <c r="N34" i="20"/>
  <c r="Y33" i="20"/>
  <c r="X33" i="20"/>
  <c r="W33" i="20"/>
  <c r="V33" i="20"/>
  <c r="U33" i="20"/>
  <c r="T33" i="20"/>
  <c r="S33" i="20"/>
  <c r="R33" i="20"/>
  <c r="Q33" i="20"/>
  <c r="P33" i="20"/>
  <c r="O33" i="20"/>
  <c r="N33" i="20"/>
  <c r="Y32" i="20"/>
  <c r="X32" i="20"/>
  <c r="W32" i="20"/>
  <c r="V32" i="20"/>
  <c r="U32" i="20"/>
  <c r="T32" i="20"/>
  <c r="S32" i="20"/>
  <c r="R32" i="20"/>
  <c r="Q32" i="20"/>
  <c r="P32" i="20"/>
  <c r="O32" i="20"/>
  <c r="N32" i="20"/>
  <c r="Y31" i="20"/>
  <c r="X31" i="20"/>
  <c r="W31" i="20"/>
  <c r="V31" i="20"/>
  <c r="U31" i="20"/>
  <c r="T31" i="20"/>
  <c r="S31" i="20"/>
  <c r="R31" i="20"/>
  <c r="Q31" i="20"/>
  <c r="P31" i="20"/>
  <c r="O31" i="20"/>
  <c r="N31" i="20"/>
  <c r="Y30" i="20"/>
  <c r="X30" i="20"/>
  <c r="W30" i="20"/>
  <c r="V30" i="20"/>
  <c r="U30" i="20"/>
  <c r="T30" i="20"/>
  <c r="S30" i="20"/>
  <c r="R30" i="20"/>
  <c r="Q30" i="20"/>
  <c r="P30" i="20"/>
  <c r="O30" i="20"/>
  <c r="N30" i="20"/>
  <c r="Y29" i="20"/>
  <c r="X29" i="20"/>
  <c r="W29" i="20"/>
  <c r="V29" i="20"/>
  <c r="U29" i="20"/>
  <c r="T29" i="20"/>
  <c r="S29" i="20"/>
  <c r="R29" i="20"/>
  <c r="Q29" i="20"/>
  <c r="P29" i="20"/>
  <c r="O29" i="20"/>
  <c r="N29" i="20"/>
  <c r="Y28" i="20"/>
  <c r="X28" i="20"/>
  <c r="W28" i="20"/>
  <c r="V28" i="20"/>
  <c r="U28" i="20"/>
  <c r="T28" i="20"/>
  <c r="S28" i="20"/>
  <c r="R28" i="20"/>
  <c r="Q28" i="20"/>
  <c r="P28" i="20"/>
  <c r="O28" i="20"/>
  <c r="N28" i="20"/>
  <c r="Y27" i="20"/>
  <c r="X27" i="20"/>
  <c r="W27" i="20"/>
  <c r="V27" i="20"/>
  <c r="U27" i="20"/>
  <c r="T27" i="20"/>
  <c r="S27" i="20"/>
  <c r="R27" i="20"/>
  <c r="Q27" i="20"/>
  <c r="P27" i="20"/>
  <c r="O27" i="20"/>
  <c r="N27" i="20"/>
  <c r="Y26" i="20"/>
  <c r="X26" i="20"/>
  <c r="W26" i="20"/>
  <c r="V26" i="20"/>
  <c r="U26" i="20"/>
  <c r="T26" i="20"/>
  <c r="S26" i="20"/>
  <c r="R26" i="20"/>
  <c r="Q26" i="20"/>
  <c r="P26" i="20"/>
  <c r="O26" i="20"/>
  <c r="N26" i="20"/>
  <c r="Y25" i="20"/>
  <c r="X25" i="20"/>
  <c r="W25" i="20"/>
  <c r="V25" i="20"/>
  <c r="U25" i="20"/>
  <c r="T25" i="20"/>
  <c r="S25" i="20"/>
  <c r="R25" i="20"/>
  <c r="Q25" i="20"/>
  <c r="P25" i="20"/>
  <c r="O25" i="20"/>
  <c r="N25" i="20"/>
  <c r="Y24" i="20"/>
  <c r="X24" i="20"/>
  <c r="W24" i="20"/>
  <c r="V24" i="20"/>
  <c r="U24" i="20"/>
  <c r="T24" i="20"/>
  <c r="S24" i="20"/>
  <c r="R24" i="20"/>
  <c r="Q24" i="20"/>
  <c r="P24" i="20"/>
  <c r="O24" i="20"/>
  <c r="N24" i="20"/>
  <c r="Y23" i="20"/>
  <c r="X23" i="20"/>
  <c r="W23" i="20"/>
  <c r="V23" i="20"/>
  <c r="U23" i="20"/>
  <c r="T23" i="20"/>
  <c r="S23" i="20"/>
  <c r="R23" i="20"/>
  <c r="Q23" i="20"/>
  <c r="P23" i="20"/>
  <c r="O23" i="20"/>
  <c r="N23" i="20"/>
  <c r="Y22" i="20"/>
  <c r="X22" i="20"/>
  <c r="W22" i="20"/>
  <c r="V22" i="20"/>
  <c r="U22" i="20"/>
  <c r="T22" i="20"/>
  <c r="S22" i="20"/>
  <c r="R22" i="20"/>
  <c r="Q22" i="20"/>
  <c r="P22" i="20"/>
  <c r="O22" i="20"/>
  <c r="N22" i="20"/>
  <c r="Y21" i="20"/>
  <c r="X21" i="20"/>
  <c r="W21" i="20"/>
  <c r="V21" i="20"/>
  <c r="U21" i="20"/>
  <c r="T21" i="20"/>
  <c r="S21" i="20"/>
  <c r="R21" i="20"/>
  <c r="Q21" i="20"/>
  <c r="P21" i="20"/>
  <c r="O21" i="20"/>
  <c r="N21" i="20"/>
  <c r="Y20" i="20"/>
  <c r="X20" i="20"/>
  <c r="W20" i="20"/>
  <c r="V20" i="20"/>
  <c r="U20" i="20"/>
  <c r="T20" i="20"/>
  <c r="S20" i="20"/>
  <c r="R20" i="20"/>
  <c r="Q20" i="20"/>
  <c r="P20" i="20"/>
  <c r="O20" i="20"/>
  <c r="N20" i="20"/>
  <c r="Y19" i="20"/>
  <c r="X19" i="20"/>
  <c r="W19" i="20"/>
  <c r="V19" i="20"/>
  <c r="U19" i="20"/>
  <c r="T19" i="20"/>
  <c r="S19" i="20"/>
  <c r="R19" i="20"/>
  <c r="Q19" i="20"/>
  <c r="P19" i="20"/>
  <c r="O19" i="20"/>
  <c r="N19" i="20"/>
  <c r="Y18" i="20"/>
  <c r="X18" i="20"/>
  <c r="W18" i="20"/>
  <c r="V18" i="20"/>
  <c r="U18" i="20"/>
  <c r="T18" i="20"/>
  <c r="S18" i="20"/>
  <c r="R18" i="20"/>
  <c r="Q18" i="20"/>
  <c r="P18" i="20"/>
  <c r="O18" i="20"/>
  <c r="N18" i="20"/>
  <c r="Y17" i="20"/>
  <c r="X17" i="20"/>
  <c r="W17" i="20"/>
  <c r="V17" i="20"/>
  <c r="U17" i="20"/>
  <c r="T17" i="20"/>
  <c r="S17" i="20"/>
  <c r="R17" i="20"/>
  <c r="Q17" i="20"/>
  <c r="P17" i="20"/>
  <c r="O17" i="20"/>
  <c r="N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Y14" i="20"/>
  <c r="X14" i="20"/>
  <c r="W14" i="20"/>
  <c r="V14" i="20"/>
  <c r="U14" i="20"/>
  <c r="T14" i="20"/>
  <c r="S14" i="20"/>
  <c r="R14" i="20"/>
  <c r="Q14" i="20"/>
  <c r="P14" i="20"/>
  <c r="O14" i="20"/>
  <c r="N14" i="20"/>
  <c r="Y13" i="20"/>
  <c r="X13" i="20"/>
  <c r="W13" i="20"/>
  <c r="V13" i="20"/>
  <c r="U13" i="20"/>
  <c r="T13" i="20"/>
  <c r="S13" i="20"/>
  <c r="R13" i="20"/>
  <c r="Q13" i="20"/>
  <c r="P13" i="20"/>
  <c r="O13" i="20"/>
  <c r="N13" i="20"/>
  <c r="Y12" i="20"/>
  <c r="X12" i="20"/>
  <c r="W12" i="20"/>
  <c r="V12" i="20"/>
  <c r="U12" i="20"/>
  <c r="T12" i="20"/>
  <c r="S12" i="20"/>
  <c r="R12" i="20"/>
  <c r="Q12" i="20"/>
  <c r="P12" i="20"/>
  <c r="O12" i="20"/>
  <c r="N12" i="20"/>
  <c r="Y11" i="20"/>
  <c r="X11" i="20"/>
  <c r="W11" i="20"/>
  <c r="V11" i="20"/>
  <c r="U11" i="20"/>
  <c r="T11" i="20"/>
  <c r="S11" i="20"/>
  <c r="R11" i="20"/>
  <c r="Q11" i="20"/>
  <c r="P11" i="20"/>
  <c r="O11" i="20"/>
  <c r="N11" i="20"/>
  <c r="Y10" i="20"/>
  <c r="X10" i="20"/>
  <c r="W10" i="20"/>
  <c r="V10" i="20"/>
  <c r="U10" i="20"/>
  <c r="T10" i="20"/>
  <c r="S10" i="20"/>
  <c r="R10" i="20"/>
  <c r="Q10" i="20"/>
  <c r="P10" i="20"/>
  <c r="O10" i="20"/>
  <c r="N10" i="20"/>
  <c r="Y9" i="20"/>
  <c r="X9" i="20"/>
  <c r="W9" i="20"/>
  <c r="V9" i="20"/>
  <c r="U9" i="20"/>
  <c r="T9" i="20"/>
  <c r="S9" i="20"/>
  <c r="R9" i="20"/>
  <c r="Q9" i="20"/>
  <c r="P9" i="20"/>
  <c r="O9" i="20"/>
  <c r="N9" i="20"/>
  <c r="Y8" i="20"/>
  <c r="X8" i="20"/>
  <c r="W8" i="20"/>
  <c r="V8" i="20"/>
  <c r="U8" i="20"/>
  <c r="T8" i="20"/>
  <c r="S8" i="20"/>
  <c r="R8" i="20"/>
  <c r="Q8" i="20"/>
  <c r="P8" i="20"/>
  <c r="O8" i="20"/>
  <c r="N8" i="20"/>
  <c r="Y7" i="20"/>
  <c r="X7" i="20"/>
  <c r="W7" i="20"/>
  <c r="V7" i="20"/>
  <c r="U7" i="20"/>
  <c r="T7" i="20"/>
  <c r="S7" i="20"/>
  <c r="R7" i="20"/>
  <c r="Q7" i="20"/>
  <c r="P7" i="20"/>
  <c r="O7" i="20"/>
  <c r="N7" i="20"/>
  <c r="Y6" i="20"/>
  <c r="X6" i="20"/>
  <c r="W6" i="20"/>
  <c r="V6" i="20"/>
  <c r="U6" i="20"/>
  <c r="T6" i="20"/>
  <c r="S6" i="20"/>
  <c r="R6" i="20"/>
  <c r="Q6" i="20"/>
  <c r="P6" i="20"/>
  <c r="O6" i="20"/>
  <c r="N6" i="20"/>
  <c r="Y5" i="20"/>
  <c r="X5" i="20"/>
  <c r="W5" i="20"/>
  <c r="V5" i="20"/>
  <c r="U5" i="20"/>
  <c r="T5" i="20"/>
  <c r="S5" i="20"/>
  <c r="R5" i="20"/>
  <c r="Q5" i="20"/>
  <c r="P5" i="20"/>
  <c r="O5" i="20"/>
  <c r="N5" i="20"/>
  <c r="Y35" i="19"/>
  <c r="X35" i="19"/>
  <c r="W35" i="19"/>
  <c r="V35" i="19"/>
  <c r="U35" i="19"/>
  <c r="T35" i="19"/>
  <c r="S35" i="19"/>
  <c r="R35" i="19"/>
  <c r="Q35" i="19"/>
  <c r="P35" i="19"/>
  <c r="O35" i="19"/>
  <c r="N35" i="19"/>
  <c r="Y34" i="19"/>
  <c r="X34" i="19"/>
  <c r="W34" i="19"/>
  <c r="V34" i="19"/>
  <c r="U34" i="19"/>
  <c r="T34" i="19"/>
  <c r="S34" i="19"/>
  <c r="R34" i="19"/>
  <c r="Q34" i="19"/>
  <c r="P34" i="19"/>
  <c r="O34" i="19"/>
  <c r="N34" i="19"/>
  <c r="Y33" i="19"/>
  <c r="X33" i="19"/>
  <c r="W33" i="19"/>
  <c r="V33" i="19"/>
  <c r="U33" i="19"/>
  <c r="T33" i="19"/>
  <c r="S33" i="19"/>
  <c r="R33" i="19"/>
  <c r="Q33" i="19"/>
  <c r="P33" i="19"/>
  <c r="O33" i="19"/>
  <c r="N33" i="19"/>
  <c r="Y32" i="19"/>
  <c r="X32" i="19"/>
  <c r="W32" i="19"/>
  <c r="V32" i="19"/>
  <c r="U32" i="19"/>
  <c r="T32" i="19"/>
  <c r="S32" i="19"/>
  <c r="R32" i="19"/>
  <c r="Q32" i="19"/>
  <c r="P32" i="19"/>
  <c r="O32" i="19"/>
  <c r="N32" i="19"/>
  <c r="Y31" i="19"/>
  <c r="X31" i="19"/>
  <c r="W31" i="19"/>
  <c r="V31" i="19"/>
  <c r="U31" i="19"/>
  <c r="T31" i="19"/>
  <c r="S31" i="19"/>
  <c r="R31" i="19"/>
  <c r="Q31" i="19"/>
  <c r="P31" i="19"/>
  <c r="O31" i="19"/>
  <c r="N31" i="19"/>
  <c r="Y30" i="19"/>
  <c r="X30" i="19"/>
  <c r="W30" i="19"/>
  <c r="V30" i="19"/>
  <c r="U30" i="19"/>
  <c r="T30" i="19"/>
  <c r="S30" i="19"/>
  <c r="R30" i="19"/>
  <c r="Q30" i="19"/>
  <c r="P30" i="19"/>
  <c r="O30" i="19"/>
  <c r="N30" i="19"/>
  <c r="Y29" i="19"/>
  <c r="X29" i="19"/>
  <c r="W29" i="19"/>
  <c r="V29" i="19"/>
  <c r="U29" i="19"/>
  <c r="T29" i="19"/>
  <c r="S29" i="19"/>
  <c r="R29" i="19"/>
  <c r="Q29" i="19"/>
  <c r="P29" i="19"/>
  <c r="O29" i="19"/>
  <c r="N29" i="19"/>
  <c r="Y28" i="19"/>
  <c r="X28" i="19"/>
  <c r="W28" i="19"/>
  <c r="V28" i="19"/>
  <c r="U28" i="19"/>
  <c r="T28" i="19"/>
  <c r="S28" i="19"/>
  <c r="R28" i="19"/>
  <c r="Q28" i="19"/>
  <c r="P28" i="19"/>
  <c r="O28" i="19"/>
  <c r="N28" i="19"/>
  <c r="Y27" i="19"/>
  <c r="X27" i="19"/>
  <c r="W27" i="19"/>
  <c r="V27" i="19"/>
  <c r="U27" i="19"/>
  <c r="T27" i="19"/>
  <c r="S27" i="19"/>
  <c r="R27" i="19"/>
  <c r="Q27" i="19"/>
  <c r="P27" i="19"/>
  <c r="O27" i="19"/>
  <c r="N27" i="19"/>
  <c r="Y26" i="19"/>
  <c r="X26" i="19"/>
  <c r="W26" i="19"/>
  <c r="V26" i="19"/>
  <c r="U26" i="19"/>
  <c r="T26" i="19"/>
  <c r="S26" i="19"/>
  <c r="R26" i="19"/>
  <c r="Q26" i="19"/>
  <c r="P26" i="19"/>
  <c r="O26" i="19"/>
  <c r="N26" i="19"/>
  <c r="Y25" i="19"/>
  <c r="X25" i="19"/>
  <c r="W25" i="19"/>
  <c r="V25" i="19"/>
  <c r="U25" i="19"/>
  <c r="T25" i="19"/>
  <c r="S25" i="19"/>
  <c r="R25" i="19"/>
  <c r="Q25" i="19"/>
  <c r="P25" i="19"/>
  <c r="O25" i="19"/>
  <c r="N25" i="19"/>
  <c r="Y24" i="19"/>
  <c r="X24" i="19"/>
  <c r="W24" i="19"/>
  <c r="V24" i="19"/>
  <c r="U24" i="19"/>
  <c r="T24" i="19"/>
  <c r="S24" i="19"/>
  <c r="R24" i="19"/>
  <c r="Q24" i="19"/>
  <c r="P24" i="19"/>
  <c r="O24" i="19"/>
  <c r="N24" i="19"/>
  <c r="Y23" i="19"/>
  <c r="X23" i="19"/>
  <c r="W23" i="19"/>
  <c r="V23" i="19"/>
  <c r="U23" i="19"/>
  <c r="T23" i="19"/>
  <c r="S23" i="19"/>
  <c r="R23" i="19"/>
  <c r="Q23" i="19"/>
  <c r="P23" i="19"/>
  <c r="O23" i="19"/>
  <c r="N23" i="19"/>
  <c r="Y22" i="19"/>
  <c r="X22" i="19"/>
  <c r="W22" i="19"/>
  <c r="V22" i="19"/>
  <c r="U22" i="19"/>
  <c r="T22" i="19"/>
  <c r="S22" i="19"/>
  <c r="R22" i="19"/>
  <c r="Q22" i="19"/>
  <c r="P22" i="19"/>
  <c r="O22" i="19"/>
  <c r="N22" i="19"/>
  <c r="Y21" i="19"/>
  <c r="X21" i="19"/>
  <c r="W21" i="19"/>
  <c r="V21" i="19"/>
  <c r="U21" i="19"/>
  <c r="T21" i="19"/>
  <c r="S21" i="19"/>
  <c r="R21" i="19"/>
  <c r="Q21" i="19"/>
  <c r="P21" i="19"/>
  <c r="O21" i="19"/>
  <c r="N21" i="19"/>
  <c r="Y20" i="19"/>
  <c r="X20" i="19"/>
  <c r="W20" i="19"/>
  <c r="V20" i="19"/>
  <c r="U20" i="19"/>
  <c r="T20" i="19"/>
  <c r="S20" i="19"/>
  <c r="R20" i="19"/>
  <c r="Q20" i="19"/>
  <c r="P20" i="19"/>
  <c r="O20" i="19"/>
  <c r="N20" i="19"/>
  <c r="Y19" i="19"/>
  <c r="X19" i="19"/>
  <c r="W19" i="19"/>
  <c r="V19" i="19"/>
  <c r="U19" i="19"/>
  <c r="T19" i="19"/>
  <c r="S19" i="19"/>
  <c r="R19" i="19"/>
  <c r="Q19" i="19"/>
  <c r="P19" i="19"/>
  <c r="O19" i="19"/>
  <c r="N19" i="19"/>
  <c r="Y18" i="19"/>
  <c r="X18" i="19"/>
  <c r="W18" i="19"/>
  <c r="V18" i="19"/>
  <c r="U18" i="19"/>
  <c r="T18" i="19"/>
  <c r="S18" i="19"/>
  <c r="R18" i="19"/>
  <c r="Q18" i="19"/>
  <c r="P18" i="19"/>
  <c r="O18" i="19"/>
  <c r="N18" i="19"/>
  <c r="Y17" i="19"/>
  <c r="X17" i="19"/>
  <c r="W17" i="19"/>
  <c r="V17" i="19"/>
  <c r="U17" i="19"/>
  <c r="T17" i="19"/>
  <c r="S17" i="19"/>
  <c r="R17" i="19"/>
  <c r="Q17" i="19"/>
  <c r="P17" i="19"/>
  <c r="O17" i="19"/>
  <c r="N17" i="19"/>
  <c r="Y16" i="19"/>
  <c r="X16" i="19"/>
  <c r="W16" i="19"/>
  <c r="V16" i="19"/>
  <c r="U16" i="19"/>
  <c r="T16" i="19"/>
  <c r="S16" i="19"/>
  <c r="R16" i="19"/>
  <c r="Q16" i="19"/>
  <c r="P16" i="19"/>
  <c r="O16" i="19"/>
  <c r="N16" i="19"/>
  <c r="Y15" i="19"/>
  <c r="X15" i="19"/>
  <c r="W15" i="19"/>
  <c r="V15" i="19"/>
  <c r="U15" i="19"/>
  <c r="T15" i="19"/>
  <c r="S15" i="19"/>
  <c r="R15" i="19"/>
  <c r="Q15" i="19"/>
  <c r="P15" i="19"/>
  <c r="O15" i="19"/>
  <c r="N15" i="19"/>
  <c r="Y14" i="19"/>
  <c r="X14" i="19"/>
  <c r="W14" i="19"/>
  <c r="V14" i="19"/>
  <c r="U14" i="19"/>
  <c r="T14" i="19"/>
  <c r="S14" i="19"/>
  <c r="R14" i="19"/>
  <c r="Q14" i="19"/>
  <c r="P14" i="19"/>
  <c r="O14" i="19"/>
  <c r="N14" i="19"/>
  <c r="Y13" i="19"/>
  <c r="X13" i="19"/>
  <c r="W13" i="19"/>
  <c r="V13" i="19"/>
  <c r="U13" i="19"/>
  <c r="T13" i="19"/>
  <c r="S13" i="19"/>
  <c r="R13" i="19"/>
  <c r="Q13" i="19"/>
  <c r="P13" i="19"/>
  <c r="O13" i="19"/>
  <c r="N13" i="19"/>
  <c r="Y12" i="19"/>
  <c r="X12" i="19"/>
  <c r="W12" i="19"/>
  <c r="V12" i="19"/>
  <c r="U12" i="19"/>
  <c r="T12" i="19"/>
  <c r="S12" i="19"/>
  <c r="R12" i="19"/>
  <c r="Q12" i="19"/>
  <c r="P12" i="19"/>
  <c r="O12" i="19"/>
  <c r="N12" i="19"/>
  <c r="Y11" i="19"/>
  <c r="X11" i="19"/>
  <c r="W11" i="19"/>
  <c r="V11" i="19"/>
  <c r="U11" i="19"/>
  <c r="T11" i="19"/>
  <c r="S11" i="19"/>
  <c r="R11" i="19"/>
  <c r="Q11" i="19"/>
  <c r="P11" i="19"/>
  <c r="O11" i="19"/>
  <c r="N11" i="19"/>
  <c r="Y10" i="19"/>
  <c r="X10" i="19"/>
  <c r="W10" i="19"/>
  <c r="V10" i="19"/>
  <c r="U10" i="19"/>
  <c r="T10" i="19"/>
  <c r="S10" i="19"/>
  <c r="R10" i="19"/>
  <c r="Q10" i="19"/>
  <c r="P10" i="19"/>
  <c r="O10" i="19"/>
  <c r="N10" i="19"/>
  <c r="Y9" i="19"/>
  <c r="X9" i="19"/>
  <c r="W9" i="19"/>
  <c r="V9" i="19"/>
  <c r="U9" i="19"/>
  <c r="T9" i="19"/>
  <c r="S9" i="19"/>
  <c r="R9" i="19"/>
  <c r="Q9" i="19"/>
  <c r="P9" i="19"/>
  <c r="O9" i="19"/>
  <c r="N9" i="19"/>
  <c r="Y8" i="19"/>
  <c r="X8" i="19"/>
  <c r="W8" i="19"/>
  <c r="V8" i="19"/>
  <c r="U8" i="19"/>
  <c r="T8" i="19"/>
  <c r="S8" i="19"/>
  <c r="R8" i="19"/>
  <c r="Q8" i="19"/>
  <c r="P8" i="19"/>
  <c r="O8" i="19"/>
  <c r="N8" i="19"/>
  <c r="Y7" i="19"/>
  <c r="X7" i="19"/>
  <c r="W7" i="19"/>
  <c r="V7" i="19"/>
  <c r="U7" i="19"/>
  <c r="T7" i="19"/>
  <c r="S7" i="19"/>
  <c r="R7" i="19"/>
  <c r="Q7" i="19"/>
  <c r="P7" i="19"/>
  <c r="O7" i="19"/>
  <c r="N7" i="19"/>
  <c r="Y6" i="19"/>
  <c r="X6" i="19"/>
  <c r="W6" i="19"/>
  <c r="V6" i="19"/>
  <c r="U6" i="19"/>
  <c r="T6" i="19"/>
  <c r="S6" i="19"/>
  <c r="R6" i="19"/>
  <c r="Q6" i="19"/>
  <c r="P6" i="19"/>
  <c r="O6" i="19"/>
  <c r="N6" i="19"/>
  <c r="Y5" i="19"/>
  <c r="X5" i="19"/>
  <c r="W5" i="19"/>
  <c r="V5" i="19"/>
  <c r="U5" i="19"/>
  <c r="T5" i="19"/>
  <c r="S5" i="19"/>
  <c r="R5" i="19"/>
  <c r="Q5" i="19"/>
  <c r="P5" i="19"/>
  <c r="O5" i="19"/>
  <c r="N5" i="19"/>
  <c r="Y35" i="18" l="1"/>
  <c r="X35" i="18"/>
  <c r="W35" i="18"/>
  <c r="V35" i="18"/>
  <c r="U35" i="18"/>
  <c r="T35" i="18"/>
  <c r="S35" i="18"/>
  <c r="R35" i="18"/>
  <c r="Q35" i="18"/>
  <c r="P35" i="18"/>
  <c r="O35" i="18"/>
  <c r="N35" i="18"/>
  <c r="Y34" i="18"/>
  <c r="X34" i="18"/>
  <c r="W34" i="18"/>
  <c r="V34" i="18"/>
  <c r="U34" i="18"/>
  <c r="T34" i="18"/>
  <c r="S34" i="18"/>
  <c r="R34" i="18"/>
  <c r="Q34" i="18"/>
  <c r="P34" i="18"/>
  <c r="O34" i="18"/>
  <c r="N34" i="18"/>
  <c r="Y33" i="18"/>
  <c r="X33" i="18"/>
  <c r="W33" i="18"/>
  <c r="V33" i="18"/>
  <c r="U33" i="18"/>
  <c r="T33" i="18"/>
  <c r="S33" i="18"/>
  <c r="R33" i="18"/>
  <c r="Q33" i="18"/>
  <c r="P33" i="18"/>
  <c r="O33" i="18"/>
  <c r="N33" i="18"/>
  <c r="Y32" i="18"/>
  <c r="X32" i="18"/>
  <c r="W32" i="18"/>
  <c r="V32" i="18"/>
  <c r="U32" i="18"/>
  <c r="T32" i="18"/>
  <c r="S32" i="18"/>
  <c r="R32" i="18"/>
  <c r="Q32" i="18"/>
  <c r="P32" i="18"/>
  <c r="O32" i="18"/>
  <c r="N32" i="18"/>
  <c r="Y31" i="18"/>
  <c r="X31" i="18"/>
  <c r="W31" i="18"/>
  <c r="V31" i="18"/>
  <c r="U31" i="18"/>
  <c r="T31" i="18"/>
  <c r="S31" i="18"/>
  <c r="R31" i="18"/>
  <c r="Q31" i="18"/>
  <c r="P31" i="18"/>
  <c r="O31" i="18"/>
  <c r="N31" i="18"/>
  <c r="Y30" i="18"/>
  <c r="X30" i="18"/>
  <c r="W30" i="18"/>
  <c r="V30" i="18"/>
  <c r="U30" i="18"/>
  <c r="T30" i="18"/>
  <c r="S30" i="18"/>
  <c r="R30" i="18"/>
  <c r="Q30" i="18"/>
  <c r="P30" i="18"/>
  <c r="O30" i="18"/>
  <c r="N30" i="18"/>
  <c r="Y29" i="18"/>
  <c r="X29" i="18"/>
  <c r="W29" i="18"/>
  <c r="V29" i="18"/>
  <c r="U29" i="18"/>
  <c r="T29" i="18"/>
  <c r="S29" i="18"/>
  <c r="R29" i="18"/>
  <c r="Q29" i="18"/>
  <c r="P29" i="18"/>
  <c r="O29" i="18"/>
  <c r="N29" i="18"/>
  <c r="Y28" i="18"/>
  <c r="X28" i="18"/>
  <c r="W28" i="18"/>
  <c r="V28" i="18"/>
  <c r="U28" i="18"/>
  <c r="T28" i="18"/>
  <c r="S28" i="18"/>
  <c r="R28" i="18"/>
  <c r="Q28" i="18"/>
  <c r="P28" i="18"/>
  <c r="O28" i="18"/>
  <c r="N28" i="18"/>
  <c r="Y27" i="18"/>
  <c r="X27" i="18"/>
  <c r="W27" i="18"/>
  <c r="V27" i="18"/>
  <c r="U27" i="18"/>
  <c r="T27" i="18"/>
  <c r="S27" i="18"/>
  <c r="R27" i="18"/>
  <c r="Q27" i="18"/>
  <c r="P27" i="18"/>
  <c r="O27" i="18"/>
  <c r="N27" i="18"/>
  <c r="Y26" i="18"/>
  <c r="X26" i="18"/>
  <c r="W26" i="18"/>
  <c r="V26" i="18"/>
  <c r="U26" i="18"/>
  <c r="T26" i="18"/>
  <c r="S26" i="18"/>
  <c r="R26" i="18"/>
  <c r="Q26" i="18"/>
  <c r="P26" i="18"/>
  <c r="O26" i="18"/>
  <c r="N26" i="18"/>
  <c r="Y25" i="18"/>
  <c r="X25" i="18"/>
  <c r="W25" i="18"/>
  <c r="V25" i="18"/>
  <c r="U25" i="18"/>
  <c r="T25" i="18"/>
  <c r="S25" i="18"/>
  <c r="R25" i="18"/>
  <c r="Q25" i="18"/>
  <c r="P25" i="18"/>
  <c r="O25" i="18"/>
  <c r="N25" i="18"/>
  <c r="Y24" i="18"/>
  <c r="X24" i="18"/>
  <c r="W24" i="18"/>
  <c r="V24" i="18"/>
  <c r="U24" i="18"/>
  <c r="T24" i="18"/>
  <c r="S24" i="18"/>
  <c r="R24" i="18"/>
  <c r="Q24" i="18"/>
  <c r="P24" i="18"/>
  <c r="O24" i="18"/>
  <c r="N24" i="18"/>
  <c r="Y23" i="18"/>
  <c r="X23" i="18"/>
  <c r="W23" i="18"/>
  <c r="V23" i="18"/>
  <c r="U23" i="18"/>
  <c r="T23" i="18"/>
  <c r="S23" i="18"/>
  <c r="R23" i="18"/>
  <c r="Q23" i="18"/>
  <c r="P23" i="18"/>
  <c r="O23" i="18"/>
  <c r="N23" i="18"/>
  <c r="Y22" i="18"/>
  <c r="X22" i="18"/>
  <c r="W22" i="18"/>
  <c r="V22" i="18"/>
  <c r="U22" i="18"/>
  <c r="T22" i="18"/>
  <c r="S22" i="18"/>
  <c r="R22" i="18"/>
  <c r="Q22" i="18"/>
  <c r="P22" i="18"/>
  <c r="O22" i="18"/>
  <c r="N22" i="18"/>
  <c r="Y21" i="18"/>
  <c r="X21" i="18"/>
  <c r="W21" i="18"/>
  <c r="V21" i="18"/>
  <c r="U21" i="18"/>
  <c r="T21" i="18"/>
  <c r="S21" i="18"/>
  <c r="R21" i="18"/>
  <c r="Q21" i="18"/>
  <c r="P21" i="18"/>
  <c r="O21" i="18"/>
  <c r="N21" i="18"/>
  <c r="Y20" i="18"/>
  <c r="X20" i="18"/>
  <c r="W20" i="18"/>
  <c r="V20" i="18"/>
  <c r="U20" i="18"/>
  <c r="T20" i="18"/>
  <c r="S20" i="18"/>
  <c r="R20" i="18"/>
  <c r="Q20" i="18"/>
  <c r="P20" i="18"/>
  <c r="O20" i="18"/>
  <c r="N20" i="18"/>
  <c r="Y19" i="18"/>
  <c r="X19" i="18"/>
  <c r="W19" i="18"/>
  <c r="V19" i="18"/>
  <c r="U19" i="18"/>
  <c r="T19" i="18"/>
  <c r="S19" i="18"/>
  <c r="R19" i="18"/>
  <c r="Q19" i="18"/>
  <c r="P19" i="18"/>
  <c r="O19" i="18"/>
  <c r="N19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Y17" i="18"/>
  <c r="X17" i="18"/>
  <c r="W17" i="18"/>
  <c r="V17" i="18"/>
  <c r="U17" i="18"/>
  <c r="T17" i="18"/>
  <c r="S17" i="18"/>
  <c r="R17" i="18"/>
  <c r="Q17" i="18"/>
  <c r="P17" i="18"/>
  <c r="O17" i="18"/>
  <c r="N17" i="18"/>
  <c r="Y16" i="18"/>
  <c r="X16" i="18"/>
  <c r="W16" i="18"/>
  <c r="V16" i="18"/>
  <c r="U16" i="18"/>
  <c r="T16" i="18"/>
  <c r="S16" i="18"/>
  <c r="R16" i="18"/>
  <c r="Q16" i="18"/>
  <c r="P16" i="18"/>
  <c r="O16" i="18"/>
  <c r="N16" i="18"/>
  <c r="Y15" i="18"/>
  <c r="X15" i="18"/>
  <c r="W15" i="18"/>
  <c r="V15" i="18"/>
  <c r="U15" i="18"/>
  <c r="T15" i="18"/>
  <c r="S15" i="18"/>
  <c r="R15" i="18"/>
  <c r="Q15" i="18"/>
  <c r="P15" i="18"/>
  <c r="O15" i="18"/>
  <c r="N15" i="18"/>
  <c r="Y14" i="18"/>
  <c r="X14" i="18"/>
  <c r="W14" i="18"/>
  <c r="V14" i="18"/>
  <c r="U14" i="18"/>
  <c r="T14" i="18"/>
  <c r="S14" i="18"/>
  <c r="R14" i="18"/>
  <c r="Q14" i="18"/>
  <c r="P14" i="18"/>
  <c r="O14" i="18"/>
  <c r="N14" i="18"/>
  <c r="Y13" i="18"/>
  <c r="X13" i="18"/>
  <c r="W13" i="18"/>
  <c r="V13" i="18"/>
  <c r="U13" i="18"/>
  <c r="T13" i="18"/>
  <c r="S13" i="18"/>
  <c r="R13" i="18"/>
  <c r="Q13" i="18"/>
  <c r="P13" i="18"/>
  <c r="O13" i="18"/>
  <c r="N13" i="18"/>
  <c r="Y12" i="18"/>
  <c r="X12" i="18"/>
  <c r="W12" i="18"/>
  <c r="V12" i="18"/>
  <c r="U12" i="18"/>
  <c r="T12" i="18"/>
  <c r="S12" i="18"/>
  <c r="R12" i="18"/>
  <c r="Q12" i="18"/>
  <c r="P12" i="18"/>
  <c r="O12" i="18"/>
  <c r="N12" i="18"/>
  <c r="Y11" i="18"/>
  <c r="X11" i="18"/>
  <c r="W11" i="18"/>
  <c r="V11" i="18"/>
  <c r="U11" i="18"/>
  <c r="T11" i="18"/>
  <c r="S11" i="18"/>
  <c r="R11" i="18"/>
  <c r="Q11" i="18"/>
  <c r="P11" i="18"/>
  <c r="O11" i="18"/>
  <c r="N11" i="18"/>
  <c r="Y10" i="18"/>
  <c r="X10" i="18"/>
  <c r="W10" i="18"/>
  <c r="V10" i="18"/>
  <c r="U10" i="18"/>
  <c r="T10" i="18"/>
  <c r="S10" i="18"/>
  <c r="R10" i="18"/>
  <c r="Q10" i="18"/>
  <c r="P10" i="18"/>
  <c r="O10" i="18"/>
  <c r="N10" i="18"/>
  <c r="Y9" i="18"/>
  <c r="X9" i="18"/>
  <c r="W9" i="18"/>
  <c r="V9" i="18"/>
  <c r="U9" i="18"/>
  <c r="T9" i="18"/>
  <c r="S9" i="18"/>
  <c r="R9" i="18"/>
  <c r="Q9" i="18"/>
  <c r="P9" i="18"/>
  <c r="O9" i="18"/>
  <c r="N9" i="18"/>
  <c r="Y8" i="18"/>
  <c r="X8" i="18"/>
  <c r="W8" i="18"/>
  <c r="V8" i="18"/>
  <c r="U8" i="18"/>
  <c r="T8" i="18"/>
  <c r="S8" i="18"/>
  <c r="R8" i="18"/>
  <c r="Q8" i="18"/>
  <c r="P8" i="18"/>
  <c r="O8" i="18"/>
  <c r="N8" i="18"/>
  <c r="Y7" i="18"/>
  <c r="X7" i="18"/>
  <c r="W7" i="18"/>
  <c r="V7" i="18"/>
  <c r="U7" i="18"/>
  <c r="T7" i="18"/>
  <c r="S7" i="18"/>
  <c r="R7" i="18"/>
  <c r="Q7" i="18"/>
  <c r="P7" i="18"/>
  <c r="O7" i="18"/>
  <c r="N7" i="18"/>
  <c r="Y6" i="18"/>
  <c r="X6" i="18"/>
  <c r="W6" i="18"/>
  <c r="V6" i="18"/>
  <c r="U6" i="18"/>
  <c r="T6" i="18"/>
  <c r="S6" i="18"/>
  <c r="R6" i="18"/>
  <c r="Q6" i="18"/>
  <c r="P6" i="18"/>
  <c r="O6" i="18"/>
  <c r="N6" i="18"/>
  <c r="Y5" i="18"/>
  <c r="X5" i="18"/>
  <c r="W5" i="18"/>
  <c r="V5" i="18"/>
  <c r="U5" i="18"/>
  <c r="T5" i="18"/>
  <c r="S5" i="18"/>
  <c r="R5" i="18"/>
  <c r="Q5" i="18"/>
  <c r="P5" i="18"/>
  <c r="O5" i="18"/>
  <c r="N5" i="18"/>
  <c r="Y35" i="17"/>
  <c r="X35" i="17"/>
  <c r="W35" i="17"/>
  <c r="V35" i="17"/>
  <c r="U35" i="17"/>
  <c r="T35" i="17"/>
  <c r="S35" i="17"/>
  <c r="R35" i="17"/>
  <c r="Q35" i="17"/>
  <c r="P35" i="17"/>
  <c r="O35" i="17"/>
  <c r="N35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Y33" i="17"/>
  <c r="X33" i="17"/>
  <c r="W33" i="17"/>
  <c r="V33" i="17"/>
  <c r="U33" i="17"/>
  <c r="T33" i="17"/>
  <c r="S33" i="17"/>
  <c r="R33" i="17"/>
  <c r="Q33" i="17"/>
  <c r="P33" i="17"/>
  <c r="O33" i="17"/>
  <c r="N33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Y31" i="17"/>
  <c r="X31" i="17"/>
  <c r="W31" i="17"/>
  <c r="V31" i="17"/>
  <c r="U31" i="17"/>
  <c r="T31" i="17"/>
  <c r="S31" i="17"/>
  <c r="R31" i="17"/>
  <c r="Q31" i="17"/>
  <c r="P31" i="17"/>
  <c r="O31" i="17"/>
  <c r="N31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Y29" i="17"/>
  <c r="X29" i="17"/>
  <c r="W29" i="17"/>
  <c r="V29" i="17"/>
  <c r="U29" i="17"/>
  <c r="T29" i="17"/>
  <c r="S29" i="17"/>
  <c r="R29" i="17"/>
  <c r="Q29" i="17"/>
  <c r="P29" i="17"/>
  <c r="O29" i="17"/>
  <c r="N29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Y27" i="17"/>
  <c r="X27" i="17"/>
  <c r="W27" i="17"/>
  <c r="V27" i="17"/>
  <c r="U27" i="17"/>
  <c r="T27" i="17"/>
  <c r="S27" i="17"/>
  <c r="R27" i="17"/>
  <c r="Q27" i="17"/>
  <c r="P27" i="17"/>
  <c r="O27" i="17"/>
  <c r="N27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Y25" i="17"/>
  <c r="X25" i="17"/>
  <c r="W25" i="17"/>
  <c r="V25" i="17"/>
  <c r="U25" i="17"/>
  <c r="T25" i="17"/>
  <c r="S25" i="17"/>
  <c r="R25" i="17"/>
  <c r="Q25" i="17"/>
  <c r="P25" i="17"/>
  <c r="O25" i="17"/>
  <c r="N25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Y23" i="17"/>
  <c r="X23" i="17"/>
  <c r="W23" i="17"/>
  <c r="V23" i="17"/>
  <c r="U23" i="17"/>
  <c r="T23" i="17"/>
  <c r="S23" i="17"/>
  <c r="R23" i="17"/>
  <c r="Q23" i="17"/>
  <c r="P23" i="17"/>
  <c r="O23" i="17"/>
  <c r="N23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Y21" i="17"/>
  <c r="X21" i="17"/>
  <c r="W21" i="17"/>
  <c r="V21" i="17"/>
  <c r="U21" i="17"/>
  <c r="T21" i="17"/>
  <c r="S21" i="17"/>
  <c r="R21" i="17"/>
  <c r="Q21" i="17"/>
  <c r="P21" i="17"/>
  <c r="O21" i="17"/>
  <c r="N21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Y19" i="17"/>
  <c r="X19" i="17"/>
  <c r="W19" i="17"/>
  <c r="V19" i="17"/>
  <c r="U19" i="17"/>
  <c r="T19" i="17"/>
  <c r="S19" i="17"/>
  <c r="R19" i="17"/>
  <c r="Q19" i="17"/>
  <c r="P19" i="17"/>
  <c r="O19" i="17"/>
  <c r="N19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Y17" i="17"/>
  <c r="X17" i="17"/>
  <c r="W17" i="17"/>
  <c r="V17" i="17"/>
  <c r="U17" i="17"/>
  <c r="T17" i="17"/>
  <c r="S17" i="17"/>
  <c r="R17" i="17"/>
  <c r="Q17" i="17"/>
  <c r="P17" i="17"/>
  <c r="O17" i="17"/>
  <c r="N17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Y15" i="17"/>
  <c r="X15" i="17"/>
  <c r="W15" i="17"/>
  <c r="V15" i="17"/>
  <c r="U15" i="17"/>
  <c r="T15" i="17"/>
  <c r="S15" i="17"/>
  <c r="R15" i="17"/>
  <c r="Q15" i="17"/>
  <c r="P15" i="17"/>
  <c r="O15" i="17"/>
  <c r="N15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Y13" i="17"/>
  <c r="X13" i="17"/>
  <c r="W13" i="17"/>
  <c r="V13" i="17"/>
  <c r="U13" i="17"/>
  <c r="T13" i="17"/>
  <c r="S13" i="17"/>
  <c r="R13" i="17"/>
  <c r="Q13" i="17"/>
  <c r="P13" i="17"/>
  <c r="O13" i="17"/>
  <c r="N13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Y11" i="17"/>
  <c r="X11" i="17"/>
  <c r="W11" i="17"/>
  <c r="V11" i="17"/>
  <c r="U11" i="17"/>
  <c r="T11" i="17"/>
  <c r="S11" i="17"/>
  <c r="R11" i="17"/>
  <c r="Q11" i="17"/>
  <c r="P11" i="17"/>
  <c r="O11" i="17"/>
  <c r="N11" i="17"/>
  <c r="Y10" i="17"/>
  <c r="X10" i="17"/>
  <c r="W10" i="17"/>
  <c r="V10" i="17"/>
  <c r="U10" i="17"/>
  <c r="T10" i="17"/>
  <c r="S10" i="17"/>
  <c r="R10" i="17"/>
  <c r="Q10" i="17"/>
  <c r="P10" i="17"/>
  <c r="O10" i="17"/>
  <c r="N10" i="17"/>
  <c r="Y9" i="17"/>
  <c r="X9" i="17"/>
  <c r="W9" i="17"/>
  <c r="V9" i="17"/>
  <c r="U9" i="17"/>
  <c r="T9" i="17"/>
  <c r="S9" i="17"/>
  <c r="R9" i="17"/>
  <c r="Q9" i="17"/>
  <c r="P9" i="17"/>
  <c r="O9" i="17"/>
  <c r="N9" i="17"/>
  <c r="Y8" i="17"/>
  <c r="X8" i="17"/>
  <c r="W8" i="17"/>
  <c r="V8" i="17"/>
  <c r="U8" i="17"/>
  <c r="T8" i="17"/>
  <c r="S8" i="17"/>
  <c r="R8" i="17"/>
  <c r="Q8" i="17"/>
  <c r="P8" i="17"/>
  <c r="O8" i="17"/>
  <c r="N8" i="17"/>
  <c r="Y7" i="17"/>
  <c r="X7" i="17"/>
  <c r="W7" i="17"/>
  <c r="V7" i="17"/>
  <c r="U7" i="17"/>
  <c r="T7" i="17"/>
  <c r="S7" i="17"/>
  <c r="R7" i="17"/>
  <c r="Q7" i="17"/>
  <c r="P7" i="17"/>
  <c r="O7" i="17"/>
  <c r="N7" i="17"/>
  <c r="Y6" i="17"/>
  <c r="X6" i="17"/>
  <c r="W6" i="17"/>
  <c r="V6" i="17"/>
  <c r="U6" i="17"/>
  <c r="T6" i="17"/>
  <c r="S6" i="17"/>
  <c r="R6" i="17"/>
  <c r="Q6" i="17"/>
  <c r="P6" i="17"/>
  <c r="O6" i="17"/>
  <c r="N6" i="17"/>
  <c r="Y5" i="17"/>
  <c r="X5" i="17"/>
  <c r="W5" i="17"/>
  <c r="V5" i="17"/>
  <c r="U5" i="17"/>
  <c r="T5" i="17"/>
  <c r="S5" i="17"/>
  <c r="R5" i="17"/>
  <c r="Q5" i="17"/>
  <c r="P5" i="17"/>
  <c r="O5" i="17"/>
  <c r="N5" i="17"/>
  <c r="Y35" i="16"/>
  <c r="X35" i="16"/>
  <c r="W35" i="16"/>
  <c r="V35" i="16"/>
  <c r="U35" i="16"/>
  <c r="T35" i="16"/>
  <c r="S35" i="16"/>
  <c r="R35" i="16"/>
  <c r="Q35" i="16"/>
  <c r="P35" i="16"/>
  <c r="O35" i="16"/>
  <c r="N35" i="16"/>
  <c r="Y34" i="16"/>
  <c r="X34" i="16"/>
  <c r="W34" i="16"/>
  <c r="V34" i="16"/>
  <c r="U34" i="16"/>
  <c r="T34" i="16"/>
  <c r="S34" i="16"/>
  <c r="R34" i="16"/>
  <c r="Q34" i="16"/>
  <c r="P34" i="16"/>
  <c r="O34" i="16"/>
  <c r="N34" i="16"/>
  <c r="Y33" i="16"/>
  <c r="X33" i="16"/>
  <c r="W33" i="16"/>
  <c r="V33" i="16"/>
  <c r="U33" i="16"/>
  <c r="T33" i="16"/>
  <c r="S33" i="16"/>
  <c r="R33" i="16"/>
  <c r="Q33" i="16"/>
  <c r="P33" i="16"/>
  <c r="O33" i="16"/>
  <c r="N33" i="16"/>
  <c r="Y32" i="16"/>
  <c r="X32" i="16"/>
  <c r="W32" i="16"/>
  <c r="V32" i="16"/>
  <c r="U32" i="16"/>
  <c r="T32" i="16"/>
  <c r="S32" i="16"/>
  <c r="R32" i="16"/>
  <c r="Q32" i="16"/>
  <c r="P32" i="16"/>
  <c r="O32" i="16"/>
  <c r="N32" i="16"/>
  <c r="Y31" i="16"/>
  <c r="X31" i="16"/>
  <c r="W31" i="16"/>
  <c r="V31" i="16"/>
  <c r="U31" i="16"/>
  <c r="T31" i="16"/>
  <c r="S31" i="16"/>
  <c r="R31" i="16"/>
  <c r="Q31" i="16"/>
  <c r="P31" i="16"/>
  <c r="O31" i="16"/>
  <c r="N31" i="16"/>
  <c r="Y30" i="16"/>
  <c r="X30" i="16"/>
  <c r="W30" i="16"/>
  <c r="V30" i="16"/>
  <c r="U30" i="16"/>
  <c r="T30" i="16"/>
  <c r="S30" i="16"/>
  <c r="R30" i="16"/>
  <c r="Q30" i="16"/>
  <c r="P30" i="16"/>
  <c r="O30" i="16"/>
  <c r="N30" i="16"/>
  <c r="Y29" i="16"/>
  <c r="X29" i="16"/>
  <c r="W29" i="16"/>
  <c r="V29" i="16"/>
  <c r="U29" i="16"/>
  <c r="T29" i="16"/>
  <c r="S29" i="16"/>
  <c r="R29" i="16"/>
  <c r="Q29" i="16"/>
  <c r="P29" i="16"/>
  <c r="O29" i="16"/>
  <c r="N29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Y27" i="16"/>
  <c r="X27" i="16"/>
  <c r="W27" i="16"/>
  <c r="V27" i="16"/>
  <c r="U27" i="16"/>
  <c r="T27" i="16"/>
  <c r="S27" i="16"/>
  <c r="R27" i="16"/>
  <c r="Q27" i="16"/>
  <c r="P27" i="16"/>
  <c r="O27" i="16"/>
  <c r="N27" i="16"/>
  <c r="Y26" i="16"/>
  <c r="X26" i="16"/>
  <c r="W26" i="16"/>
  <c r="V26" i="16"/>
  <c r="U26" i="16"/>
  <c r="T26" i="16"/>
  <c r="S26" i="16"/>
  <c r="R26" i="16"/>
  <c r="Q26" i="16"/>
  <c r="P26" i="16"/>
  <c r="O26" i="16"/>
  <c r="N26" i="16"/>
  <c r="Y25" i="16"/>
  <c r="X25" i="16"/>
  <c r="W25" i="16"/>
  <c r="V25" i="16"/>
  <c r="U25" i="16"/>
  <c r="T25" i="16"/>
  <c r="S25" i="16"/>
  <c r="R25" i="16"/>
  <c r="Q25" i="16"/>
  <c r="P25" i="16"/>
  <c r="O25" i="16"/>
  <c r="N25" i="16"/>
  <c r="Y24" i="16"/>
  <c r="X24" i="16"/>
  <c r="W24" i="16"/>
  <c r="V24" i="16"/>
  <c r="U24" i="16"/>
  <c r="T24" i="16"/>
  <c r="S24" i="16"/>
  <c r="R24" i="16"/>
  <c r="Q24" i="16"/>
  <c r="P24" i="16"/>
  <c r="O24" i="16"/>
  <c r="N24" i="16"/>
  <c r="Y23" i="16"/>
  <c r="X23" i="16"/>
  <c r="W23" i="16"/>
  <c r="V23" i="16"/>
  <c r="U23" i="16"/>
  <c r="T23" i="16"/>
  <c r="S23" i="16"/>
  <c r="R23" i="16"/>
  <c r="Q23" i="16"/>
  <c r="P23" i="16"/>
  <c r="O23" i="16"/>
  <c r="N23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Y21" i="16"/>
  <c r="X21" i="16"/>
  <c r="W21" i="16"/>
  <c r="V21" i="16"/>
  <c r="U21" i="16"/>
  <c r="T21" i="16"/>
  <c r="S21" i="16"/>
  <c r="R21" i="16"/>
  <c r="Q21" i="16"/>
  <c r="P21" i="16"/>
  <c r="O21" i="16"/>
  <c r="N21" i="16"/>
  <c r="Y20" i="16"/>
  <c r="X20" i="16"/>
  <c r="W20" i="16"/>
  <c r="V20" i="16"/>
  <c r="U20" i="16"/>
  <c r="T20" i="16"/>
  <c r="S20" i="16"/>
  <c r="R20" i="16"/>
  <c r="Q20" i="16"/>
  <c r="P20" i="16"/>
  <c r="O20" i="16"/>
  <c r="N20" i="16"/>
  <c r="Y19" i="16"/>
  <c r="X19" i="16"/>
  <c r="W19" i="16"/>
  <c r="V19" i="16"/>
  <c r="U19" i="16"/>
  <c r="T19" i="16"/>
  <c r="S19" i="16"/>
  <c r="R19" i="16"/>
  <c r="Q19" i="16"/>
  <c r="P19" i="16"/>
  <c r="O19" i="16"/>
  <c r="N19" i="16"/>
  <c r="Y18" i="16"/>
  <c r="X18" i="16"/>
  <c r="W18" i="16"/>
  <c r="V18" i="16"/>
  <c r="U18" i="16"/>
  <c r="T18" i="16"/>
  <c r="S18" i="16"/>
  <c r="R18" i="16"/>
  <c r="Q18" i="16"/>
  <c r="P18" i="16"/>
  <c r="O18" i="16"/>
  <c r="N18" i="16"/>
  <c r="Y17" i="16"/>
  <c r="X17" i="16"/>
  <c r="W17" i="16"/>
  <c r="V17" i="16"/>
  <c r="U17" i="16"/>
  <c r="T17" i="16"/>
  <c r="S17" i="16"/>
  <c r="R17" i="16"/>
  <c r="Q17" i="16"/>
  <c r="P17" i="16"/>
  <c r="O17" i="16"/>
  <c r="N17" i="16"/>
  <c r="Y16" i="16"/>
  <c r="X16" i="16"/>
  <c r="W16" i="16"/>
  <c r="V16" i="16"/>
  <c r="U16" i="16"/>
  <c r="T16" i="16"/>
  <c r="S16" i="16"/>
  <c r="R16" i="16"/>
  <c r="Q16" i="16"/>
  <c r="P16" i="16"/>
  <c r="O16" i="16"/>
  <c r="N16" i="16"/>
  <c r="Y15" i="16"/>
  <c r="X15" i="16"/>
  <c r="W15" i="16"/>
  <c r="V15" i="16"/>
  <c r="U15" i="16"/>
  <c r="T15" i="16"/>
  <c r="S15" i="16"/>
  <c r="R15" i="16"/>
  <c r="Q15" i="16"/>
  <c r="P15" i="16"/>
  <c r="O15" i="16"/>
  <c r="N15" i="16"/>
  <c r="Y14" i="16"/>
  <c r="X14" i="16"/>
  <c r="W14" i="16"/>
  <c r="V14" i="16"/>
  <c r="U14" i="16"/>
  <c r="T14" i="16"/>
  <c r="S14" i="16"/>
  <c r="R14" i="16"/>
  <c r="Q14" i="16"/>
  <c r="P14" i="16"/>
  <c r="O14" i="16"/>
  <c r="N14" i="16"/>
  <c r="Y13" i="16"/>
  <c r="X13" i="16"/>
  <c r="W13" i="16"/>
  <c r="V13" i="16"/>
  <c r="U13" i="16"/>
  <c r="T13" i="16"/>
  <c r="S13" i="16"/>
  <c r="R13" i="16"/>
  <c r="Q13" i="16"/>
  <c r="P13" i="16"/>
  <c r="O13" i="16"/>
  <c r="N13" i="16"/>
  <c r="Y12" i="16"/>
  <c r="X12" i="16"/>
  <c r="W12" i="16"/>
  <c r="V12" i="16"/>
  <c r="U12" i="16"/>
  <c r="T12" i="16"/>
  <c r="S12" i="16"/>
  <c r="R12" i="16"/>
  <c r="Q12" i="16"/>
  <c r="P12" i="16"/>
  <c r="O12" i="16"/>
  <c r="N12" i="16"/>
  <c r="Y11" i="16"/>
  <c r="X11" i="16"/>
  <c r="W11" i="16"/>
  <c r="V11" i="16"/>
  <c r="U11" i="16"/>
  <c r="T11" i="16"/>
  <c r="S11" i="16"/>
  <c r="R11" i="16"/>
  <c r="Q11" i="16"/>
  <c r="P11" i="16"/>
  <c r="O11" i="16"/>
  <c r="N11" i="16"/>
  <c r="Y10" i="16"/>
  <c r="X10" i="16"/>
  <c r="W10" i="16"/>
  <c r="V10" i="16"/>
  <c r="U10" i="16"/>
  <c r="T10" i="16"/>
  <c r="S10" i="16"/>
  <c r="R10" i="16"/>
  <c r="Q10" i="16"/>
  <c r="P10" i="16"/>
  <c r="O10" i="16"/>
  <c r="N10" i="16"/>
  <c r="Y9" i="16"/>
  <c r="X9" i="16"/>
  <c r="W9" i="16"/>
  <c r="V9" i="16"/>
  <c r="U9" i="16"/>
  <c r="T9" i="16"/>
  <c r="S9" i="16"/>
  <c r="R9" i="16"/>
  <c r="Q9" i="16"/>
  <c r="P9" i="16"/>
  <c r="O9" i="16"/>
  <c r="N9" i="16"/>
  <c r="Y8" i="16"/>
  <c r="X8" i="16"/>
  <c r="W8" i="16"/>
  <c r="V8" i="16"/>
  <c r="U8" i="16"/>
  <c r="T8" i="16"/>
  <c r="S8" i="16"/>
  <c r="R8" i="16"/>
  <c r="Q8" i="16"/>
  <c r="P8" i="16"/>
  <c r="O8" i="16"/>
  <c r="N8" i="16"/>
  <c r="Y7" i="16"/>
  <c r="X7" i="16"/>
  <c r="W7" i="16"/>
  <c r="V7" i="16"/>
  <c r="U7" i="16"/>
  <c r="T7" i="16"/>
  <c r="S7" i="16"/>
  <c r="R7" i="16"/>
  <c r="Q7" i="16"/>
  <c r="P7" i="16"/>
  <c r="O7" i="16"/>
  <c r="N7" i="16"/>
  <c r="Y6" i="16"/>
  <c r="X6" i="16"/>
  <c r="W6" i="16"/>
  <c r="V6" i="16"/>
  <c r="U6" i="16"/>
  <c r="T6" i="16"/>
  <c r="S6" i="16"/>
  <c r="R6" i="16"/>
  <c r="Q6" i="16"/>
  <c r="P6" i="16"/>
  <c r="O6" i="16"/>
  <c r="N6" i="16"/>
  <c r="Y5" i="16"/>
  <c r="X5" i="16"/>
  <c r="W5" i="16"/>
  <c r="V5" i="16"/>
  <c r="U5" i="16"/>
  <c r="T5" i="16"/>
  <c r="S5" i="16"/>
  <c r="R5" i="16"/>
  <c r="Q5" i="16"/>
  <c r="P5" i="16"/>
  <c r="O5" i="16"/>
  <c r="N5" i="16"/>
  <c r="Y35" i="15"/>
  <c r="X35" i="15"/>
  <c r="W35" i="15"/>
  <c r="V35" i="15"/>
  <c r="U35" i="15"/>
  <c r="T35" i="15"/>
  <c r="S35" i="15"/>
  <c r="R35" i="15"/>
  <c r="Q35" i="15"/>
  <c r="P35" i="15"/>
  <c r="O35" i="15"/>
  <c r="N35" i="15"/>
  <c r="Y34" i="15"/>
  <c r="X34" i="15"/>
  <c r="W34" i="15"/>
  <c r="V34" i="15"/>
  <c r="U34" i="15"/>
  <c r="T34" i="15"/>
  <c r="S34" i="15"/>
  <c r="R34" i="15"/>
  <c r="Q34" i="15"/>
  <c r="P34" i="15"/>
  <c r="O34" i="15"/>
  <c r="N34" i="15"/>
  <c r="Y33" i="15"/>
  <c r="X33" i="15"/>
  <c r="W33" i="15"/>
  <c r="V33" i="15"/>
  <c r="U33" i="15"/>
  <c r="T33" i="15"/>
  <c r="S33" i="15"/>
  <c r="R33" i="15"/>
  <c r="Q33" i="15"/>
  <c r="P33" i="15"/>
  <c r="O33" i="15"/>
  <c r="N33" i="15"/>
  <c r="Y32" i="15"/>
  <c r="X32" i="15"/>
  <c r="W32" i="15"/>
  <c r="V32" i="15"/>
  <c r="U32" i="15"/>
  <c r="T32" i="15"/>
  <c r="S32" i="15"/>
  <c r="R32" i="15"/>
  <c r="Q32" i="15"/>
  <c r="P32" i="15"/>
  <c r="O32" i="15"/>
  <c r="N32" i="15"/>
  <c r="Y31" i="15"/>
  <c r="X31" i="15"/>
  <c r="W31" i="15"/>
  <c r="V31" i="15"/>
  <c r="U31" i="15"/>
  <c r="T31" i="15"/>
  <c r="S31" i="15"/>
  <c r="R31" i="15"/>
  <c r="Q31" i="15"/>
  <c r="P31" i="15"/>
  <c r="O31" i="15"/>
  <c r="N31" i="15"/>
  <c r="Y30" i="15"/>
  <c r="X30" i="15"/>
  <c r="W30" i="15"/>
  <c r="V30" i="15"/>
  <c r="U30" i="15"/>
  <c r="T30" i="15"/>
  <c r="S30" i="15"/>
  <c r="R30" i="15"/>
  <c r="Q30" i="15"/>
  <c r="P30" i="15"/>
  <c r="O30" i="15"/>
  <c r="N30" i="15"/>
  <c r="Y29" i="15"/>
  <c r="X29" i="15"/>
  <c r="W29" i="15"/>
  <c r="V29" i="15"/>
  <c r="U29" i="15"/>
  <c r="T29" i="15"/>
  <c r="S29" i="15"/>
  <c r="R29" i="15"/>
  <c r="Q29" i="15"/>
  <c r="P29" i="15"/>
  <c r="O29" i="15"/>
  <c r="N29" i="15"/>
  <c r="Y28" i="15"/>
  <c r="X28" i="15"/>
  <c r="W28" i="15"/>
  <c r="V28" i="15"/>
  <c r="U28" i="15"/>
  <c r="T28" i="15"/>
  <c r="S28" i="15"/>
  <c r="R28" i="15"/>
  <c r="Q28" i="15"/>
  <c r="P28" i="15"/>
  <c r="O28" i="15"/>
  <c r="N28" i="15"/>
  <c r="Y27" i="15"/>
  <c r="X27" i="15"/>
  <c r="W27" i="15"/>
  <c r="V27" i="15"/>
  <c r="U27" i="15"/>
  <c r="T27" i="15"/>
  <c r="S27" i="15"/>
  <c r="R27" i="15"/>
  <c r="Q27" i="15"/>
  <c r="P27" i="15"/>
  <c r="O27" i="15"/>
  <c r="N27" i="15"/>
  <c r="Y26" i="15"/>
  <c r="X26" i="15"/>
  <c r="W26" i="15"/>
  <c r="V26" i="15"/>
  <c r="U26" i="15"/>
  <c r="T26" i="15"/>
  <c r="S26" i="15"/>
  <c r="R26" i="15"/>
  <c r="Q26" i="15"/>
  <c r="P26" i="15"/>
  <c r="O26" i="15"/>
  <c r="N26" i="15"/>
  <c r="Y25" i="15"/>
  <c r="X25" i="15"/>
  <c r="W25" i="15"/>
  <c r="V25" i="15"/>
  <c r="U25" i="15"/>
  <c r="T25" i="15"/>
  <c r="S25" i="15"/>
  <c r="R25" i="15"/>
  <c r="Q25" i="15"/>
  <c r="P25" i="15"/>
  <c r="O25" i="15"/>
  <c r="N25" i="15"/>
  <c r="Y24" i="15"/>
  <c r="X24" i="15"/>
  <c r="W24" i="15"/>
  <c r="V24" i="15"/>
  <c r="U24" i="15"/>
  <c r="T24" i="15"/>
  <c r="S24" i="15"/>
  <c r="R24" i="15"/>
  <c r="Q24" i="15"/>
  <c r="P24" i="15"/>
  <c r="O24" i="15"/>
  <c r="N24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Y21" i="15"/>
  <c r="X21" i="15"/>
  <c r="W21" i="15"/>
  <c r="V21" i="15"/>
  <c r="U21" i="15"/>
  <c r="T21" i="15"/>
  <c r="S21" i="15"/>
  <c r="R21" i="15"/>
  <c r="Q21" i="15"/>
  <c r="P21" i="15"/>
  <c r="O21" i="15"/>
  <c r="N21" i="15"/>
  <c r="Y20" i="15"/>
  <c r="X20" i="15"/>
  <c r="W20" i="15"/>
  <c r="V20" i="15"/>
  <c r="U20" i="15"/>
  <c r="T20" i="15"/>
  <c r="S20" i="15"/>
  <c r="R20" i="15"/>
  <c r="Q20" i="15"/>
  <c r="P20" i="15"/>
  <c r="O20" i="15"/>
  <c r="N20" i="15"/>
  <c r="Y19" i="15"/>
  <c r="X19" i="15"/>
  <c r="W19" i="15"/>
  <c r="V19" i="15"/>
  <c r="U19" i="15"/>
  <c r="T19" i="15"/>
  <c r="S19" i="15"/>
  <c r="R19" i="15"/>
  <c r="Q19" i="15"/>
  <c r="P19" i="15"/>
  <c r="O19" i="15"/>
  <c r="N19" i="15"/>
  <c r="Y18" i="15"/>
  <c r="X18" i="15"/>
  <c r="W18" i="15"/>
  <c r="V18" i="15"/>
  <c r="U18" i="15"/>
  <c r="T18" i="15"/>
  <c r="S18" i="15"/>
  <c r="R18" i="15"/>
  <c r="Q18" i="15"/>
  <c r="P18" i="15"/>
  <c r="O18" i="15"/>
  <c r="N18" i="15"/>
  <c r="Y17" i="15"/>
  <c r="X17" i="15"/>
  <c r="W17" i="15"/>
  <c r="V17" i="15"/>
  <c r="U17" i="15"/>
  <c r="T17" i="15"/>
  <c r="S17" i="15"/>
  <c r="R17" i="15"/>
  <c r="Q17" i="15"/>
  <c r="P17" i="15"/>
  <c r="O17" i="15"/>
  <c r="N17" i="15"/>
  <c r="Y16" i="15"/>
  <c r="X16" i="15"/>
  <c r="W16" i="15"/>
  <c r="V16" i="15"/>
  <c r="U16" i="15"/>
  <c r="T16" i="15"/>
  <c r="S16" i="15"/>
  <c r="R16" i="15"/>
  <c r="Q16" i="15"/>
  <c r="P16" i="15"/>
  <c r="O16" i="15"/>
  <c r="N16" i="15"/>
  <c r="Y15" i="15"/>
  <c r="X15" i="15"/>
  <c r="W15" i="15"/>
  <c r="V15" i="15"/>
  <c r="U15" i="15"/>
  <c r="T15" i="15"/>
  <c r="S15" i="15"/>
  <c r="R15" i="15"/>
  <c r="Q15" i="15"/>
  <c r="P15" i="15"/>
  <c r="O15" i="15"/>
  <c r="N15" i="15"/>
  <c r="Y14" i="15"/>
  <c r="X14" i="15"/>
  <c r="W14" i="15"/>
  <c r="V14" i="15"/>
  <c r="U14" i="15"/>
  <c r="T14" i="15"/>
  <c r="S14" i="15"/>
  <c r="R14" i="15"/>
  <c r="Q14" i="15"/>
  <c r="P14" i="15"/>
  <c r="O14" i="15"/>
  <c r="N14" i="15"/>
  <c r="Y13" i="15"/>
  <c r="X13" i="15"/>
  <c r="W13" i="15"/>
  <c r="V13" i="15"/>
  <c r="U13" i="15"/>
  <c r="T13" i="15"/>
  <c r="S13" i="15"/>
  <c r="R13" i="15"/>
  <c r="Q13" i="15"/>
  <c r="P13" i="15"/>
  <c r="O13" i="15"/>
  <c r="N13" i="15"/>
  <c r="Y12" i="15"/>
  <c r="X12" i="15"/>
  <c r="W12" i="15"/>
  <c r="V12" i="15"/>
  <c r="U12" i="15"/>
  <c r="T12" i="15"/>
  <c r="S12" i="15"/>
  <c r="R12" i="15"/>
  <c r="Q12" i="15"/>
  <c r="P12" i="15"/>
  <c r="O12" i="15"/>
  <c r="N12" i="15"/>
  <c r="Y11" i="15"/>
  <c r="X11" i="15"/>
  <c r="W11" i="15"/>
  <c r="V11" i="15"/>
  <c r="U11" i="15"/>
  <c r="T11" i="15"/>
  <c r="S11" i="15"/>
  <c r="R11" i="15"/>
  <c r="Q11" i="15"/>
  <c r="P11" i="15"/>
  <c r="O11" i="15"/>
  <c r="N11" i="15"/>
  <c r="Y10" i="15"/>
  <c r="X10" i="15"/>
  <c r="W10" i="15"/>
  <c r="V10" i="15"/>
  <c r="U10" i="15"/>
  <c r="T10" i="15"/>
  <c r="S10" i="15"/>
  <c r="R10" i="15"/>
  <c r="Q10" i="15"/>
  <c r="P10" i="15"/>
  <c r="O10" i="15"/>
  <c r="N10" i="15"/>
  <c r="Y9" i="15"/>
  <c r="X9" i="15"/>
  <c r="W9" i="15"/>
  <c r="V9" i="15"/>
  <c r="U9" i="15"/>
  <c r="T9" i="15"/>
  <c r="S9" i="15"/>
  <c r="R9" i="15"/>
  <c r="Q9" i="15"/>
  <c r="P9" i="15"/>
  <c r="O9" i="15"/>
  <c r="N9" i="15"/>
  <c r="Y8" i="15"/>
  <c r="X8" i="15"/>
  <c r="W8" i="15"/>
  <c r="V8" i="15"/>
  <c r="U8" i="15"/>
  <c r="T8" i="15"/>
  <c r="S8" i="15"/>
  <c r="R8" i="15"/>
  <c r="Q8" i="15"/>
  <c r="P8" i="15"/>
  <c r="O8" i="15"/>
  <c r="N8" i="15"/>
  <c r="Y7" i="15"/>
  <c r="X7" i="15"/>
  <c r="W7" i="15"/>
  <c r="V7" i="15"/>
  <c r="U7" i="15"/>
  <c r="T7" i="15"/>
  <c r="S7" i="15"/>
  <c r="R7" i="15"/>
  <c r="Q7" i="15"/>
  <c r="P7" i="15"/>
  <c r="O7" i="15"/>
  <c r="N7" i="15"/>
  <c r="Y6" i="15"/>
  <c r="X6" i="15"/>
  <c r="W6" i="15"/>
  <c r="V6" i="15"/>
  <c r="U6" i="15"/>
  <c r="T6" i="15"/>
  <c r="S6" i="15"/>
  <c r="R6" i="15"/>
  <c r="Q6" i="15"/>
  <c r="P6" i="15"/>
  <c r="O6" i="15"/>
  <c r="N6" i="15"/>
  <c r="Y5" i="15"/>
  <c r="X5" i="15"/>
  <c r="W5" i="15"/>
  <c r="V5" i="15"/>
  <c r="U5" i="15"/>
  <c r="T5" i="15"/>
  <c r="S5" i="15"/>
  <c r="R5" i="15"/>
  <c r="Q5" i="15"/>
  <c r="P5" i="15"/>
  <c r="O5" i="15"/>
  <c r="N5" i="15"/>
  <c r="Y35" i="14" l="1"/>
  <c r="X35" i="14"/>
  <c r="W35" i="14"/>
  <c r="V35" i="14"/>
  <c r="U35" i="14"/>
  <c r="T35" i="14"/>
  <c r="S35" i="14"/>
  <c r="R35" i="14"/>
  <c r="Q35" i="14"/>
  <c r="P35" i="14"/>
  <c r="O35" i="14"/>
  <c r="N35" i="14"/>
  <c r="Y34" i="14"/>
  <c r="X34" i="14"/>
  <c r="W34" i="14"/>
  <c r="V34" i="14"/>
  <c r="U34" i="14"/>
  <c r="T34" i="14"/>
  <c r="S34" i="14"/>
  <c r="R34" i="14"/>
  <c r="Q34" i="14"/>
  <c r="P34" i="14"/>
  <c r="O34" i="14"/>
  <c r="N34" i="14"/>
  <c r="Y33" i="14"/>
  <c r="X33" i="14"/>
  <c r="W33" i="14"/>
  <c r="V33" i="14"/>
  <c r="U33" i="14"/>
  <c r="T33" i="14"/>
  <c r="S33" i="14"/>
  <c r="R33" i="14"/>
  <c r="Q33" i="14"/>
  <c r="P33" i="14"/>
  <c r="O33" i="14"/>
  <c r="N33" i="14"/>
  <c r="Y32" i="14"/>
  <c r="X32" i="14"/>
  <c r="W32" i="14"/>
  <c r="V32" i="14"/>
  <c r="U32" i="14"/>
  <c r="T32" i="14"/>
  <c r="S32" i="14"/>
  <c r="R32" i="14"/>
  <c r="Q32" i="14"/>
  <c r="P32" i="14"/>
  <c r="O32" i="14"/>
  <c r="N32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Y29" i="14"/>
  <c r="X29" i="14"/>
  <c r="W29" i="14"/>
  <c r="V29" i="14"/>
  <c r="U29" i="14"/>
  <c r="T29" i="14"/>
  <c r="S29" i="14"/>
  <c r="R29" i="14"/>
  <c r="Q29" i="14"/>
  <c r="P29" i="14"/>
  <c r="O29" i="14"/>
  <c r="N29" i="14"/>
  <c r="Y28" i="14"/>
  <c r="X28" i="14"/>
  <c r="W28" i="14"/>
  <c r="V28" i="14"/>
  <c r="U28" i="14"/>
  <c r="T28" i="14"/>
  <c r="S28" i="14"/>
  <c r="R28" i="14"/>
  <c r="Q28" i="14"/>
  <c r="P28" i="14"/>
  <c r="O28" i="14"/>
  <c r="N28" i="14"/>
  <c r="Y27" i="14"/>
  <c r="X27" i="14"/>
  <c r="W27" i="14"/>
  <c r="V27" i="14"/>
  <c r="U27" i="14"/>
  <c r="T27" i="14"/>
  <c r="S27" i="14"/>
  <c r="R27" i="14"/>
  <c r="Q27" i="14"/>
  <c r="P27" i="14"/>
  <c r="O27" i="14"/>
  <c r="N27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Y25" i="14"/>
  <c r="X25" i="14"/>
  <c r="W25" i="14"/>
  <c r="V25" i="14"/>
  <c r="U25" i="14"/>
  <c r="T25" i="14"/>
  <c r="S25" i="14"/>
  <c r="R25" i="14"/>
  <c r="Q25" i="14"/>
  <c r="P25" i="14"/>
  <c r="O25" i="14"/>
  <c r="N25" i="14"/>
  <c r="Y24" i="14"/>
  <c r="X24" i="14"/>
  <c r="W24" i="14"/>
  <c r="V24" i="14"/>
  <c r="U24" i="14"/>
  <c r="T24" i="14"/>
  <c r="S24" i="14"/>
  <c r="R24" i="14"/>
  <c r="Q24" i="14"/>
  <c r="P24" i="14"/>
  <c r="O24" i="14"/>
  <c r="N24" i="14"/>
  <c r="Y23" i="14"/>
  <c r="X23" i="14"/>
  <c r="W23" i="14"/>
  <c r="V23" i="14"/>
  <c r="U23" i="14"/>
  <c r="T23" i="14"/>
  <c r="S23" i="14"/>
  <c r="R23" i="14"/>
  <c r="Q23" i="14"/>
  <c r="P23" i="14"/>
  <c r="O23" i="14"/>
  <c r="N23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Y20" i="14"/>
  <c r="X20" i="14"/>
  <c r="W20" i="14"/>
  <c r="V20" i="14"/>
  <c r="U20" i="14"/>
  <c r="T20" i="14"/>
  <c r="S20" i="14"/>
  <c r="R20" i="14"/>
  <c r="Q20" i="14"/>
  <c r="P20" i="14"/>
  <c r="O20" i="14"/>
  <c r="N20" i="14"/>
  <c r="Y19" i="14"/>
  <c r="X19" i="14"/>
  <c r="W19" i="14"/>
  <c r="V19" i="14"/>
  <c r="U19" i="14"/>
  <c r="T19" i="14"/>
  <c r="S19" i="14"/>
  <c r="R19" i="14"/>
  <c r="Q19" i="14"/>
  <c r="P19" i="14"/>
  <c r="O19" i="14"/>
  <c r="N19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Y16" i="14"/>
  <c r="X16" i="14"/>
  <c r="W16" i="14"/>
  <c r="V16" i="14"/>
  <c r="U16" i="14"/>
  <c r="T16" i="14"/>
  <c r="S16" i="14"/>
  <c r="R16" i="14"/>
  <c r="Q16" i="14"/>
  <c r="P16" i="14"/>
  <c r="O16" i="14"/>
  <c r="N16" i="14"/>
  <c r="Y15" i="14"/>
  <c r="X15" i="14"/>
  <c r="W15" i="14"/>
  <c r="V15" i="14"/>
  <c r="U15" i="14"/>
  <c r="T15" i="14"/>
  <c r="S15" i="14"/>
  <c r="R15" i="14"/>
  <c r="Q15" i="14"/>
  <c r="P15" i="14"/>
  <c r="O15" i="14"/>
  <c r="N15" i="14"/>
  <c r="Y14" i="14"/>
  <c r="X14" i="14"/>
  <c r="W14" i="14"/>
  <c r="V14" i="14"/>
  <c r="U14" i="14"/>
  <c r="T14" i="14"/>
  <c r="S14" i="14"/>
  <c r="R14" i="14"/>
  <c r="Q14" i="14"/>
  <c r="P14" i="14"/>
  <c r="O14" i="14"/>
  <c r="N14" i="14"/>
  <c r="Y13" i="14"/>
  <c r="X13" i="14"/>
  <c r="W13" i="14"/>
  <c r="V13" i="14"/>
  <c r="U13" i="14"/>
  <c r="T13" i="14"/>
  <c r="S13" i="14"/>
  <c r="R13" i="14"/>
  <c r="Q13" i="14"/>
  <c r="P13" i="14"/>
  <c r="O13" i="14"/>
  <c r="N13" i="14"/>
  <c r="Y12" i="14"/>
  <c r="X12" i="14"/>
  <c r="W12" i="14"/>
  <c r="V12" i="14"/>
  <c r="U12" i="14"/>
  <c r="T12" i="14"/>
  <c r="S12" i="14"/>
  <c r="R12" i="14"/>
  <c r="Q12" i="14"/>
  <c r="P12" i="14"/>
  <c r="O12" i="14"/>
  <c r="N12" i="14"/>
  <c r="Y11" i="14"/>
  <c r="X11" i="14"/>
  <c r="W11" i="14"/>
  <c r="V11" i="14"/>
  <c r="U11" i="14"/>
  <c r="T11" i="14"/>
  <c r="S11" i="14"/>
  <c r="R11" i="14"/>
  <c r="Q11" i="14"/>
  <c r="P11" i="14"/>
  <c r="O11" i="14"/>
  <c r="N11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Y9" i="14"/>
  <c r="X9" i="14"/>
  <c r="W9" i="14"/>
  <c r="V9" i="14"/>
  <c r="U9" i="14"/>
  <c r="T9" i="14"/>
  <c r="S9" i="14"/>
  <c r="R9" i="14"/>
  <c r="Q9" i="14"/>
  <c r="P9" i="14"/>
  <c r="O9" i="14"/>
  <c r="N9" i="14"/>
  <c r="Y8" i="14"/>
  <c r="X8" i="14"/>
  <c r="W8" i="14"/>
  <c r="V8" i="14"/>
  <c r="U8" i="14"/>
  <c r="T8" i="14"/>
  <c r="S8" i="14"/>
  <c r="R8" i="14"/>
  <c r="Q8" i="14"/>
  <c r="P8" i="14"/>
  <c r="O8" i="14"/>
  <c r="N8" i="14"/>
  <c r="Y7" i="14"/>
  <c r="X7" i="14"/>
  <c r="W7" i="14"/>
  <c r="V7" i="14"/>
  <c r="U7" i="14"/>
  <c r="T7" i="14"/>
  <c r="S7" i="14"/>
  <c r="R7" i="14"/>
  <c r="Q7" i="14"/>
  <c r="P7" i="14"/>
  <c r="O7" i="14"/>
  <c r="N7" i="14"/>
  <c r="Y6" i="14"/>
  <c r="X6" i="14"/>
  <c r="W6" i="14"/>
  <c r="V6" i="14"/>
  <c r="U6" i="14"/>
  <c r="T6" i="14"/>
  <c r="S6" i="14"/>
  <c r="R6" i="14"/>
  <c r="Q6" i="14"/>
  <c r="P6" i="14"/>
  <c r="O6" i="14"/>
  <c r="N6" i="14"/>
  <c r="Y5" i="14"/>
  <c r="X5" i="14"/>
  <c r="W5" i="14"/>
  <c r="V5" i="14"/>
  <c r="U5" i="14"/>
  <c r="T5" i="14"/>
  <c r="S5" i="14"/>
  <c r="R5" i="14"/>
  <c r="Q5" i="14"/>
  <c r="P5" i="14"/>
  <c r="O5" i="14"/>
  <c r="N5" i="14"/>
  <c r="Y35" i="13"/>
  <c r="X35" i="13"/>
  <c r="W35" i="13"/>
  <c r="V35" i="13"/>
  <c r="U35" i="13"/>
  <c r="T35" i="13"/>
  <c r="S35" i="13"/>
  <c r="R35" i="13"/>
  <c r="Q35" i="13"/>
  <c r="P35" i="13"/>
  <c r="O35" i="13"/>
  <c r="N35" i="13"/>
  <c r="Y34" i="13"/>
  <c r="X34" i="13"/>
  <c r="W34" i="13"/>
  <c r="V34" i="13"/>
  <c r="U34" i="13"/>
  <c r="T34" i="13"/>
  <c r="S34" i="13"/>
  <c r="R34" i="13"/>
  <c r="Q34" i="13"/>
  <c r="P34" i="13"/>
  <c r="O34" i="13"/>
  <c r="N34" i="13"/>
  <c r="Y33" i="13"/>
  <c r="X33" i="13"/>
  <c r="W33" i="13"/>
  <c r="V33" i="13"/>
  <c r="U33" i="13"/>
  <c r="T33" i="13"/>
  <c r="S33" i="13"/>
  <c r="R33" i="13"/>
  <c r="Q33" i="13"/>
  <c r="P33" i="13"/>
  <c r="O33" i="13"/>
  <c r="N33" i="13"/>
  <c r="Y32" i="13"/>
  <c r="X32" i="13"/>
  <c r="W32" i="13"/>
  <c r="V32" i="13"/>
  <c r="U32" i="13"/>
  <c r="T32" i="13"/>
  <c r="S32" i="13"/>
  <c r="R32" i="13"/>
  <c r="Q32" i="13"/>
  <c r="P32" i="13"/>
  <c r="O32" i="13"/>
  <c r="N32" i="13"/>
  <c r="Y31" i="13"/>
  <c r="X31" i="13"/>
  <c r="W31" i="13"/>
  <c r="V31" i="13"/>
  <c r="U31" i="13"/>
  <c r="T31" i="13"/>
  <c r="S31" i="13"/>
  <c r="R31" i="13"/>
  <c r="Q31" i="13"/>
  <c r="P31" i="13"/>
  <c r="O31" i="13"/>
  <c r="N31" i="13"/>
  <c r="Y30" i="13"/>
  <c r="X30" i="13"/>
  <c r="W30" i="13"/>
  <c r="V30" i="13"/>
  <c r="U30" i="13"/>
  <c r="T30" i="13"/>
  <c r="S30" i="13"/>
  <c r="R30" i="13"/>
  <c r="Q30" i="13"/>
  <c r="P30" i="13"/>
  <c r="O30" i="13"/>
  <c r="N30" i="13"/>
  <c r="Y29" i="13"/>
  <c r="X29" i="13"/>
  <c r="W29" i="13"/>
  <c r="V29" i="13"/>
  <c r="U29" i="13"/>
  <c r="T29" i="13"/>
  <c r="S29" i="13"/>
  <c r="R29" i="13"/>
  <c r="Q29" i="13"/>
  <c r="P29" i="13"/>
  <c r="O29" i="13"/>
  <c r="N29" i="13"/>
  <c r="Y28" i="13"/>
  <c r="X28" i="13"/>
  <c r="W28" i="13"/>
  <c r="V28" i="13"/>
  <c r="U28" i="13"/>
  <c r="T28" i="13"/>
  <c r="S28" i="13"/>
  <c r="R28" i="13"/>
  <c r="Q28" i="13"/>
  <c r="P28" i="13"/>
  <c r="O28" i="13"/>
  <c r="N28" i="13"/>
  <c r="Y27" i="13"/>
  <c r="X27" i="13"/>
  <c r="W27" i="13"/>
  <c r="V27" i="13"/>
  <c r="U27" i="13"/>
  <c r="T27" i="13"/>
  <c r="S27" i="13"/>
  <c r="R27" i="13"/>
  <c r="Q27" i="13"/>
  <c r="P27" i="13"/>
  <c r="O27" i="13"/>
  <c r="N27" i="13"/>
  <c r="Y26" i="13"/>
  <c r="X26" i="13"/>
  <c r="W26" i="13"/>
  <c r="V26" i="13"/>
  <c r="U26" i="13"/>
  <c r="T26" i="13"/>
  <c r="S26" i="13"/>
  <c r="R26" i="13"/>
  <c r="Q26" i="13"/>
  <c r="P26" i="13"/>
  <c r="O26" i="13"/>
  <c r="N26" i="13"/>
  <c r="Y25" i="13"/>
  <c r="X25" i="13"/>
  <c r="W25" i="13"/>
  <c r="V25" i="13"/>
  <c r="U25" i="13"/>
  <c r="T25" i="13"/>
  <c r="S25" i="13"/>
  <c r="R25" i="13"/>
  <c r="Q25" i="13"/>
  <c r="P25" i="13"/>
  <c r="O25" i="13"/>
  <c r="N25" i="13"/>
  <c r="Y24" i="13"/>
  <c r="X24" i="13"/>
  <c r="W24" i="13"/>
  <c r="V24" i="13"/>
  <c r="U24" i="13"/>
  <c r="T24" i="13"/>
  <c r="S24" i="13"/>
  <c r="R24" i="13"/>
  <c r="Q24" i="13"/>
  <c r="P24" i="13"/>
  <c r="O24" i="13"/>
  <c r="N24" i="13"/>
  <c r="Y23" i="13"/>
  <c r="X23" i="13"/>
  <c r="W23" i="13"/>
  <c r="V23" i="13"/>
  <c r="U23" i="13"/>
  <c r="T23" i="13"/>
  <c r="S23" i="13"/>
  <c r="R23" i="13"/>
  <c r="Q23" i="13"/>
  <c r="P23" i="13"/>
  <c r="O23" i="13"/>
  <c r="N23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Y21" i="13"/>
  <c r="X21" i="13"/>
  <c r="W21" i="13"/>
  <c r="V21" i="13"/>
  <c r="U21" i="13"/>
  <c r="T21" i="13"/>
  <c r="S21" i="13"/>
  <c r="R21" i="13"/>
  <c r="Q21" i="13"/>
  <c r="P21" i="13"/>
  <c r="O21" i="13"/>
  <c r="N21" i="13"/>
  <c r="Y20" i="13"/>
  <c r="X20" i="13"/>
  <c r="W20" i="13"/>
  <c r="V20" i="13"/>
  <c r="U20" i="13"/>
  <c r="T20" i="13"/>
  <c r="S20" i="13"/>
  <c r="R20" i="13"/>
  <c r="Q20" i="13"/>
  <c r="P20" i="13"/>
  <c r="O20" i="13"/>
  <c r="N20" i="13"/>
  <c r="Y19" i="13"/>
  <c r="X19" i="13"/>
  <c r="W19" i="13"/>
  <c r="V19" i="13"/>
  <c r="U19" i="13"/>
  <c r="T19" i="13"/>
  <c r="S19" i="13"/>
  <c r="R19" i="13"/>
  <c r="Q19" i="13"/>
  <c r="P19" i="13"/>
  <c r="O19" i="13"/>
  <c r="N19" i="13"/>
  <c r="Y18" i="13"/>
  <c r="X18" i="13"/>
  <c r="W18" i="13"/>
  <c r="V18" i="13"/>
  <c r="U18" i="13"/>
  <c r="T18" i="13"/>
  <c r="S18" i="13"/>
  <c r="R18" i="13"/>
  <c r="Q18" i="13"/>
  <c r="P18" i="13"/>
  <c r="O18" i="13"/>
  <c r="N18" i="13"/>
  <c r="Y17" i="13"/>
  <c r="X17" i="13"/>
  <c r="W17" i="13"/>
  <c r="V17" i="13"/>
  <c r="U17" i="13"/>
  <c r="T17" i="13"/>
  <c r="S17" i="13"/>
  <c r="R17" i="13"/>
  <c r="Q17" i="13"/>
  <c r="P17" i="13"/>
  <c r="O17" i="13"/>
  <c r="N17" i="13"/>
  <c r="Y16" i="13"/>
  <c r="X16" i="13"/>
  <c r="W16" i="13"/>
  <c r="V16" i="13"/>
  <c r="U16" i="13"/>
  <c r="T16" i="13"/>
  <c r="S16" i="13"/>
  <c r="R16" i="13"/>
  <c r="Q16" i="13"/>
  <c r="P16" i="13"/>
  <c r="O16" i="13"/>
  <c r="N16" i="13"/>
  <c r="Y15" i="13"/>
  <c r="X15" i="13"/>
  <c r="W15" i="13"/>
  <c r="V15" i="13"/>
  <c r="U15" i="13"/>
  <c r="T15" i="13"/>
  <c r="S15" i="13"/>
  <c r="R15" i="13"/>
  <c r="Q15" i="13"/>
  <c r="P15" i="13"/>
  <c r="O15" i="13"/>
  <c r="N15" i="13"/>
  <c r="Y14" i="13"/>
  <c r="X14" i="13"/>
  <c r="W14" i="13"/>
  <c r="V14" i="13"/>
  <c r="U14" i="13"/>
  <c r="T14" i="13"/>
  <c r="S14" i="13"/>
  <c r="R14" i="13"/>
  <c r="Q14" i="13"/>
  <c r="P14" i="13"/>
  <c r="O14" i="13"/>
  <c r="N14" i="13"/>
  <c r="Y13" i="13"/>
  <c r="X13" i="13"/>
  <c r="W13" i="13"/>
  <c r="V13" i="13"/>
  <c r="U13" i="13"/>
  <c r="T13" i="13"/>
  <c r="S13" i="13"/>
  <c r="R13" i="13"/>
  <c r="Q13" i="13"/>
  <c r="P13" i="13"/>
  <c r="O13" i="13"/>
  <c r="N13" i="13"/>
  <c r="Y12" i="13"/>
  <c r="X12" i="13"/>
  <c r="W12" i="13"/>
  <c r="V12" i="13"/>
  <c r="U12" i="13"/>
  <c r="T12" i="13"/>
  <c r="S12" i="13"/>
  <c r="R12" i="13"/>
  <c r="Q12" i="13"/>
  <c r="P12" i="13"/>
  <c r="O12" i="13"/>
  <c r="N12" i="13"/>
  <c r="Y11" i="13"/>
  <c r="X11" i="13"/>
  <c r="W11" i="13"/>
  <c r="V11" i="13"/>
  <c r="U11" i="13"/>
  <c r="T11" i="13"/>
  <c r="S11" i="13"/>
  <c r="R11" i="13"/>
  <c r="Q11" i="13"/>
  <c r="P11" i="13"/>
  <c r="O11" i="13"/>
  <c r="N11" i="13"/>
  <c r="Y10" i="13"/>
  <c r="X10" i="13"/>
  <c r="W10" i="13"/>
  <c r="V10" i="13"/>
  <c r="U10" i="13"/>
  <c r="T10" i="13"/>
  <c r="S10" i="13"/>
  <c r="R10" i="13"/>
  <c r="Q10" i="13"/>
  <c r="P10" i="13"/>
  <c r="O10" i="13"/>
  <c r="N10" i="13"/>
  <c r="Y9" i="13"/>
  <c r="X9" i="13"/>
  <c r="W9" i="13"/>
  <c r="V9" i="13"/>
  <c r="U9" i="13"/>
  <c r="T9" i="13"/>
  <c r="S9" i="13"/>
  <c r="R9" i="13"/>
  <c r="Q9" i="13"/>
  <c r="P9" i="13"/>
  <c r="O9" i="13"/>
  <c r="N9" i="13"/>
  <c r="Y8" i="13"/>
  <c r="X8" i="13"/>
  <c r="W8" i="13"/>
  <c r="V8" i="13"/>
  <c r="U8" i="13"/>
  <c r="T8" i="13"/>
  <c r="S8" i="13"/>
  <c r="R8" i="13"/>
  <c r="Q8" i="13"/>
  <c r="P8" i="13"/>
  <c r="O8" i="13"/>
  <c r="N8" i="13"/>
  <c r="Y7" i="13"/>
  <c r="X7" i="13"/>
  <c r="W7" i="13"/>
  <c r="V7" i="13"/>
  <c r="U7" i="13"/>
  <c r="T7" i="13"/>
  <c r="S7" i="13"/>
  <c r="R7" i="13"/>
  <c r="Q7" i="13"/>
  <c r="P7" i="13"/>
  <c r="O7" i="13"/>
  <c r="N7" i="13"/>
  <c r="Y6" i="13"/>
  <c r="X6" i="13"/>
  <c r="W6" i="13"/>
  <c r="V6" i="13"/>
  <c r="U6" i="13"/>
  <c r="T6" i="13"/>
  <c r="S6" i="13"/>
  <c r="R6" i="13"/>
  <c r="Q6" i="13"/>
  <c r="P6" i="13"/>
  <c r="O6" i="13"/>
  <c r="N6" i="13"/>
  <c r="Y5" i="13"/>
  <c r="X5" i="13"/>
  <c r="W5" i="13"/>
  <c r="V5" i="13"/>
  <c r="U5" i="13"/>
  <c r="T5" i="13"/>
  <c r="S5" i="13"/>
  <c r="R5" i="13"/>
  <c r="Q5" i="13"/>
  <c r="P5" i="13"/>
  <c r="O5" i="13"/>
  <c r="N5" i="13"/>
  <c r="Y35" i="12"/>
  <c r="X35" i="12"/>
  <c r="W35" i="12"/>
  <c r="V35" i="12"/>
  <c r="U35" i="12"/>
  <c r="T35" i="12"/>
  <c r="S35" i="12"/>
  <c r="R35" i="12"/>
  <c r="Q35" i="12"/>
  <c r="P35" i="12"/>
  <c r="O35" i="12"/>
  <c r="N35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Y31" i="12"/>
  <c r="X31" i="12"/>
  <c r="W31" i="12"/>
  <c r="V31" i="12"/>
  <c r="U31" i="12"/>
  <c r="T31" i="12"/>
  <c r="S31" i="12"/>
  <c r="R31" i="12"/>
  <c r="Q31" i="12"/>
  <c r="P31" i="12"/>
  <c r="O31" i="12"/>
  <c r="N31" i="12"/>
  <c r="Y30" i="12"/>
  <c r="X30" i="12"/>
  <c r="W30" i="12"/>
  <c r="V30" i="12"/>
  <c r="U30" i="12"/>
  <c r="T30" i="12"/>
  <c r="S30" i="12"/>
  <c r="R30" i="12"/>
  <c r="Q30" i="12"/>
  <c r="P30" i="12"/>
  <c r="O30" i="12"/>
  <c r="N30" i="12"/>
  <c r="Y29" i="12"/>
  <c r="X29" i="12"/>
  <c r="W29" i="12"/>
  <c r="V29" i="12"/>
  <c r="U29" i="12"/>
  <c r="T29" i="12"/>
  <c r="S29" i="12"/>
  <c r="R29" i="12"/>
  <c r="Q29" i="12"/>
  <c r="P29" i="12"/>
  <c r="O29" i="12"/>
  <c r="N29" i="12"/>
  <c r="Y28" i="12"/>
  <c r="X28" i="12"/>
  <c r="W28" i="12"/>
  <c r="V28" i="12"/>
  <c r="U28" i="12"/>
  <c r="T28" i="12"/>
  <c r="S28" i="12"/>
  <c r="R28" i="12"/>
  <c r="Q28" i="12"/>
  <c r="P28" i="12"/>
  <c r="O28" i="12"/>
  <c r="N28" i="12"/>
  <c r="Y27" i="12"/>
  <c r="X27" i="12"/>
  <c r="W27" i="12"/>
  <c r="V27" i="12"/>
  <c r="U27" i="12"/>
  <c r="T27" i="12"/>
  <c r="S27" i="12"/>
  <c r="R27" i="12"/>
  <c r="Q27" i="12"/>
  <c r="P27" i="12"/>
  <c r="O27" i="12"/>
  <c r="N27" i="12"/>
  <c r="Y26" i="12"/>
  <c r="X26" i="12"/>
  <c r="W26" i="12"/>
  <c r="V26" i="12"/>
  <c r="U26" i="12"/>
  <c r="T26" i="12"/>
  <c r="S26" i="12"/>
  <c r="R26" i="12"/>
  <c r="Q26" i="12"/>
  <c r="P26" i="12"/>
  <c r="O26" i="12"/>
  <c r="N26" i="12"/>
  <c r="Y25" i="12"/>
  <c r="X25" i="12"/>
  <c r="W25" i="12"/>
  <c r="V25" i="12"/>
  <c r="U25" i="12"/>
  <c r="T25" i="12"/>
  <c r="S25" i="12"/>
  <c r="R25" i="12"/>
  <c r="Q25" i="12"/>
  <c r="P25" i="12"/>
  <c r="O25" i="12"/>
  <c r="N25" i="12"/>
  <c r="Y24" i="12"/>
  <c r="X24" i="12"/>
  <c r="W24" i="12"/>
  <c r="V24" i="12"/>
  <c r="U24" i="12"/>
  <c r="T24" i="12"/>
  <c r="S24" i="12"/>
  <c r="R24" i="12"/>
  <c r="Q24" i="12"/>
  <c r="P24" i="12"/>
  <c r="O24" i="12"/>
  <c r="N24" i="12"/>
  <c r="Y23" i="12"/>
  <c r="X23" i="12"/>
  <c r="W23" i="12"/>
  <c r="V23" i="12"/>
  <c r="U23" i="12"/>
  <c r="T23" i="12"/>
  <c r="S23" i="12"/>
  <c r="R23" i="12"/>
  <c r="Q23" i="12"/>
  <c r="P23" i="12"/>
  <c r="O23" i="12"/>
  <c r="N23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Y21" i="12"/>
  <c r="X21" i="12"/>
  <c r="W21" i="12"/>
  <c r="V21" i="12"/>
  <c r="U21" i="12"/>
  <c r="T21" i="12"/>
  <c r="S21" i="12"/>
  <c r="R21" i="12"/>
  <c r="Q21" i="12"/>
  <c r="P21" i="12"/>
  <c r="O21" i="12"/>
  <c r="N21" i="12"/>
  <c r="Y20" i="12"/>
  <c r="X20" i="12"/>
  <c r="W20" i="12"/>
  <c r="V20" i="12"/>
  <c r="U20" i="12"/>
  <c r="T20" i="12"/>
  <c r="S20" i="12"/>
  <c r="R20" i="12"/>
  <c r="Q20" i="12"/>
  <c r="P20" i="12"/>
  <c r="O20" i="12"/>
  <c r="N20" i="12"/>
  <c r="Y19" i="12"/>
  <c r="X19" i="12"/>
  <c r="W19" i="12"/>
  <c r="V19" i="12"/>
  <c r="U19" i="12"/>
  <c r="T19" i="12"/>
  <c r="S19" i="12"/>
  <c r="R19" i="12"/>
  <c r="Q19" i="12"/>
  <c r="P19" i="12"/>
  <c r="O19" i="12"/>
  <c r="N19" i="12"/>
  <c r="Y18" i="12"/>
  <c r="X18" i="12"/>
  <c r="W18" i="12"/>
  <c r="V18" i="12"/>
  <c r="U18" i="12"/>
  <c r="T18" i="12"/>
  <c r="S18" i="12"/>
  <c r="R18" i="12"/>
  <c r="Q18" i="12"/>
  <c r="P18" i="12"/>
  <c r="O18" i="12"/>
  <c r="N18" i="12"/>
  <c r="Y17" i="12"/>
  <c r="X17" i="12"/>
  <c r="W17" i="12"/>
  <c r="V17" i="12"/>
  <c r="U17" i="12"/>
  <c r="T17" i="12"/>
  <c r="S17" i="12"/>
  <c r="R17" i="12"/>
  <c r="Q17" i="12"/>
  <c r="P17" i="12"/>
  <c r="O17" i="12"/>
  <c r="N17" i="12"/>
  <c r="Y16" i="12"/>
  <c r="X16" i="12"/>
  <c r="W16" i="12"/>
  <c r="V16" i="12"/>
  <c r="U16" i="12"/>
  <c r="T16" i="12"/>
  <c r="S16" i="12"/>
  <c r="R16" i="12"/>
  <c r="Q16" i="12"/>
  <c r="P16" i="12"/>
  <c r="O16" i="12"/>
  <c r="N16" i="12"/>
  <c r="Y15" i="12"/>
  <c r="X15" i="12"/>
  <c r="W15" i="12"/>
  <c r="V15" i="12"/>
  <c r="U15" i="12"/>
  <c r="T15" i="12"/>
  <c r="S15" i="12"/>
  <c r="R15" i="12"/>
  <c r="Q15" i="12"/>
  <c r="P15" i="12"/>
  <c r="O15" i="12"/>
  <c r="N15" i="12"/>
  <c r="Y14" i="12"/>
  <c r="X14" i="12"/>
  <c r="W14" i="12"/>
  <c r="V14" i="12"/>
  <c r="U14" i="12"/>
  <c r="T14" i="12"/>
  <c r="S14" i="12"/>
  <c r="R14" i="12"/>
  <c r="Q14" i="12"/>
  <c r="P14" i="12"/>
  <c r="O14" i="12"/>
  <c r="N14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Y12" i="12"/>
  <c r="X12" i="12"/>
  <c r="W12" i="12"/>
  <c r="V12" i="12"/>
  <c r="U12" i="12"/>
  <c r="T12" i="12"/>
  <c r="S12" i="12"/>
  <c r="R12" i="12"/>
  <c r="Q12" i="12"/>
  <c r="P12" i="12"/>
  <c r="O12" i="12"/>
  <c r="N12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Y10" i="12"/>
  <c r="X10" i="12"/>
  <c r="W10" i="12"/>
  <c r="V10" i="12"/>
  <c r="U10" i="12"/>
  <c r="T10" i="12"/>
  <c r="S10" i="12"/>
  <c r="R10" i="12"/>
  <c r="Q10" i="12"/>
  <c r="P10" i="12"/>
  <c r="O10" i="12"/>
  <c r="N10" i="12"/>
  <c r="Y9" i="12"/>
  <c r="X9" i="12"/>
  <c r="W9" i="12"/>
  <c r="V9" i="12"/>
  <c r="U9" i="12"/>
  <c r="T9" i="12"/>
  <c r="S9" i="12"/>
  <c r="R9" i="12"/>
  <c r="Q9" i="12"/>
  <c r="P9" i="12"/>
  <c r="O9" i="12"/>
  <c r="N9" i="12"/>
  <c r="Y8" i="12"/>
  <c r="X8" i="12"/>
  <c r="W8" i="12"/>
  <c r="V8" i="12"/>
  <c r="U8" i="12"/>
  <c r="T8" i="12"/>
  <c r="S8" i="12"/>
  <c r="R8" i="12"/>
  <c r="Q8" i="12"/>
  <c r="P8" i="12"/>
  <c r="O8" i="12"/>
  <c r="N8" i="12"/>
  <c r="Y7" i="12"/>
  <c r="X7" i="12"/>
  <c r="W7" i="12"/>
  <c r="V7" i="12"/>
  <c r="U7" i="12"/>
  <c r="T7" i="12"/>
  <c r="S7" i="12"/>
  <c r="R7" i="12"/>
  <c r="Q7" i="12"/>
  <c r="P7" i="12"/>
  <c r="O7" i="12"/>
  <c r="N7" i="12"/>
  <c r="Y6" i="12"/>
  <c r="X6" i="12"/>
  <c r="W6" i="12"/>
  <c r="V6" i="12"/>
  <c r="U6" i="12"/>
  <c r="T6" i="12"/>
  <c r="S6" i="12"/>
  <c r="R6" i="12"/>
  <c r="Q6" i="12"/>
  <c r="P6" i="12"/>
  <c r="O6" i="12"/>
  <c r="N6" i="12"/>
  <c r="Y5" i="12"/>
  <c r="X5" i="12"/>
  <c r="W5" i="12"/>
  <c r="V5" i="12"/>
  <c r="U5" i="12"/>
  <c r="T5" i="12"/>
  <c r="S5" i="12"/>
  <c r="R5" i="12"/>
  <c r="Q5" i="12"/>
  <c r="P5" i="12"/>
  <c r="O5" i="12"/>
  <c r="N5" i="12"/>
  <c r="Y35" i="11"/>
  <c r="X35" i="11"/>
  <c r="W35" i="11"/>
  <c r="V35" i="11"/>
  <c r="U35" i="11"/>
  <c r="T35" i="11"/>
  <c r="S35" i="11"/>
  <c r="R35" i="11"/>
  <c r="Q35" i="11"/>
  <c r="P35" i="11"/>
  <c r="O35" i="11"/>
  <c r="N35" i="11"/>
  <c r="Y34" i="11"/>
  <c r="X34" i="11"/>
  <c r="W34" i="11"/>
  <c r="V34" i="11"/>
  <c r="U34" i="11"/>
  <c r="T34" i="11"/>
  <c r="S34" i="11"/>
  <c r="R34" i="11"/>
  <c r="Q34" i="11"/>
  <c r="P34" i="11"/>
  <c r="O34" i="11"/>
  <c r="N34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Y31" i="11"/>
  <c r="X31" i="11"/>
  <c r="W31" i="11"/>
  <c r="V31" i="11"/>
  <c r="U31" i="11"/>
  <c r="T31" i="11"/>
  <c r="S31" i="11"/>
  <c r="R31" i="11"/>
  <c r="Q31" i="11"/>
  <c r="P31" i="11"/>
  <c r="O31" i="11"/>
  <c r="N31" i="11"/>
  <c r="Y30" i="11"/>
  <c r="X30" i="11"/>
  <c r="W30" i="11"/>
  <c r="V30" i="11"/>
  <c r="U30" i="11"/>
  <c r="T30" i="11"/>
  <c r="S30" i="11"/>
  <c r="R30" i="11"/>
  <c r="Q30" i="11"/>
  <c r="P30" i="11"/>
  <c r="O30" i="11"/>
  <c r="N30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Y28" i="11"/>
  <c r="X28" i="11"/>
  <c r="W28" i="11"/>
  <c r="V28" i="11"/>
  <c r="U28" i="11"/>
  <c r="T28" i="11"/>
  <c r="S28" i="11"/>
  <c r="R28" i="11"/>
  <c r="Q28" i="11"/>
  <c r="P28" i="11"/>
  <c r="O28" i="11"/>
  <c r="N28" i="11"/>
  <c r="Y27" i="11"/>
  <c r="X27" i="11"/>
  <c r="W27" i="11"/>
  <c r="V27" i="11"/>
  <c r="U27" i="11"/>
  <c r="T27" i="11"/>
  <c r="S27" i="11"/>
  <c r="R27" i="11"/>
  <c r="Q27" i="11"/>
  <c r="P27" i="11"/>
  <c r="O27" i="11"/>
  <c r="N27" i="11"/>
  <c r="Y26" i="11"/>
  <c r="X26" i="11"/>
  <c r="W26" i="11"/>
  <c r="V26" i="11"/>
  <c r="U26" i="11"/>
  <c r="T26" i="11"/>
  <c r="S26" i="11"/>
  <c r="R26" i="11"/>
  <c r="Q26" i="11"/>
  <c r="P26" i="11"/>
  <c r="O26" i="11"/>
  <c r="N26" i="11"/>
  <c r="Y25" i="11"/>
  <c r="X25" i="11"/>
  <c r="W25" i="11"/>
  <c r="V25" i="11"/>
  <c r="U25" i="11"/>
  <c r="T25" i="11"/>
  <c r="S25" i="11"/>
  <c r="R25" i="11"/>
  <c r="Q25" i="11"/>
  <c r="P25" i="11"/>
  <c r="O25" i="11"/>
  <c r="N25" i="11"/>
  <c r="Y24" i="11"/>
  <c r="X24" i="11"/>
  <c r="W24" i="11"/>
  <c r="V24" i="11"/>
  <c r="U24" i="11"/>
  <c r="T24" i="11"/>
  <c r="S24" i="11"/>
  <c r="R24" i="11"/>
  <c r="Q24" i="11"/>
  <c r="P24" i="11"/>
  <c r="O24" i="11"/>
  <c r="N24" i="11"/>
  <c r="Y23" i="11"/>
  <c r="X23" i="11"/>
  <c r="W23" i="11"/>
  <c r="V23" i="11"/>
  <c r="U23" i="11"/>
  <c r="T23" i="11"/>
  <c r="S23" i="11"/>
  <c r="R23" i="11"/>
  <c r="Q23" i="11"/>
  <c r="P23" i="11"/>
  <c r="O23" i="11"/>
  <c r="N23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Y21" i="11"/>
  <c r="X21" i="11"/>
  <c r="W21" i="11"/>
  <c r="V21" i="11"/>
  <c r="U21" i="11"/>
  <c r="T21" i="11"/>
  <c r="S21" i="11"/>
  <c r="R21" i="11"/>
  <c r="Q21" i="11"/>
  <c r="P21" i="11"/>
  <c r="O21" i="11"/>
  <c r="N21" i="11"/>
  <c r="Y20" i="11"/>
  <c r="X20" i="11"/>
  <c r="W20" i="11"/>
  <c r="V20" i="11"/>
  <c r="U20" i="11"/>
  <c r="T20" i="11"/>
  <c r="S20" i="11"/>
  <c r="R20" i="11"/>
  <c r="Q20" i="11"/>
  <c r="P20" i="11"/>
  <c r="O20" i="11"/>
  <c r="N20" i="11"/>
  <c r="Y19" i="11"/>
  <c r="X19" i="11"/>
  <c r="W19" i="11"/>
  <c r="V19" i="11"/>
  <c r="U19" i="11"/>
  <c r="T19" i="11"/>
  <c r="S19" i="11"/>
  <c r="R19" i="11"/>
  <c r="Q19" i="11"/>
  <c r="P19" i="11"/>
  <c r="O19" i="11"/>
  <c r="N19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Y17" i="11"/>
  <c r="X17" i="11"/>
  <c r="W17" i="11"/>
  <c r="V17" i="11"/>
  <c r="U17" i="11"/>
  <c r="T17" i="11"/>
  <c r="S17" i="11"/>
  <c r="R17" i="11"/>
  <c r="Q17" i="11"/>
  <c r="P17" i="11"/>
  <c r="O17" i="11"/>
  <c r="N17" i="11"/>
  <c r="Y16" i="11"/>
  <c r="X16" i="11"/>
  <c r="W16" i="11"/>
  <c r="V16" i="11"/>
  <c r="U16" i="11"/>
  <c r="T16" i="11"/>
  <c r="S16" i="11"/>
  <c r="R16" i="11"/>
  <c r="Q16" i="11"/>
  <c r="P16" i="11"/>
  <c r="O16" i="11"/>
  <c r="N16" i="11"/>
  <c r="Y15" i="11"/>
  <c r="X15" i="11"/>
  <c r="W15" i="11"/>
  <c r="V15" i="11"/>
  <c r="U15" i="11"/>
  <c r="T15" i="11"/>
  <c r="S15" i="11"/>
  <c r="R15" i="11"/>
  <c r="Q15" i="11"/>
  <c r="P15" i="11"/>
  <c r="O15" i="11"/>
  <c r="N15" i="11"/>
  <c r="Y14" i="11"/>
  <c r="X14" i="11"/>
  <c r="W14" i="11"/>
  <c r="V14" i="11"/>
  <c r="U14" i="11"/>
  <c r="T14" i="11"/>
  <c r="S14" i="11"/>
  <c r="R14" i="11"/>
  <c r="Q14" i="11"/>
  <c r="P14" i="11"/>
  <c r="O14" i="11"/>
  <c r="N14" i="11"/>
  <c r="Y13" i="11"/>
  <c r="X13" i="11"/>
  <c r="W13" i="11"/>
  <c r="V13" i="11"/>
  <c r="U13" i="11"/>
  <c r="T13" i="11"/>
  <c r="S13" i="11"/>
  <c r="R13" i="11"/>
  <c r="Q13" i="11"/>
  <c r="P13" i="11"/>
  <c r="O13" i="11"/>
  <c r="N13" i="11"/>
  <c r="Y12" i="11"/>
  <c r="X12" i="11"/>
  <c r="W12" i="11"/>
  <c r="V12" i="11"/>
  <c r="U12" i="11"/>
  <c r="T12" i="11"/>
  <c r="S12" i="11"/>
  <c r="R12" i="11"/>
  <c r="Q12" i="11"/>
  <c r="P12" i="11"/>
  <c r="O12" i="11"/>
  <c r="N12" i="11"/>
  <c r="Y11" i="11"/>
  <c r="X11" i="11"/>
  <c r="W11" i="11"/>
  <c r="V11" i="11"/>
  <c r="U11" i="11"/>
  <c r="T11" i="11"/>
  <c r="S11" i="11"/>
  <c r="R11" i="11"/>
  <c r="Q11" i="11"/>
  <c r="P11" i="11"/>
  <c r="O11" i="11"/>
  <c r="N11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Y9" i="11"/>
  <c r="X9" i="11"/>
  <c r="W9" i="11"/>
  <c r="V9" i="11"/>
  <c r="U9" i="11"/>
  <c r="T9" i="11"/>
  <c r="S9" i="11"/>
  <c r="R9" i="11"/>
  <c r="Q9" i="11"/>
  <c r="P9" i="11"/>
  <c r="O9" i="11"/>
  <c r="N9" i="11"/>
  <c r="Y8" i="11"/>
  <c r="X8" i="11"/>
  <c r="W8" i="11"/>
  <c r="V8" i="11"/>
  <c r="U8" i="11"/>
  <c r="T8" i="11"/>
  <c r="S8" i="11"/>
  <c r="R8" i="11"/>
  <c r="Q8" i="11"/>
  <c r="P8" i="11"/>
  <c r="O8" i="11"/>
  <c r="N8" i="11"/>
  <c r="Y7" i="11"/>
  <c r="X7" i="11"/>
  <c r="W7" i="11"/>
  <c r="V7" i="11"/>
  <c r="U7" i="11"/>
  <c r="T7" i="11"/>
  <c r="S7" i="11"/>
  <c r="R7" i="11"/>
  <c r="Q7" i="11"/>
  <c r="P7" i="11"/>
  <c r="O7" i="11"/>
  <c r="N7" i="11"/>
  <c r="Y6" i="11"/>
  <c r="X6" i="11"/>
  <c r="W6" i="11"/>
  <c r="V6" i="11"/>
  <c r="U6" i="11"/>
  <c r="T6" i="11"/>
  <c r="S6" i="11"/>
  <c r="R6" i="11"/>
  <c r="Q6" i="11"/>
  <c r="P6" i="11"/>
  <c r="O6" i="11"/>
  <c r="N6" i="11"/>
  <c r="Y5" i="11"/>
  <c r="X5" i="11"/>
  <c r="W5" i="11"/>
  <c r="V5" i="11"/>
  <c r="U5" i="11"/>
  <c r="T5" i="11"/>
  <c r="S5" i="11"/>
  <c r="R5" i="11"/>
  <c r="Q5" i="11"/>
  <c r="P5" i="11"/>
  <c r="O5" i="11"/>
  <c r="N5" i="11"/>
</calcChain>
</file>

<file path=xl/sharedStrings.xml><?xml version="1.0" encoding="utf-8"?>
<sst xmlns="http://schemas.openxmlformats.org/spreadsheetml/2006/main" count="841" uniqueCount="56">
  <si>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</si>
  <si>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</si>
  <si>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</si>
  <si>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</si>
  <si>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</si>
  <si>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</si>
  <si>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</si>
  <si>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</si>
  <si>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</si>
  <si>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</si>
  <si>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</si>
  <si>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</si>
  <si>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</si>
  <si>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</si>
  <si>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</si>
  <si>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</si>
  <si>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</si>
  <si>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</si>
  <si>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</si>
  <si>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</si>
  <si>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</si>
  <si>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</si>
  <si>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</si>
  <si>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</si>
  <si>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</si>
  <si>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</si>
  <si>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</si>
  <si>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</si>
  <si>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</si>
  <si>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</si>
  <si>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</si>
  <si>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</si>
  <si>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</si>
  <si>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</si>
  <si>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Intermittent Low GDA</t>
  </si>
  <si>
    <t>HV Generation Intermittent Medium GDA</t>
  </si>
  <si>
    <t>HV Generation Intermittent High GDA</t>
  </si>
  <si>
    <t>HV Generation Non-Intermittent</t>
  </si>
  <si>
    <t>HV Generation Non-Intermittent Low GDA</t>
  </si>
  <si>
    <t>HV Generation Non-Intermittent Medium GDA</t>
  </si>
  <si>
    <t>HV Generation Non-Intermittent High GDA</t>
  </si>
  <si>
    <t>WPD East Midlands: illustrative impact of dcp137</t>
  </si>
  <si>
    <t>WPD South Wales: illustrative impact of dcp137</t>
  </si>
  <si>
    <t>WPD South West: illustrative impact of dcp137</t>
  </si>
  <si>
    <t>WPD West Midlands: illustrative impact of dcp137</t>
  </si>
  <si>
    <t>Eastern Power Networks: illustrative impact of dcp137</t>
  </si>
  <si>
    <t>London Power Networks: illustrative impact of dcp137</t>
  </si>
  <si>
    <t>South Eastern Power Networks: illustrative impact of dcp137</t>
  </si>
  <si>
    <t>Electricity North West: illustrative impact of dcp137</t>
  </si>
  <si>
    <t>Northern Powergrid Northeast: illustrative impact of dcp137</t>
  </si>
  <si>
    <t xml:space="preserve"> </t>
  </si>
  <si>
    <t>Northern Powergrid Yorkshire: illustrative impact of dcp137</t>
  </si>
  <si>
    <t>SP Distribution: illustrative impact of dcp137</t>
  </si>
  <si>
    <t>SP Manweb: illustrative impact of dcp137</t>
  </si>
  <si>
    <t>SEPD: illustrative impact of dcp137</t>
  </si>
  <si>
    <t>SHEPD: illustrative impact of dcp137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</si>
</sst>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\ _(?,??0.000_);[Red]\ \(?,??0.000\);;@"/>
    <numFmt numFmtId="165" formatCode="\ _(?,??0.00_);[Red]\ \(?,??0.00\);;@"/>
    <numFmt numFmtId="166" formatCode="[Blue]_-\+?0.000;[Red]_+\-?0.000;[Green]\=;@"/>
    <numFmt numFmtId="167" formatCode="[Blue]_-\+??0.00;[Red]_+\-??0.00;[Green]\=;@"/>
    <numFmt numFmtId="168" formatCode="[Blue]_-\+????0.0%;[Red]_+\-????0.0%;[Green]\=;@"/>
    <numFmt numFmtId="169" formatCode="[Blue]_-\+????0.00%;[Red]_+\-????0.00%;[Green]\=;@"/>
  </numFmts>
  <fonts count="5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49" fontId="1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8" fontId="0" fillId="4" borderId="1" xfId="0" applyNumberForma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168" fontId="0" fillId="0" borderId="0" xfId="0" applyNumberFormat="1" applyFill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/>
    </xf>
    <xf numFmtId="168" fontId="0" fillId="0" borderId="0" xfId="0" applyNumberFormat="1"/>
    <xf numFmtId="9" fontId="0" fillId="0" borderId="0" xfId="1" applyFont="1"/>
    <xf numFmtId="10" fontId="0" fillId="0" borderId="0" xfId="1" applyNumberFormat="1" applyFont="1"/>
    <xf numFmtId="164" fontId="4" fillId="3" borderId="0" xfId="0" applyNumberFormat="1" applyFont="1" applyFill="1" applyAlignment="1">
      <alignment horizontal="center" vertical="center"/>
    </xf>
    <xf numFmtId="16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tleyr\AppData\Local\Microsoft\Windows\Temporary%20Internet%20Files\Content.Outlook\YNCS9L3K\SPD%201001-dcp137ctables+r6409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"/>
      <sheetName val="LAFs"/>
      <sheetName val="DRM"/>
      <sheetName val="SM"/>
      <sheetName val="Loads"/>
      <sheetName val="Multi"/>
      <sheetName val="SMD"/>
      <sheetName val="AMD"/>
      <sheetName val="Otex"/>
      <sheetName val="Contrib"/>
      <sheetName val="Yard"/>
      <sheetName val="Standing"/>
      <sheetName val="NHH"/>
      <sheetName val="Reactive"/>
      <sheetName val="Aggreg"/>
      <sheetName val="Revenue"/>
      <sheetName val="Scaler"/>
      <sheetName val="Adjust"/>
      <sheetName val="Tariffs"/>
      <sheetName val="Summary"/>
      <sheetName val="M-ATW"/>
      <sheetName val="M-Rev"/>
      <sheetName val="CData"/>
      <sheetName val="C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5">
          <cell r="A15" t="str">
            <v>Domestic Unrestricted</v>
          </cell>
          <cell r="B15" t="str">
            <v>#VALUE!</v>
          </cell>
          <cell r="C15">
            <v>1</v>
          </cell>
          <cell r="D15">
            <v>2.2810000000000001</v>
          </cell>
          <cell r="E15">
            <v>0</v>
          </cell>
          <cell r="F15">
            <v>0</v>
          </cell>
          <cell r="G15">
            <v>5.04</v>
          </cell>
          <cell r="H15">
            <v>0</v>
          </cell>
          <cell r="I15">
            <v>0</v>
          </cell>
        </row>
        <row r="16">
          <cell r="A16" t="str">
            <v>Domestic Two Rate</v>
          </cell>
          <cell r="B16" t="str">
            <v>#VALUE!</v>
          </cell>
          <cell r="C16">
            <v>2</v>
          </cell>
          <cell r="D16">
            <v>2.92</v>
          </cell>
          <cell r="E16">
            <v>0.33100000000000002</v>
          </cell>
          <cell r="F16">
            <v>0</v>
          </cell>
          <cell r="G16">
            <v>5.04</v>
          </cell>
          <cell r="H16">
            <v>0</v>
          </cell>
          <cell r="I16">
            <v>0</v>
          </cell>
        </row>
        <row r="17">
          <cell r="A17" t="str">
            <v>Domestic Off Peak (related MPAN)</v>
          </cell>
          <cell r="B17" t="str">
            <v>#VALUE!</v>
          </cell>
          <cell r="C17">
            <v>2</v>
          </cell>
          <cell r="D17">
            <v>0.23499999999999999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A18" t="str">
            <v>Small Non Domestic Unrestricted</v>
          </cell>
          <cell r="B18" t="str">
            <v>#VALUE!</v>
          </cell>
          <cell r="C18">
            <v>3</v>
          </cell>
          <cell r="D18">
            <v>1.8919999999999999</v>
          </cell>
          <cell r="E18">
            <v>0</v>
          </cell>
          <cell r="F18">
            <v>0</v>
          </cell>
          <cell r="G18">
            <v>6.43</v>
          </cell>
          <cell r="H18">
            <v>0</v>
          </cell>
          <cell r="I18">
            <v>0</v>
          </cell>
        </row>
        <row r="19">
          <cell r="A19" t="str">
            <v>Small Non Domestic Two Rate</v>
          </cell>
          <cell r="B19" t="str">
            <v>#VALUE!</v>
          </cell>
          <cell r="C19">
            <v>4</v>
          </cell>
          <cell r="D19">
            <v>2.613</v>
          </cell>
          <cell r="E19">
            <v>0.35499999999999998</v>
          </cell>
          <cell r="F19">
            <v>0</v>
          </cell>
          <cell r="G19">
            <v>6.43</v>
          </cell>
          <cell r="H19">
            <v>0</v>
          </cell>
          <cell r="I19">
            <v>0</v>
          </cell>
        </row>
        <row r="20">
          <cell r="A20" t="str">
            <v>Small Non Domestic Off Peak (related MPAN)</v>
          </cell>
          <cell r="B20" t="str">
            <v>#VALUE!</v>
          </cell>
          <cell r="C20">
            <v>4</v>
          </cell>
          <cell r="D20">
            <v>0.77500000000000002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A21" t="str">
            <v>LV Medium Non-Domestic</v>
          </cell>
          <cell r="B21" t="str">
            <v>#VALUE!</v>
          </cell>
          <cell r="C21" t="str">
            <v>5-8</v>
          </cell>
          <cell r="D21">
            <v>1.675</v>
          </cell>
          <cell r="E21">
            <v>0.25900000000000001</v>
          </cell>
          <cell r="F21">
            <v>0</v>
          </cell>
          <cell r="G21">
            <v>30.78</v>
          </cell>
          <cell r="H21">
            <v>0</v>
          </cell>
          <cell r="I21">
            <v>0</v>
          </cell>
        </row>
        <row r="22">
          <cell r="A22" t="str">
            <v>LV Sub Medium Non-Domestic</v>
          </cell>
          <cell r="B22" t="str">
            <v>#VALUE!</v>
          </cell>
          <cell r="C22" t="str">
            <v>5-8</v>
          </cell>
          <cell r="D22">
            <v>1.2509999999999999</v>
          </cell>
          <cell r="E22">
            <v>0.17299999999999999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</row>
        <row r="23">
          <cell r="A23" t="str">
            <v>HV Medium Non-Domestic</v>
          </cell>
          <cell r="B23" t="str">
            <v>#VALUE!</v>
          </cell>
          <cell r="C23" t="str">
            <v>5-8</v>
          </cell>
          <cell r="D23">
            <v>0.96199999999999997</v>
          </cell>
          <cell r="E23">
            <v>4.2000000000000003E-2</v>
          </cell>
          <cell r="F23">
            <v>0</v>
          </cell>
          <cell r="G23">
            <v>312.29000000000002</v>
          </cell>
          <cell r="H23">
            <v>0</v>
          </cell>
          <cell r="I23">
            <v>0</v>
          </cell>
        </row>
        <row r="24">
          <cell r="A24" t="str">
            <v>LV HH Metered</v>
          </cell>
          <cell r="B24" t="str">
            <v>#VALUE!</v>
          </cell>
          <cell r="D24">
            <v>9.2129999999999992</v>
          </cell>
          <cell r="E24">
            <v>0.745</v>
          </cell>
          <cell r="F24">
            <v>0.13600000000000001</v>
          </cell>
          <cell r="G24">
            <v>25.32</v>
          </cell>
          <cell r="H24">
            <v>2.42</v>
          </cell>
          <cell r="I24">
            <v>0.26700000000000002</v>
          </cell>
        </row>
        <row r="25">
          <cell r="A25" t="str">
            <v>LV Sub HH Metered</v>
          </cell>
          <cell r="B25" t="str">
            <v>#VALUE!</v>
          </cell>
          <cell r="D25">
            <v>8.1349999999999998</v>
          </cell>
          <cell r="E25">
            <v>0.495</v>
          </cell>
          <cell r="F25">
            <v>1.7000000000000001E-2</v>
          </cell>
          <cell r="G25">
            <v>8.94</v>
          </cell>
          <cell r="H25">
            <v>4.4400000000000004</v>
          </cell>
          <cell r="I25">
            <v>0.20699999999999999</v>
          </cell>
        </row>
        <row r="26">
          <cell r="A26" t="str">
            <v>HV HH Metered</v>
          </cell>
          <cell r="B26" t="str">
            <v>#VALUE!</v>
          </cell>
          <cell r="D26">
            <v>6.1310000000000002</v>
          </cell>
          <cell r="E26">
            <v>0.373</v>
          </cell>
          <cell r="F26">
            <v>1.2999999999999999E-2</v>
          </cell>
          <cell r="G26">
            <v>135.29</v>
          </cell>
          <cell r="H26">
            <v>4.8600000000000003</v>
          </cell>
          <cell r="I26">
            <v>0.152</v>
          </cell>
        </row>
        <row r="27">
          <cell r="A27" t="str">
            <v>NHH UMS category A</v>
          </cell>
          <cell r="B27" t="str">
            <v>#VALUE!</v>
          </cell>
          <cell r="C27">
            <v>8</v>
          </cell>
          <cell r="D27">
            <v>1.4610000000000001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A28" t="str">
            <v>NHH UMS category B</v>
          </cell>
          <cell r="B28" t="str">
            <v>#VALUE!</v>
          </cell>
          <cell r="C28">
            <v>1</v>
          </cell>
          <cell r="D28">
            <v>1.89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A29" t="str">
            <v>NHH UMS category C</v>
          </cell>
          <cell r="B29" t="str">
            <v>#VALUE!</v>
          </cell>
          <cell r="C29">
            <v>1</v>
          </cell>
          <cell r="D29">
            <v>3.0049999999999999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A30" t="str">
            <v>NHH UMS category D</v>
          </cell>
          <cell r="B30" t="str">
            <v>#VALUE!</v>
          </cell>
          <cell r="C30">
            <v>1</v>
          </cell>
          <cell r="D30">
            <v>1.1299999999999999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A31" t="str">
            <v>LV UMS (Pseudo HH Metered)</v>
          </cell>
          <cell r="B31" t="str">
            <v>#VALUE!</v>
          </cell>
          <cell r="D31">
            <v>21.132999999999999</v>
          </cell>
          <cell r="E31">
            <v>1.1319999999999999</v>
          </cell>
          <cell r="F31">
            <v>0.63300000000000001</v>
          </cell>
          <cell r="G31">
            <v>0</v>
          </cell>
          <cell r="H31">
            <v>0</v>
          </cell>
          <cell r="I31">
            <v>0</v>
          </cell>
        </row>
        <row r="32">
          <cell r="A32" t="str">
            <v>LV Generation NHH</v>
          </cell>
          <cell r="B32" t="str">
            <v>#VALUE!</v>
          </cell>
          <cell r="C32">
            <v>8</v>
          </cell>
          <cell r="D32">
            <v>-0.74199999999999999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A33" t="str">
            <v>LV Sub Generation NHH</v>
          </cell>
          <cell r="B33" t="str">
            <v>#VALUE!</v>
          </cell>
          <cell r="C33">
            <v>8</v>
          </cell>
          <cell r="D33">
            <v>-0.65600000000000003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  <row r="34">
          <cell r="A34" t="str">
            <v>LV Generation Intermittent</v>
          </cell>
          <cell r="B34" t="str">
            <v>#VALUE!</v>
          </cell>
          <cell r="D34">
            <v>-0.74199999999999999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0.157</v>
          </cell>
        </row>
        <row r="35">
          <cell r="A35" t="str">
            <v>LV Generation Non-Intermittent</v>
          </cell>
          <cell r="B35" t="str">
            <v>#VALUE!</v>
          </cell>
          <cell r="D35">
            <v>-4.9640000000000004</v>
          </cell>
          <cell r="E35">
            <v>-0.54600000000000004</v>
          </cell>
          <cell r="F35">
            <v>-0.16400000000000001</v>
          </cell>
          <cell r="G35">
            <v>0</v>
          </cell>
          <cell r="H35">
            <v>0</v>
          </cell>
          <cell r="I35">
            <v>0.157</v>
          </cell>
        </row>
        <row r="36">
          <cell r="A36" t="str">
            <v>LV Sub Generation Intermittent</v>
          </cell>
          <cell r="B36" t="str">
            <v>#VALUE!</v>
          </cell>
          <cell r="D36">
            <v>-0.65600000000000003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0.14199999999999999</v>
          </cell>
        </row>
        <row r="37">
          <cell r="A37" t="str">
            <v>LV Sub Generation Non-Intermittent</v>
          </cell>
          <cell r="B37" t="str">
            <v>#VALUE!</v>
          </cell>
          <cell r="D37">
            <v>-4.548</v>
          </cell>
          <cell r="E37">
            <v>-0.46700000000000003</v>
          </cell>
          <cell r="F37">
            <v>-0.129</v>
          </cell>
          <cell r="G37">
            <v>0</v>
          </cell>
          <cell r="H37">
            <v>0</v>
          </cell>
          <cell r="I37">
            <v>0.14199999999999999</v>
          </cell>
        </row>
        <row r="38">
          <cell r="A38" t="str">
            <v>HV Generation Intermittent</v>
          </cell>
          <cell r="B38" t="str">
            <v>#VALUE!</v>
          </cell>
          <cell r="D38">
            <v>-0.39</v>
          </cell>
          <cell r="E38">
            <v>0</v>
          </cell>
          <cell r="F38">
            <v>0</v>
          </cell>
          <cell r="G38">
            <v>98.79</v>
          </cell>
          <cell r="H38">
            <v>0</v>
          </cell>
          <cell r="I38">
            <v>0.11700000000000001</v>
          </cell>
        </row>
        <row r="39">
          <cell r="A39" t="str">
            <v>HV Generation Intermittent Low GDA</v>
          </cell>
          <cell r="B39" t="str">
            <v>#VALUE!</v>
          </cell>
          <cell r="D39">
            <v>-0.26100000000000001</v>
          </cell>
          <cell r="E39">
            <v>0</v>
          </cell>
          <cell r="F39">
            <v>0</v>
          </cell>
          <cell r="G39">
            <v>98.79</v>
          </cell>
          <cell r="H39">
            <v>0</v>
          </cell>
          <cell r="I39">
            <v>0.11700000000000001</v>
          </cell>
        </row>
        <row r="40">
          <cell r="A40" t="str">
            <v>HV Generation Intermittent Medium GDA</v>
          </cell>
          <cell r="B40" t="str">
            <v>#VALUE!</v>
          </cell>
          <cell r="D40">
            <v>-0.129</v>
          </cell>
          <cell r="E40">
            <v>0</v>
          </cell>
          <cell r="F40">
            <v>0</v>
          </cell>
          <cell r="G40">
            <v>98.79</v>
          </cell>
          <cell r="H40">
            <v>0</v>
          </cell>
          <cell r="I40">
            <v>0.11700000000000001</v>
          </cell>
        </row>
        <row r="41">
          <cell r="A41" t="str">
            <v>HV Generation Intermittent High GDA</v>
          </cell>
          <cell r="B41" t="str">
            <v>#VALUE!</v>
          </cell>
          <cell r="D41">
            <v>0</v>
          </cell>
          <cell r="E41">
            <v>0</v>
          </cell>
          <cell r="F41">
            <v>0</v>
          </cell>
          <cell r="G41">
            <v>98.79</v>
          </cell>
          <cell r="H41">
            <v>0</v>
          </cell>
          <cell r="I41">
            <v>0.11700000000000001</v>
          </cell>
        </row>
        <row r="42">
          <cell r="A42" t="str">
            <v>HV Generation Non-Intermittent</v>
          </cell>
          <cell r="B42" t="str">
            <v>#VALUE!</v>
          </cell>
          <cell r="D42">
            <v>-3.4140000000000001</v>
          </cell>
          <cell r="E42">
            <v>-0.20799999999999999</v>
          </cell>
          <cell r="F42">
            <v>-7.0000000000000001E-3</v>
          </cell>
          <cell r="G42">
            <v>98.79</v>
          </cell>
          <cell r="H42">
            <v>0</v>
          </cell>
          <cell r="I42">
            <v>0.11700000000000001</v>
          </cell>
        </row>
        <row r="43">
          <cell r="A43" t="str">
            <v>HV Generation Non-Intermittent Low GDA</v>
          </cell>
          <cell r="B43" t="str">
            <v>#VALUE!</v>
          </cell>
          <cell r="D43">
            <v>-2.2879999999999998</v>
          </cell>
          <cell r="E43">
            <v>-0.13900000000000001</v>
          </cell>
          <cell r="F43">
            <v>-5.0000000000000001E-3</v>
          </cell>
          <cell r="G43">
            <v>98.79</v>
          </cell>
          <cell r="H43">
            <v>0</v>
          </cell>
          <cell r="I43">
            <v>0.11700000000000001</v>
          </cell>
        </row>
        <row r="44">
          <cell r="A44" t="str">
            <v>HV Generation Non-Intermittent Medium GDA</v>
          </cell>
          <cell r="B44" t="str">
            <v>#VALUE!</v>
          </cell>
          <cell r="D44">
            <v>-1.127</v>
          </cell>
          <cell r="E44">
            <v>-6.9000000000000006E-2</v>
          </cell>
          <cell r="F44">
            <v>-2E-3</v>
          </cell>
          <cell r="G44">
            <v>98.79</v>
          </cell>
          <cell r="H44">
            <v>0</v>
          </cell>
          <cell r="I44">
            <v>0.11700000000000001</v>
          </cell>
        </row>
        <row r="45">
          <cell r="A45" t="str">
            <v>HV Generation Non-Intermittent High GDA</v>
          </cell>
          <cell r="B45" t="str">
            <v>#VALUE!</v>
          </cell>
          <cell r="D45">
            <v>0</v>
          </cell>
          <cell r="E45">
            <v>0</v>
          </cell>
          <cell r="F45">
            <v>0</v>
          </cell>
          <cell r="G45">
            <v>98.79</v>
          </cell>
          <cell r="H45">
            <v>0</v>
          </cell>
          <cell r="I45">
            <v>0.11700000000000001</v>
          </cell>
        </row>
        <row r="46">
          <cell r="A46" t="str">
            <v>LDNO LV: Domestic Unrestricted</v>
          </cell>
          <cell r="B46" t="str">
            <v>#VALUE!</v>
          </cell>
          <cell r="C46">
            <v>1</v>
          </cell>
          <cell r="D46">
            <v>1.49</v>
          </cell>
          <cell r="E46">
            <v>0</v>
          </cell>
          <cell r="F46">
            <v>0</v>
          </cell>
          <cell r="G46">
            <v>3.29</v>
          </cell>
          <cell r="H46">
            <v>0</v>
          </cell>
          <cell r="I46">
            <v>0</v>
          </cell>
        </row>
        <row r="47">
          <cell r="A47" t="str">
            <v>LDNO LV: Domestic Two Rate</v>
          </cell>
          <cell r="B47" t="str">
            <v>#VALUE!</v>
          </cell>
          <cell r="C47">
            <v>2</v>
          </cell>
          <cell r="D47">
            <v>1.9079999999999999</v>
          </cell>
          <cell r="E47">
            <v>0.216</v>
          </cell>
          <cell r="F47">
            <v>0</v>
          </cell>
          <cell r="G47">
            <v>3.29</v>
          </cell>
          <cell r="H47">
            <v>0</v>
          </cell>
          <cell r="I47">
            <v>0</v>
          </cell>
        </row>
        <row r="48">
          <cell r="A48" t="str">
            <v>LDNO LV: Domestic Off Peak (related MPAN)</v>
          </cell>
          <cell r="B48" t="str">
            <v>#VALUE!</v>
          </cell>
          <cell r="C48">
            <v>2</v>
          </cell>
          <cell r="D48">
            <v>0.154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</row>
        <row r="49">
          <cell r="A49" t="str">
            <v>LDNO LV: Small Non Domestic Unrestricted</v>
          </cell>
          <cell r="B49" t="str">
            <v>#VALUE!</v>
          </cell>
          <cell r="C49">
            <v>3</v>
          </cell>
          <cell r="D49">
            <v>1.236</v>
          </cell>
          <cell r="E49">
            <v>0</v>
          </cell>
          <cell r="F49">
            <v>0</v>
          </cell>
          <cell r="G49">
            <v>4.2</v>
          </cell>
          <cell r="H49">
            <v>0</v>
          </cell>
          <cell r="I49">
            <v>0</v>
          </cell>
        </row>
        <row r="50">
          <cell r="A50" t="str">
            <v>LDNO LV: Small Non Domestic Two Rate</v>
          </cell>
          <cell r="B50" t="str">
            <v>#VALUE!</v>
          </cell>
          <cell r="C50">
            <v>4</v>
          </cell>
          <cell r="D50">
            <v>1.7070000000000001</v>
          </cell>
          <cell r="E50">
            <v>0.23200000000000001</v>
          </cell>
          <cell r="F50">
            <v>0</v>
          </cell>
          <cell r="G50">
            <v>4.2</v>
          </cell>
          <cell r="H50">
            <v>0</v>
          </cell>
          <cell r="I50">
            <v>0</v>
          </cell>
        </row>
        <row r="51">
          <cell r="A51" t="str">
            <v>LDNO LV: Small Non Domestic Off Peak (related MPAN)</v>
          </cell>
          <cell r="B51" t="str">
            <v>#VALUE!</v>
          </cell>
          <cell r="C51">
            <v>4</v>
          </cell>
          <cell r="D51">
            <v>0.50600000000000001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</row>
        <row r="52">
          <cell r="A52" t="str">
            <v>LDNO LV: LV Medium Non-Domestic</v>
          </cell>
          <cell r="B52" t="str">
            <v>#VALUE!</v>
          </cell>
          <cell r="C52" t="str">
            <v>5-8</v>
          </cell>
          <cell r="D52">
            <v>1.0940000000000001</v>
          </cell>
          <cell r="E52">
            <v>0.16900000000000001</v>
          </cell>
          <cell r="F52">
            <v>0</v>
          </cell>
          <cell r="G52">
            <v>20.11</v>
          </cell>
          <cell r="H52">
            <v>0</v>
          </cell>
          <cell r="I52">
            <v>0</v>
          </cell>
        </row>
        <row r="53">
          <cell r="A53" t="str">
            <v>LDNO LV: LV HH Metered</v>
          </cell>
          <cell r="B53" t="str">
            <v>#VALUE!</v>
          </cell>
          <cell r="D53">
            <v>6.02</v>
          </cell>
          <cell r="E53">
            <v>0.48699999999999999</v>
          </cell>
          <cell r="F53">
            <v>8.8999999999999996E-2</v>
          </cell>
          <cell r="G53">
            <v>16.54</v>
          </cell>
          <cell r="H53">
            <v>1.58</v>
          </cell>
          <cell r="I53">
            <v>0.17399999999999999</v>
          </cell>
        </row>
        <row r="54">
          <cell r="A54" t="str">
            <v>LDNO LV: NHH UMS category A</v>
          </cell>
          <cell r="B54" t="str">
            <v>#VALUE!</v>
          </cell>
          <cell r="C54">
            <v>8</v>
          </cell>
          <cell r="D54">
            <v>0.95499999999999996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A55" t="str">
            <v>LDNO LV: NHH UMS category B</v>
          </cell>
          <cell r="B55" t="str">
            <v>#VALUE!</v>
          </cell>
          <cell r="C55">
            <v>1</v>
          </cell>
          <cell r="D55">
            <v>1.2350000000000001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A56" t="str">
            <v>LDNO LV: NHH UMS category C</v>
          </cell>
          <cell r="B56" t="str">
            <v>#VALUE!</v>
          </cell>
          <cell r="C56">
            <v>1</v>
          </cell>
          <cell r="D56">
            <v>1.964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A57" t="str">
            <v>LDNO LV: NHH UMS category D</v>
          </cell>
          <cell r="B57" t="str">
            <v>#VALUE!</v>
          </cell>
          <cell r="C57">
            <v>1</v>
          </cell>
          <cell r="D57">
            <v>0.73799999999999999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8">
          <cell r="A58" t="str">
            <v>LDNO LV: LV UMS (Pseudo HH Metered)</v>
          </cell>
          <cell r="B58" t="str">
            <v>#VALUE!</v>
          </cell>
          <cell r="D58">
            <v>13.808999999999999</v>
          </cell>
          <cell r="E58">
            <v>0.74</v>
          </cell>
          <cell r="F58">
            <v>0.41399999999999998</v>
          </cell>
          <cell r="G58">
            <v>0</v>
          </cell>
          <cell r="H58">
            <v>0</v>
          </cell>
          <cell r="I58">
            <v>0</v>
          </cell>
        </row>
        <row r="59">
          <cell r="A59" t="str">
            <v>LDNO LV: LV Generation NHH</v>
          </cell>
          <cell r="B59" t="str">
            <v>#VALUE!</v>
          </cell>
          <cell r="C59">
            <v>8</v>
          </cell>
          <cell r="D59">
            <v>-0.74199999999999999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</row>
        <row r="60">
          <cell r="A60" t="str">
            <v>LDNO LV: LV Generation Intermittent</v>
          </cell>
          <cell r="B60" t="str">
            <v>#VALUE!</v>
          </cell>
          <cell r="D60">
            <v>-0.74199999999999999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0.157</v>
          </cell>
        </row>
        <row r="61">
          <cell r="A61" t="str">
            <v>LDNO LV: LV Generation Non-Intermittent</v>
          </cell>
          <cell r="B61" t="str">
            <v>#VALUE!</v>
          </cell>
          <cell r="D61">
            <v>-4.9640000000000004</v>
          </cell>
          <cell r="E61">
            <v>-0.54600000000000004</v>
          </cell>
          <cell r="F61">
            <v>-0.16400000000000001</v>
          </cell>
          <cell r="G61">
            <v>0</v>
          </cell>
          <cell r="H61">
            <v>0</v>
          </cell>
          <cell r="I61">
            <v>0.157</v>
          </cell>
        </row>
        <row r="62">
          <cell r="A62" t="str">
            <v>LDNO HV: Domestic Unrestricted</v>
          </cell>
          <cell r="B62" t="str">
            <v>#VALUE!</v>
          </cell>
          <cell r="C62">
            <v>1</v>
          </cell>
          <cell r="D62">
            <v>0.69599999999999995</v>
          </cell>
          <cell r="E62">
            <v>0</v>
          </cell>
          <cell r="F62">
            <v>0</v>
          </cell>
          <cell r="G62">
            <v>1.54</v>
          </cell>
          <cell r="H62">
            <v>0</v>
          </cell>
          <cell r="I62">
            <v>0</v>
          </cell>
        </row>
        <row r="63">
          <cell r="A63" t="str">
            <v>LDNO HV: Domestic Two Rate</v>
          </cell>
          <cell r="B63" t="str">
            <v>#VALUE!</v>
          </cell>
          <cell r="C63">
            <v>2</v>
          </cell>
          <cell r="D63">
            <v>0.89100000000000001</v>
          </cell>
          <cell r="E63">
            <v>0.10100000000000001</v>
          </cell>
          <cell r="F63">
            <v>0</v>
          </cell>
          <cell r="G63">
            <v>1.54</v>
          </cell>
          <cell r="H63">
            <v>0</v>
          </cell>
          <cell r="I63">
            <v>0</v>
          </cell>
        </row>
        <row r="64">
          <cell r="A64" t="str">
            <v>LDNO HV: Domestic Off Peak (related MPAN)</v>
          </cell>
          <cell r="B64" t="str">
            <v>#VALUE!</v>
          </cell>
          <cell r="C64">
            <v>2</v>
          </cell>
          <cell r="D64">
            <v>7.1999999999999995E-2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A65" t="str">
            <v>LDNO HV: Small Non Domestic Unrestricted</v>
          </cell>
          <cell r="B65" t="str">
            <v>#VALUE!</v>
          </cell>
          <cell r="C65">
            <v>3</v>
          </cell>
          <cell r="D65">
            <v>0.57799999999999996</v>
          </cell>
          <cell r="E65">
            <v>0</v>
          </cell>
          <cell r="F65">
            <v>0</v>
          </cell>
          <cell r="G65">
            <v>1.96</v>
          </cell>
          <cell r="H65">
            <v>0</v>
          </cell>
          <cell r="I65">
            <v>0</v>
          </cell>
        </row>
        <row r="66">
          <cell r="A66" t="str">
            <v>LDNO HV: Small Non Domestic Two Rate</v>
          </cell>
          <cell r="B66" t="str">
            <v>#VALUE!</v>
          </cell>
          <cell r="C66">
            <v>4</v>
          </cell>
          <cell r="D66">
            <v>0.79800000000000004</v>
          </cell>
          <cell r="E66">
            <v>0.108</v>
          </cell>
          <cell r="F66">
            <v>0</v>
          </cell>
          <cell r="G66">
            <v>1.96</v>
          </cell>
          <cell r="H66">
            <v>0</v>
          </cell>
          <cell r="I66">
            <v>0</v>
          </cell>
        </row>
        <row r="67">
          <cell r="A67" t="str">
            <v>LDNO HV: Small Non Domestic Off Peak (related MPAN)</v>
          </cell>
          <cell r="B67" t="str">
            <v>#VALUE!</v>
          </cell>
          <cell r="C67">
            <v>4</v>
          </cell>
          <cell r="D67">
            <v>0.23699999999999999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A68" t="str">
            <v>LDNO HV: LV Medium Non-Domestic</v>
          </cell>
          <cell r="B68" t="str">
            <v>#VALUE!</v>
          </cell>
          <cell r="C68" t="str">
            <v>5-8</v>
          </cell>
          <cell r="D68">
            <v>0.51100000000000001</v>
          </cell>
          <cell r="E68">
            <v>7.9000000000000001E-2</v>
          </cell>
          <cell r="F68">
            <v>0</v>
          </cell>
          <cell r="G68">
            <v>9.4</v>
          </cell>
          <cell r="H68">
            <v>0</v>
          </cell>
          <cell r="I68">
            <v>0</v>
          </cell>
        </row>
        <row r="69">
          <cell r="A69" t="str">
            <v>LDNO HV: LV HH Metered</v>
          </cell>
          <cell r="B69" t="str">
            <v>#VALUE!</v>
          </cell>
          <cell r="D69">
            <v>2.8119999999999998</v>
          </cell>
          <cell r="E69">
            <v>0.22700000000000001</v>
          </cell>
          <cell r="F69">
            <v>4.2000000000000003E-2</v>
          </cell>
          <cell r="G69">
            <v>7.73</v>
          </cell>
          <cell r="H69">
            <v>0.74</v>
          </cell>
          <cell r="I69">
            <v>8.2000000000000003E-2</v>
          </cell>
        </row>
        <row r="70">
          <cell r="A70" t="str">
            <v>LDNO HV: LV Sub HH Metered</v>
          </cell>
          <cell r="B70" t="str">
            <v>#VALUE!</v>
          </cell>
          <cell r="D70">
            <v>4.0060000000000002</v>
          </cell>
          <cell r="E70">
            <v>0.24399999999999999</v>
          </cell>
          <cell r="F70">
            <v>8.0000000000000002E-3</v>
          </cell>
          <cell r="G70">
            <v>4.4000000000000004</v>
          </cell>
          <cell r="H70">
            <v>2.19</v>
          </cell>
          <cell r="I70">
            <v>0.10199999999999999</v>
          </cell>
        </row>
        <row r="71">
          <cell r="A71" t="str">
            <v>LDNO HV: HV HH Metered</v>
          </cell>
          <cell r="B71" t="str">
            <v>#VALUE!</v>
          </cell>
          <cell r="D71">
            <v>3.45</v>
          </cell>
          <cell r="E71">
            <v>0.21</v>
          </cell>
          <cell r="F71">
            <v>7.0000000000000001E-3</v>
          </cell>
          <cell r="G71">
            <v>76.12</v>
          </cell>
          <cell r="H71">
            <v>2.73</v>
          </cell>
          <cell r="I71">
            <v>8.5999999999999993E-2</v>
          </cell>
        </row>
        <row r="72">
          <cell r="A72" t="str">
            <v>LDNO HV: NHH UMS category A</v>
          </cell>
          <cell r="B72" t="str">
            <v>#VALUE!</v>
          </cell>
          <cell r="C72">
            <v>8</v>
          </cell>
          <cell r="D72">
            <v>0.44600000000000001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3">
          <cell r="A73" t="str">
            <v>LDNO HV: NHH UMS category B</v>
          </cell>
          <cell r="B73" t="str">
            <v>#VALUE!</v>
          </cell>
          <cell r="C73">
            <v>1</v>
          </cell>
          <cell r="D73">
            <v>0.57699999999999996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A74" t="str">
            <v>LDNO HV: NHH UMS category C</v>
          </cell>
          <cell r="B74" t="str">
            <v>#VALUE!</v>
          </cell>
          <cell r="C74">
            <v>1</v>
          </cell>
          <cell r="D74">
            <v>0.91700000000000004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A75" t="str">
            <v>LDNO HV: NHH UMS category D</v>
          </cell>
          <cell r="B75" t="str">
            <v>#VALUE!</v>
          </cell>
          <cell r="C75">
            <v>1</v>
          </cell>
          <cell r="D75">
            <v>0.34499999999999997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A76" t="str">
            <v>LDNO HV: LV UMS (Pseudo HH Metered)</v>
          </cell>
          <cell r="B76" t="str">
            <v>#VALUE!</v>
          </cell>
          <cell r="D76">
            <v>6.4509999999999996</v>
          </cell>
          <cell r="E76">
            <v>0.34599999999999997</v>
          </cell>
          <cell r="F76">
            <v>0.193</v>
          </cell>
          <cell r="G76">
            <v>0</v>
          </cell>
          <cell r="H76">
            <v>0</v>
          </cell>
          <cell r="I76">
            <v>0</v>
          </cell>
        </row>
        <row r="77">
          <cell r="A77" t="str">
            <v>LDNO HV: LV Generation NHH</v>
          </cell>
          <cell r="B77" t="str">
            <v>#VALUE!</v>
          </cell>
          <cell r="C77">
            <v>8</v>
          </cell>
          <cell r="D77">
            <v>-0.74199999999999999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</row>
        <row r="78">
          <cell r="A78" t="str">
            <v>LDNO HV: LV Sub Generation NHH</v>
          </cell>
          <cell r="B78" t="str">
            <v>#VALUE!</v>
          </cell>
          <cell r="C78">
            <v>8</v>
          </cell>
          <cell r="D78">
            <v>-0.65600000000000003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79">
          <cell r="A79" t="str">
            <v>LDNO HV: LV Generation Intermittent</v>
          </cell>
          <cell r="B79" t="str">
            <v>#VALUE!</v>
          </cell>
          <cell r="D79">
            <v>-0.74199999999999999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0.157</v>
          </cell>
        </row>
        <row r="80">
          <cell r="A80" t="str">
            <v>LDNO HV: LV Generation Non-Intermittent</v>
          </cell>
          <cell r="B80" t="str">
            <v>#VALUE!</v>
          </cell>
          <cell r="D80">
            <v>-4.9640000000000004</v>
          </cell>
          <cell r="E80">
            <v>-0.54600000000000004</v>
          </cell>
          <cell r="F80">
            <v>-0.16400000000000001</v>
          </cell>
          <cell r="G80">
            <v>0</v>
          </cell>
          <cell r="H80">
            <v>0</v>
          </cell>
          <cell r="I80">
            <v>0.157</v>
          </cell>
        </row>
        <row r="81">
          <cell r="A81" t="str">
            <v>LDNO HV: LV Sub Generation Intermittent</v>
          </cell>
          <cell r="B81" t="str">
            <v>#VALUE!</v>
          </cell>
          <cell r="D81">
            <v>-0.65600000000000003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0.14199999999999999</v>
          </cell>
        </row>
        <row r="82">
          <cell r="A82" t="str">
            <v>LDNO HV: LV Sub Generation Non-Intermittent</v>
          </cell>
          <cell r="B82" t="str">
            <v>#VALUE!</v>
          </cell>
          <cell r="D82">
            <v>-4.548</v>
          </cell>
          <cell r="E82">
            <v>-0.46700000000000003</v>
          </cell>
          <cell r="F82">
            <v>-0.129</v>
          </cell>
          <cell r="G82">
            <v>0</v>
          </cell>
          <cell r="H82">
            <v>0</v>
          </cell>
          <cell r="I82">
            <v>0.14199999999999999</v>
          </cell>
        </row>
        <row r="83">
          <cell r="A83" t="str">
            <v>LDNO HV: HV Generation Intermittent</v>
          </cell>
          <cell r="B83" t="str">
            <v>#VALUE!</v>
          </cell>
          <cell r="D83">
            <v>-0.39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0.11700000000000001</v>
          </cell>
        </row>
        <row r="84">
          <cell r="A84" t="str">
            <v>LDNO HV: HV Generation Intermittent Low GDA</v>
          </cell>
          <cell r="B84" t="str">
            <v>#VALUE!</v>
          </cell>
          <cell r="D84">
            <v>-0.26100000000000001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0.11700000000000001</v>
          </cell>
        </row>
        <row r="85">
          <cell r="A85" t="str">
            <v>LDNO HV: HV Generation Intermittent Medium GDA</v>
          </cell>
          <cell r="B85" t="str">
            <v>#VALUE!</v>
          </cell>
          <cell r="D85">
            <v>-0.129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0.11700000000000001</v>
          </cell>
        </row>
        <row r="86">
          <cell r="A86" t="str">
            <v>LDNO HV: HV Generation Intermittent High GDA</v>
          </cell>
          <cell r="B86" t="str">
            <v>#VALUE!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0.11700000000000001</v>
          </cell>
        </row>
        <row r="87">
          <cell r="A87" t="str">
            <v>LDNO HV: HV Generation Non-Intermittent</v>
          </cell>
          <cell r="B87" t="str">
            <v>#VALUE!</v>
          </cell>
          <cell r="D87">
            <v>-3.4140000000000001</v>
          </cell>
          <cell r="E87">
            <v>-0.20799999999999999</v>
          </cell>
          <cell r="F87">
            <v>-7.0000000000000001E-3</v>
          </cell>
          <cell r="G87">
            <v>0</v>
          </cell>
          <cell r="H87">
            <v>0</v>
          </cell>
          <cell r="I87">
            <v>0.11700000000000001</v>
          </cell>
        </row>
        <row r="88">
          <cell r="A88" t="str">
            <v>LDNO HV: HV Generation Non-Intermittent Low GDA</v>
          </cell>
          <cell r="B88" t="str">
            <v>#VALUE!</v>
          </cell>
          <cell r="D88">
            <v>-2.2879999999999998</v>
          </cell>
          <cell r="E88">
            <v>-0.13900000000000001</v>
          </cell>
          <cell r="F88">
            <v>-5.0000000000000001E-3</v>
          </cell>
          <cell r="G88">
            <v>0</v>
          </cell>
          <cell r="H88">
            <v>0</v>
          </cell>
          <cell r="I88">
            <v>0.11700000000000001</v>
          </cell>
        </row>
        <row r="89">
          <cell r="A89" t="str">
            <v>LDNO HV: HV Generation Non-Intermittent Medium GDA</v>
          </cell>
          <cell r="B89" t="str">
            <v>#VALUE!</v>
          </cell>
          <cell r="D89">
            <v>-1.127</v>
          </cell>
          <cell r="E89">
            <v>-6.9000000000000006E-2</v>
          </cell>
          <cell r="F89">
            <v>-2E-3</v>
          </cell>
          <cell r="G89">
            <v>0</v>
          </cell>
          <cell r="H89">
            <v>0</v>
          </cell>
          <cell r="I89">
            <v>0.11700000000000001</v>
          </cell>
        </row>
        <row r="90">
          <cell r="A90" t="str">
            <v>LDNO HV: HV Generation Non-Intermittent High GDA</v>
          </cell>
          <cell r="B90" t="str">
            <v>#VALUE!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0.11700000000000001</v>
          </cell>
        </row>
      </sheetData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9"/>
  <sheetViews>
    <sheetView showGridLines="0" workbookViewId="0">
      <pane xSplit="1" ySplit="4" topLeftCell="M5" activePane="bottomRight" state="frozen"/>
      <selection pane="topRight" activeCell="B1" sqref="B1"/>
      <selection pane="bottomLeft" activeCell="A5" sqref="A5"/>
      <selection pane="bottomRight" activeCell="M44" sqref="M44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53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4.1139999999999999</v>
      </c>
      <c r="C5" s="6">
        <v>0</v>
      </c>
      <c r="D5" s="6">
        <v>0</v>
      </c>
      <c r="E5" s="7">
        <v>3.73</v>
      </c>
      <c r="F5" s="7">
        <v>0</v>
      </c>
      <c r="G5" s="8">
        <v>0</v>
      </c>
      <c r="H5" s="6">
        <v>4.1130000000000004</v>
      </c>
      <c r="I5" s="6">
        <v>0</v>
      </c>
      <c r="J5" s="6">
        <v>0</v>
      </c>
      <c r="K5" s="6">
        <v>3.73</v>
      </c>
      <c r="L5" s="6">
        <v>0</v>
      </c>
      <c r="M5" s="8">
        <v>0</v>
      </c>
      <c r="N5" s="9">
        <f t="shared" ref="N5:S35" si="0">H5-B5</f>
        <v>-9.9999999999944578E-4</v>
      </c>
      <c r="O5" s="9">
        <f t="shared" si="0"/>
        <v>0</v>
      </c>
      <c r="P5" s="9">
        <f t="shared" si="0"/>
        <v>0</v>
      </c>
      <c r="Q5" s="10">
        <f t="shared" si="0"/>
        <v>0</v>
      </c>
      <c r="R5" s="10">
        <f t="shared" si="0"/>
        <v>0</v>
      </c>
      <c r="S5" s="11">
        <f t="shared" si="0"/>
        <v>0</v>
      </c>
      <c r="T5" s="12">
        <f t="shared" ref="T5:Y35" si="1">IF(B5,H5/B5-1,"")</f>
        <v>-2.4307243558563396E-4</v>
      </c>
      <c r="U5" s="12" t="str">
        <f t="shared" si="1"/>
        <v/>
      </c>
      <c r="V5" s="12" t="str">
        <f t="shared" si="1"/>
        <v/>
      </c>
      <c r="W5" s="12">
        <f t="shared" si="1"/>
        <v>0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4.883</v>
      </c>
      <c r="C6" s="6">
        <v>0.49399999999999999</v>
      </c>
      <c r="D6" s="6">
        <v>0</v>
      </c>
      <c r="E6" s="7">
        <v>3.73</v>
      </c>
      <c r="F6" s="7">
        <v>0</v>
      </c>
      <c r="G6" s="8">
        <v>0</v>
      </c>
      <c r="H6" s="6">
        <v>4.8819999999999997</v>
      </c>
      <c r="I6" s="6">
        <v>0.49399999999999999</v>
      </c>
      <c r="J6" s="6">
        <v>0</v>
      </c>
      <c r="K6" s="7">
        <v>3.73</v>
      </c>
      <c r="L6" s="7">
        <v>0</v>
      </c>
      <c r="M6" s="8">
        <v>0</v>
      </c>
      <c r="N6" s="9">
        <f t="shared" si="0"/>
        <v>-1.000000000000334E-3</v>
      </c>
      <c r="O6" s="9">
        <f t="shared" si="0"/>
        <v>0</v>
      </c>
      <c r="P6" s="9">
        <f t="shared" si="0"/>
        <v>0</v>
      </c>
      <c r="Q6" s="10">
        <f t="shared" si="0"/>
        <v>0</v>
      </c>
      <c r="R6" s="10">
        <f t="shared" si="0"/>
        <v>0</v>
      </c>
      <c r="S6" s="11">
        <f t="shared" si="0"/>
        <v>0</v>
      </c>
      <c r="T6" s="12">
        <f t="shared" si="1"/>
        <v>-2.0479213598201262E-4</v>
      </c>
      <c r="U6" s="12">
        <f t="shared" si="1"/>
        <v>0</v>
      </c>
      <c r="V6" s="12" t="str">
        <f t="shared" si="1"/>
        <v/>
      </c>
      <c r="W6" s="12">
        <f t="shared" si="1"/>
        <v>0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0.46200000000000002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0.46200000000000002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3.4769999999999999</v>
      </c>
      <c r="C8" s="6">
        <v>0</v>
      </c>
      <c r="D8" s="6">
        <v>0</v>
      </c>
      <c r="E8" s="7">
        <v>4.76</v>
      </c>
      <c r="F8" s="7">
        <v>0</v>
      </c>
      <c r="G8" s="8">
        <v>0</v>
      </c>
      <c r="H8" s="6">
        <v>3.476</v>
      </c>
      <c r="I8" s="6">
        <v>0</v>
      </c>
      <c r="J8" s="6">
        <v>0</v>
      </c>
      <c r="K8" s="7">
        <v>4.75</v>
      </c>
      <c r="L8" s="7">
        <v>0</v>
      </c>
      <c r="M8" s="8">
        <v>0</v>
      </c>
      <c r="N8" s="9">
        <f t="shared" si="0"/>
        <v>-9.9999999999988987E-4</v>
      </c>
      <c r="O8" s="9">
        <f t="shared" si="0"/>
        <v>0</v>
      </c>
      <c r="P8" s="9">
        <f t="shared" si="0"/>
        <v>0</v>
      </c>
      <c r="Q8" s="10">
        <f t="shared" si="0"/>
        <v>-9.9999999999997868E-3</v>
      </c>
      <c r="R8" s="10">
        <f t="shared" si="0"/>
        <v>0</v>
      </c>
      <c r="S8" s="11">
        <f t="shared" si="0"/>
        <v>0</v>
      </c>
      <c r="T8" s="12">
        <f t="shared" si="1"/>
        <v>-2.8760425654295041E-4</v>
      </c>
      <c r="U8" s="12" t="str">
        <f t="shared" si="1"/>
        <v/>
      </c>
      <c r="V8" s="12" t="str">
        <f t="shared" si="1"/>
        <v/>
      </c>
      <c r="W8" s="12">
        <f t="shared" si="1"/>
        <v>-2.1008403361344463E-3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3.9940000000000002</v>
      </c>
      <c r="C9" s="6">
        <v>0.32100000000000001</v>
      </c>
      <c r="D9" s="6">
        <v>0</v>
      </c>
      <c r="E9" s="7">
        <v>4.76</v>
      </c>
      <c r="F9" s="7">
        <v>0</v>
      </c>
      <c r="G9" s="8">
        <v>0</v>
      </c>
      <c r="H9" s="6">
        <v>3.9929999999999999</v>
      </c>
      <c r="I9" s="6">
        <v>0.32100000000000001</v>
      </c>
      <c r="J9" s="6">
        <v>0</v>
      </c>
      <c r="K9" s="7">
        <v>4.75</v>
      </c>
      <c r="L9" s="7">
        <v>0</v>
      </c>
      <c r="M9" s="8">
        <v>0</v>
      </c>
      <c r="N9" s="9">
        <f t="shared" si="0"/>
        <v>-1.000000000000334E-3</v>
      </c>
      <c r="O9" s="9">
        <f t="shared" si="0"/>
        <v>0</v>
      </c>
      <c r="P9" s="9">
        <f t="shared" si="0"/>
        <v>0</v>
      </c>
      <c r="Q9" s="10">
        <f t="shared" si="0"/>
        <v>-9.9999999999997868E-3</v>
      </c>
      <c r="R9" s="10">
        <f t="shared" si="0"/>
        <v>0</v>
      </c>
      <c r="S9" s="11">
        <f t="shared" si="0"/>
        <v>0</v>
      </c>
      <c r="T9" s="12">
        <f t="shared" si="1"/>
        <v>-2.5037556334506217E-4</v>
      </c>
      <c r="U9" s="12">
        <f t="shared" si="1"/>
        <v>0</v>
      </c>
      <c r="V9" s="12" t="str">
        <f t="shared" si="1"/>
        <v/>
      </c>
      <c r="W9" s="12">
        <f t="shared" si="1"/>
        <v>-2.1008403361344463E-3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0.36299999999999999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0.36299999999999999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3.948</v>
      </c>
      <c r="C11" s="6">
        <v>0.28899999999999998</v>
      </c>
      <c r="D11" s="6">
        <v>0</v>
      </c>
      <c r="E11" s="7">
        <v>20.72</v>
      </c>
      <c r="F11" s="7">
        <v>0</v>
      </c>
      <c r="G11" s="8">
        <v>0</v>
      </c>
      <c r="H11" s="6">
        <v>3.9470000000000001</v>
      </c>
      <c r="I11" s="6">
        <v>0.28899999999999998</v>
      </c>
      <c r="J11" s="6">
        <v>0</v>
      </c>
      <c r="K11" s="7">
        <v>20.72</v>
      </c>
      <c r="L11" s="7">
        <v>0</v>
      </c>
      <c r="M11" s="8">
        <v>0</v>
      </c>
      <c r="N11" s="9">
        <f t="shared" si="0"/>
        <v>-9.9999999999988987E-4</v>
      </c>
      <c r="O11" s="9">
        <f t="shared" si="0"/>
        <v>0</v>
      </c>
      <c r="P11" s="9">
        <f t="shared" si="0"/>
        <v>0</v>
      </c>
      <c r="Q11" s="10">
        <f t="shared" si="0"/>
        <v>0</v>
      </c>
      <c r="R11" s="10">
        <f t="shared" si="0"/>
        <v>0</v>
      </c>
      <c r="S11" s="11">
        <f t="shared" si="0"/>
        <v>0</v>
      </c>
      <c r="T11" s="12">
        <f t="shared" si="1"/>
        <v>-2.5329280648422881E-4</v>
      </c>
      <c r="U11" s="12">
        <f t="shared" si="1"/>
        <v>0</v>
      </c>
      <c r="V11" s="12" t="str">
        <f t="shared" si="1"/>
        <v/>
      </c>
      <c r="W11" s="12">
        <f t="shared" si="1"/>
        <v>0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3.6280000000000001</v>
      </c>
      <c r="C12" s="6">
        <v>0.26600000000000001</v>
      </c>
      <c r="D12" s="6">
        <v>0</v>
      </c>
      <c r="E12" s="7">
        <v>26.33</v>
      </c>
      <c r="F12" s="7">
        <v>0</v>
      </c>
      <c r="G12" s="8">
        <v>0</v>
      </c>
      <c r="H12" s="6">
        <v>3.6269999999999998</v>
      </c>
      <c r="I12" s="6">
        <v>0.26600000000000001</v>
      </c>
      <c r="J12" s="6">
        <v>0</v>
      </c>
      <c r="K12" s="7">
        <v>26.33</v>
      </c>
      <c r="L12" s="7">
        <v>0</v>
      </c>
      <c r="M12" s="8">
        <v>0</v>
      </c>
      <c r="N12" s="9">
        <f t="shared" si="0"/>
        <v>-1.000000000000334E-3</v>
      </c>
      <c r="O12" s="9">
        <f t="shared" si="0"/>
        <v>0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-2.7563395810370483E-4</v>
      </c>
      <c r="U12" s="12">
        <f t="shared" si="1"/>
        <v>0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2.7850000000000001</v>
      </c>
      <c r="C13" s="6">
        <v>0.19</v>
      </c>
      <c r="D13" s="6">
        <v>0</v>
      </c>
      <c r="E13" s="7">
        <v>183.46</v>
      </c>
      <c r="F13" s="7">
        <v>0</v>
      </c>
      <c r="G13" s="8">
        <v>0</v>
      </c>
      <c r="H13" s="6">
        <v>2.7839999999999998</v>
      </c>
      <c r="I13" s="6">
        <v>0.19</v>
      </c>
      <c r="J13" s="6">
        <v>0</v>
      </c>
      <c r="K13" s="7">
        <v>183.42</v>
      </c>
      <c r="L13" s="7">
        <v>0</v>
      </c>
      <c r="M13" s="8">
        <v>0</v>
      </c>
      <c r="N13" s="9">
        <f t="shared" si="0"/>
        <v>-1.000000000000334E-3</v>
      </c>
      <c r="O13" s="9">
        <f t="shared" si="0"/>
        <v>0</v>
      </c>
      <c r="P13" s="9">
        <f t="shared" si="0"/>
        <v>0</v>
      </c>
      <c r="Q13" s="10">
        <f t="shared" si="0"/>
        <v>-4.0000000000020464E-2</v>
      </c>
      <c r="R13" s="10">
        <f t="shared" si="0"/>
        <v>0</v>
      </c>
      <c r="S13" s="11">
        <f t="shared" si="0"/>
        <v>0</v>
      </c>
      <c r="T13" s="12">
        <f t="shared" si="1"/>
        <v>-3.59066427289223E-4</v>
      </c>
      <c r="U13" s="12">
        <f t="shared" si="1"/>
        <v>0</v>
      </c>
      <c r="V13" s="12" t="str">
        <f t="shared" si="1"/>
        <v/>
      </c>
      <c r="W13" s="12">
        <f t="shared" si="1"/>
        <v>-2.1803117845864417E-4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18.78</v>
      </c>
      <c r="C14" s="6">
        <v>1.2709999999999999</v>
      </c>
      <c r="D14" s="6">
        <v>0.25800000000000001</v>
      </c>
      <c r="E14" s="7">
        <v>18.62</v>
      </c>
      <c r="F14" s="7">
        <v>2.42</v>
      </c>
      <c r="G14" s="8">
        <v>0.76200000000000001</v>
      </c>
      <c r="H14" s="6">
        <v>18.776</v>
      </c>
      <c r="I14" s="6">
        <v>1.2709999999999999</v>
      </c>
      <c r="J14" s="6">
        <v>0.25800000000000001</v>
      </c>
      <c r="K14" s="7">
        <v>18.62</v>
      </c>
      <c r="L14" s="7">
        <v>2.42</v>
      </c>
      <c r="M14" s="8">
        <v>0.76200000000000001</v>
      </c>
      <c r="N14" s="9">
        <f t="shared" si="0"/>
        <v>-4.0000000000013358E-3</v>
      </c>
      <c r="O14" s="9">
        <f t="shared" si="0"/>
        <v>0</v>
      </c>
      <c r="P14" s="9">
        <f t="shared" si="0"/>
        <v>0</v>
      </c>
      <c r="Q14" s="10">
        <f t="shared" si="0"/>
        <v>0</v>
      </c>
      <c r="R14" s="10">
        <f t="shared" si="0"/>
        <v>0</v>
      </c>
      <c r="S14" s="11">
        <f t="shared" si="0"/>
        <v>0</v>
      </c>
      <c r="T14" s="12">
        <f t="shared" si="1"/>
        <v>-2.1299254526097045E-4</v>
      </c>
      <c r="U14" s="12">
        <f t="shared" si="1"/>
        <v>0</v>
      </c>
      <c r="V14" s="12">
        <f t="shared" si="1"/>
        <v>0</v>
      </c>
      <c r="W14" s="12">
        <f t="shared" si="1"/>
        <v>0</v>
      </c>
      <c r="X14" s="12">
        <f t="shared" si="1"/>
        <v>0</v>
      </c>
      <c r="Y14" s="13">
        <f t="shared" si="1"/>
        <v>0</v>
      </c>
    </row>
    <row r="15" spans="1:25" x14ac:dyDescent="0.25">
      <c r="A15" s="5" t="s">
        <v>20</v>
      </c>
      <c r="B15" s="6">
        <v>17.058</v>
      </c>
      <c r="C15" s="6">
        <v>0.91800000000000004</v>
      </c>
      <c r="D15" s="6">
        <v>0.22900000000000001</v>
      </c>
      <c r="E15" s="7">
        <v>6.57</v>
      </c>
      <c r="F15" s="7">
        <v>5.01</v>
      </c>
      <c r="G15" s="8">
        <v>0.61599999999999999</v>
      </c>
      <c r="H15" s="6">
        <v>17.055</v>
      </c>
      <c r="I15" s="6">
        <v>0.91800000000000004</v>
      </c>
      <c r="J15" s="6">
        <v>0.22900000000000001</v>
      </c>
      <c r="K15" s="7">
        <v>6.57</v>
      </c>
      <c r="L15" s="7">
        <v>5.01</v>
      </c>
      <c r="M15" s="8">
        <v>0.61599999999999999</v>
      </c>
      <c r="N15" s="9">
        <f t="shared" si="0"/>
        <v>-3.0000000000001137E-3</v>
      </c>
      <c r="O15" s="9">
        <f t="shared" si="0"/>
        <v>0</v>
      </c>
      <c r="P15" s="9">
        <f t="shared" si="0"/>
        <v>0</v>
      </c>
      <c r="Q15" s="10">
        <f t="shared" si="0"/>
        <v>0</v>
      </c>
      <c r="R15" s="10">
        <f t="shared" si="0"/>
        <v>0</v>
      </c>
      <c r="S15" s="11">
        <f t="shared" si="0"/>
        <v>0</v>
      </c>
      <c r="T15" s="12">
        <f t="shared" si="1"/>
        <v>-1.7587055926837625E-4</v>
      </c>
      <c r="U15" s="12">
        <f t="shared" si="1"/>
        <v>0</v>
      </c>
      <c r="V15" s="12">
        <f t="shared" si="1"/>
        <v>0</v>
      </c>
      <c r="W15" s="12">
        <f t="shared" si="1"/>
        <v>0</v>
      </c>
      <c r="X15" s="12">
        <f t="shared" si="1"/>
        <v>0</v>
      </c>
      <c r="Y15" s="13">
        <f t="shared" si="1"/>
        <v>0</v>
      </c>
    </row>
    <row r="16" spans="1:25" x14ac:dyDescent="0.25">
      <c r="A16" s="5" t="s">
        <v>21</v>
      </c>
      <c r="B16" s="6">
        <v>13.287000000000001</v>
      </c>
      <c r="C16" s="6">
        <v>0.61799999999999999</v>
      </c>
      <c r="D16" s="6">
        <v>0.157</v>
      </c>
      <c r="E16" s="7">
        <v>99.53</v>
      </c>
      <c r="F16" s="7">
        <v>3.85</v>
      </c>
      <c r="G16" s="8">
        <v>0.441</v>
      </c>
      <c r="H16" s="6">
        <v>13.285</v>
      </c>
      <c r="I16" s="6">
        <v>0.61799999999999999</v>
      </c>
      <c r="J16" s="6">
        <v>0.157</v>
      </c>
      <c r="K16" s="7">
        <v>99.5</v>
      </c>
      <c r="L16" s="7">
        <v>3.85</v>
      </c>
      <c r="M16" s="8">
        <v>0.441</v>
      </c>
      <c r="N16" s="9">
        <f t="shared" si="0"/>
        <v>-2.0000000000006679E-3</v>
      </c>
      <c r="O16" s="9">
        <f t="shared" si="0"/>
        <v>0</v>
      </c>
      <c r="P16" s="9">
        <f t="shared" si="0"/>
        <v>0</v>
      </c>
      <c r="Q16" s="10">
        <f t="shared" si="0"/>
        <v>-3.0000000000001137E-2</v>
      </c>
      <c r="R16" s="10">
        <f t="shared" si="0"/>
        <v>0</v>
      </c>
      <c r="S16" s="11">
        <f t="shared" si="0"/>
        <v>0</v>
      </c>
      <c r="T16" s="12">
        <f t="shared" si="1"/>
        <v>-1.5052306766016876E-4</v>
      </c>
      <c r="U16" s="12">
        <f t="shared" si="1"/>
        <v>0</v>
      </c>
      <c r="V16" s="12">
        <f t="shared" si="1"/>
        <v>0</v>
      </c>
      <c r="W16" s="12">
        <f t="shared" si="1"/>
        <v>-3.0141665829397368E-4</v>
      </c>
      <c r="X16" s="12">
        <f t="shared" si="1"/>
        <v>0</v>
      </c>
      <c r="Y16" s="13">
        <f t="shared" si="1"/>
        <v>0</v>
      </c>
    </row>
    <row r="17" spans="1:25" x14ac:dyDescent="0.25">
      <c r="A17" s="5" t="s">
        <v>22</v>
      </c>
      <c r="B17" s="6">
        <v>2.0289999999999999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2.028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-9.9999999999988987E-4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-4.9285362247408759E-4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23</v>
      </c>
      <c r="B18" s="6">
        <v>2.7570000000000001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2.7570000000000001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0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0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4.782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4.7809999999999997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-1.000000000000334E-3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-2.0911752404861872E-4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1.4890000000000001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1.488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-1.0000000000001119E-3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-6.7159167226338301E-4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37.436999999999998</v>
      </c>
      <c r="C21" s="6">
        <v>1.446</v>
      </c>
      <c r="D21" s="6">
        <v>0.52900000000000003</v>
      </c>
      <c r="E21" s="7">
        <v>0</v>
      </c>
      <c r="F21" s="7">
        <v>0</v>
      </c>
      <c r="G21" s="8">
        <v>0</v>
      </c>
      <c r="H21" s="6">
        <v>37.430999999999997</v>
      </c>
      <c r="I21" s="6">
        <v>1.446</v>
      </c>
      <c r="J21" s="6">
        <v>0.52800000000000002</v>
      </c>
      <c r="K21" s="7">
        <v>0</v>
      </c>
      <c r="L21" s="7">
        <v>0</v>
      </c>
      <c r="M21" s="8">
        <v>0</v>
      </c>
      <c r="N21" s="9">
        <f t="shared" si="0"/>
        <v>-6.0000000000002274E-3</v>
      </c>
      <c r="O21" s="9">
        <f t="shared" si="0"/>
        <v>0</v>
      </c>
      <c r="P21" s="9">
        <f t="shared" si="0"/>
        <v>-1.0000000000000009E-3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-1.602692523439142E-4</v>
      </c>
      <c r="U21" s="12">
        <f t="shared" si="1"/>
        <v>0</v>
      </c>
      <c r="V21" s="12">
        <f t="shared" si="1"/>
        <v>-1.890359168241984E-3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-1.1870000000000001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-1.1870000000000001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-1.0680000000000001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-1.0680000000000001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-1.1870000000000001</v>
      </c>
      <c r="C24" s="6">
        <v>0</v>
      </c>
      <c r="D24" s="6">
        <v>0</v>
      </c>
      <c r="E24" s="7">
        <v>0</v>
      </c>
      <c r="F24" s="7">
        <v>0</v>
      </c>
      <c r="G24" s="8">
        <v>0.35299999999999998</v>
      </c>
      <c r="H24" s="6">
        <v>-1.1870000000000001</v>
      </c>
      <c r="I24" s="6">
        <v>0</v>
      </c>
      <c r="J24" s="6">
        <v>0</v>
      </c>
      <c r="K24" s="7">
        <v>0</v>
      </c>
      <c r="L24" s="7">
        <v>0</v>
      </c>
      <c r="M24" s="8">
        <v>0.35299999999999998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</v>
      </c>
    </row>
    <row r="25" spans="1:25" x14ac:dyDescent="0.25">
      <c r="A25" s="5" t="s">
        <v>30</v>
      </c>
      <c r="B25" s="6">
        <v>-8.3840000000000003</v>
      </c>
      <c r="C25" s="6">
        <v>-0.92</v>
      </c>
      <c r="D25" s="6">
        <v>-0.151</v>
      </c>
      <c r="E25" s="7">
        <v>0</v>
      </c>
      <c r="F25" s="7">
        <v>0</v>
      </c>
      <c r="G25" s="8">
        <v>0.35299999999999998</v>
      </c>
      <c r="H25" s="6">
        <v>-8.3829999999999991</v>
      </c>
      <c r="I25" s="6">
        <v>-0.92</v>
      </c>
      <c r="J25" s="6">
        <v>-0.151</v>
      </c>
      <c r="K25" s="7">
        <v>0</v>
      </c>
      <c r="L25" s="7">
        <v>0</v>
      </c>
      <c r="M25" s="8">
        <v>0.35299999999999998</v>
      </c>
      <c r="N25" s="9">
        <f t="shared" si="0"/>
        <v>1.0000000000012221E-3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-1.1927480916040789E-4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</v>
      </c>
    </row>
    <row r="26" spans="1:25" x14ac:dyDescent="0.25">
      <c r="A26" s="5" t="s">
        <v>31</v>
      </c>
      <c r="B26" s="6">
        <v>-1.0680000000000001</v>
      </c>
      <c r="C26" s="6">
        <v>0</v>
      </c>
      <c r="D26" s="6">
        <v>0</v>
      </c>
      <c r="E26" s="7">
        <v>0</v>
      </c>
      <c r="F26" s="7">
        <v>0</v>
      </c>
      <c r="G26" s="8">
        <v>0.33</v>
      </c>
      <c r="H26" s="6">
        <v>-1.0680000000000001</v>
      </c>
      <c r="I26" s="6">
        <v>0</v>
      </c>
      <c r="J26" s="6">
        <v>0</v>
      </c>
      <c r="K26" s="7">
        <v>0</v>
      </c>
      <c r="L26" s="7">
        <v>0</v>
      </c>
      <c r="M26" s="8">
        <v>0.33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</v>
      </c>
    </row>
    <row r="27" spans="1:25" x14ac:dyDescent="0.25">
      <c r="A27" s="5" t="s">
        <v>32</v>
      </c>
      <c r="B27" s="6">
        <v>-7.6619999999999999</v>
      </c>
      <c r="C27" s="6">
        <v>-0.79900000000000004</v>
      </c>
      <c r="D27" s="6">
        <v>-0.13800000000000001</v>
      </c>
      <c r="E27" s="7">
        <v>0</v>
      </c>
      <c r="F27" s="7">
        <v>0</v>
      </c>
      <c r="G27" s="8">
        <v>0.33</v>
      </c>
      <c r="H27" s="6">
        <v>-7.6609999999999996</v>
      </c>
      <c r="I27" s="6">
        <v>-0.79900000000000004</v>
      </c>
      <c r="J27" s="6">
        <v>-0.13800000000000001</v>
      </c>
      <c r="K27" s="7">
        <v>0</v>
      </c>
      <c r="L27" s="7">
        <v>0</v>
      </c>
      <c r="M27" s="8">
        <v>0.33</v>
      </c>
      <c r="N27" s="9">
        <f t="shared" si="0"/>
        <v>1.000000000000334E-3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</v>
      </c>
      <c r="T27" s="12">
        <f t="shared" si="1"/>
        <v>-1.3051422605070417E-4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</v>
      </c>
    </row>
    <row r="28" spans="1:25" x14ac:dyDescent="0.25">
      <c r="A28" s="5" t="s">
        <v>33</v>
      </c>
      <c r="B28" s="6">
        <v>-0.69399999999999995</v>
      </c>
      <c r="C28" s="6">
        <v>0</v>
      </c>
      <c r="D28" s="6">
        <v>0</v>
      </c>
      <c r="E28" s="7">
        <v>72.680000000000007</v>
      </c>
      <c r="F28" s="7">
        <v>0</v>
      </c>
      <c r="G28" s="8">
        <v>0.251</v>
      </c>
      <c r="H28" s="6">
        <v>-0.69399999999999995</v>
      </c>
      <c r="I28" s="6">
        <v>0</v>
      </c>
      <c r="J28" s="6">
        <v>0</v>
      </c>
      <c r="K28" s="7">
        <v>72.650000000000006</v>
      </c>
      <c r="L28" s="7">
        <v>0</v>
      </c>
      <c r="M28" s="8">
        <v>0.251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-3.0000000000001137E-2</v>
      </c>
      <c r="R28" s="10">
        <f t="shared" si="0"/>
        <v>0</v>
      </c>
      <c r="S28" s="11">
        <f t="shared" si="0"/>
        <v>0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-4.12768299394628E-4</v>
      </c>
      <c r="X28" s="12" t="str">
        <f t="shared" si="1"/>
        <v/>
      </c>
      <c r="Y28" s="13">
        <f t="shared" si="1"/>
        <v>0</v>
      </c>
    </row>
    <row r="29" spans="1:25" x14ac:dyDescent="0.25">
      <c r="A29" s="5" t="s">
        <v>34</v>
      </c>
      <c r="B29" s="6">
        <v>-0.69399999999999995</v>
      </c>
      <c r="C29" s="6">
        <v>0</v>
      </c>
      <c r="D29" s="6">
        <v>0</v>
      </c>
      <c r="E29" s="7">
        <v>72.680000000000007</v>
      </c>
      <c r="F29" s="7">
        <v>0</v>
      </c>
      <c r="G29" s="8">
        <v>0.251</v>
      </c>
      <c r="H29" s="6">
        <v>-0.46500000000000002</v>
      </c>
      <c r="I29" s="6">
        <v>0</v>
      </c>
      <c r="J29" s="6">
        <v>0</v>
      </c>
      <c r="K29" s="7">
        <v>72.650000000000006</v>
      </c>
      <c r="L29" s="7">
        <v>0</v>
      </c>
      <c r="M29" s="8">
        <v>0.251</v>
      </c>
      <c r="N29" s="9">
        <f t="shared" si="0"/>
        <v>0.22899999999999993</v>
      </c>
      <c r="O29" s="9">
        <f t="shared" si="0"/>
        <v>0</v>
      </c>
      <c r="P29" s="9">
        <f t="shared" si="0"/>
        <v>0</v>
      </c>
      <c r="Q29" s="10">
        <f t="shared" si="0"/>
        <v>-3.0000000000001137E-2</v>
      </c>
      <c r="R29" s="10">
        <f t="shared" si="0"/>
        <v>0</v>
      </c>
      <c r="S29" s="11">
        <f t="shared" si="0"/>
        <v>0</v>
      </c>
      <c r="T29" s="12">
        <f t="shared" si="1"/>
        <v>-0.32997118155619587</v>
      </c>
      <c r="U29" s="12" t="str">
        <f t="shared" si="1"/>
        <v/>
      </c>
      <c r="V29" s="12" t="str">
        <f t="shared" si="1"/>
        <v/>
      </c>
      <c r="W29" s="12">
        <f t="shared" si="1"/>
        <v>-4.12768299394628E-4</v>
      </c>
      <c r="X29" s="12" t="str">
        <f t="shared" si="1"/>
        <v/>
      </c>
      <c r="Y29" s="13">
        <f t="shared" si="1"/>
        <v>0</v>
      </c>
    </row>
    <row r="30" spans="1:25" x14ac:dyDescent="0.25">
      <c r="A30" s="5" t="s">
        <v>35</v>
      </c>
      <c r="B30" s="6">
        <v>-0.69399999999999995</v>
      </c>
      <c r="C30" s="6">
        <v>0</v>
      </c>
      <c r="D30" s="6">
        <v>0</v>
      </c>
      <c r="E30" s="7">
        <v>72.680000000000007</v>
      </c>
      <c r="F30" s="7">
        <v>0</v>
      </c>
      <c r="G30" s="8">
        <v>0.251</v>
      </c>
      <c r="H30" s="6">
        <v>-0.22900000000000001</v>
      </c>
      <c r="I30" s="6">
        <v>0</v>
      </c>
      <c r="J30" s="6">
        <v>0</v>
      </c>
      <c r="K30" s="7">
        <v>72.650000000000006</v>
      </c>
      <c r="L30" s="7">
        <v>0</v>
      </c>
      <c r="M30" s="8">
        <v>0.251</v>
      </c>
      <c r="N30" s="9">
        <f t="shared" si="0"/>
        <v>0.46499999999999997</v>
      </c>
      <c r="O30" s="9">
        <f t="shared" si="0"/>
        <v>0</v>
      </c>
      <c r="P30" s="9">
        <f t="shared" si="0"/>
        <v>0</v>
      </c>
      <c r="Q30" s="10">
        <f t="shared" si="0"/>
        <v>-3.0000000000001137E-2</v>
      </c>
      <c r="R30" s="10">
        <f t="shared" si="0"/>
        <v>0</v>
      </c>
      <c r="S30" s="11">
        <f t="shared" si="0"/>
        <v>0</v>
      </c>
      <c r="T30" s="12">
        <f t="shared" si="1"/>
        <v>-0.67002881844380402</v>
      </c>
      <c r="U30" s="12" t="str">
        <f t="shared" si="1"/>
        <v/>
      </c>
      <c r="V30" s="12" t="str">
        <f t="shared" si="1"/>
        <v/>
      </c>
      <c r="W30" s="12">
        <f t="shared" si="1"/>
        <v>-4.12768299394628E-4</v>
      </c>
      <c r="X30" s="12" t="str">
        <f t="shared" si="1"/>
        <v/>
      </c>
      <c r="Y30" s="13">
        <f t="shared" si="1"/>
        <v>0</v>
      </c>
    </row>
    <row r="31" spans="1:25" x14ac:dyDescent="0.25">
      <c r="A31" s="5" t="s">
        <v>36</v>
      </c>
      <c r="B31" s="6">
        <v>-0.69399999999999995</v>
      </c>
      <c r="C31" s="6">
        <v>0</v>
      </c>
      <c r="D31" s="6">
        <v>0</v>
      </c>
      <c r="E31" s="7">
        <v>72.680000000000007</v>
      </c>
      <c r="F31" s="7">
        <v>0</v>
      </c>
      <c r="G31" s="8">
        <v>0.251</v>
      </c>
      <c r="H31" s="6">
        <v>0</v>
      </c>
      <c r="I31" s="6">
        <v>0</v>
      </c>
      <c r="J31" s="6">
        <v>0</v>
      </c>
      <c r="K31" s="7">
        <v>72.650000000000006</v>
      </c>
      <c r="L31" s="7">
        <v>0</v>
      </c>
      <c r="M31" s="8">
        <v>0.251</v>
      </c>
      <c r="N31" s="9">
        <f t="shared" si="0"/>
        <v>0.69399999999999995</v>
      </c>
      <c r="O31" s="9">
        <f t="shared" si="0"/>
        <v>0</v>
      </c>
      <c r="P31" s="9">
        <f t="shared" si="0"/>
        <v>0</v>
      </c>
      <c r="Q31" s="10">
        <f t="shared" si="0"/>
        <v>-3.0000000000001137E-2</v>
      </c>
      <c r="R31" s="10">
        <f t="shared" si="0"/>
        <v>0</v>
      </c>
      <c r="S31" s="11">
        <f t="shared" si="0"/>
        <v>0</v>
      </c>
      <c r="T31" s="12">
        <f t="shared" si="1"/>
        <v>-1</v>
      </c>
      <c r="U31" s="12" t="str">
        <f t="shared" si="1"/>
        <v/>
      </c>
      <c r="V31" s="12" t="str">
        <f t="shared" si="1"/>
        <v/>
      </c>
      <c r="W31" s="12">
        <f t="shared" si="1"/>
        <v>-4.12768299394628E-4</v>
      </c>
      <c r="X31" s="12" t="str">
        <f t="shared" si="1"/>
        <v/>
      </c>
      <c r="Y31" s="13">
        <f t="shared" si="1"/>
        <v>0</v>
      </c>
    </row>
    <row r="32" spans="1:25" x14ac:dyDescent="0.25">
      <c r="A32" s="5" t="s">
        <v>37</v>
      </c>
      <c r="B32" s="6">
        <v>-5.5209999999999999</v>
      </c>
      <c r="C32" s="6">
        <v>-0.38800000000000001</v>
      </c>
      <c r="D32" s="6">
        <v>-9.5000000000000001E-2</v>
      </c>
      <c r="E32" s="7">
        <v>72.680000000000007</v>
      </c>
      <c r="F32" s="7">
        <v>0</v>
      </c>
      <c r="G32" s="8">
        <v>0.251</v>
      </c>
      <c r="H32" s="6">
        <v>-5.52</v>
      </c>
      <c r="I32" s="6">
        <v>-0.38800000000000001</v>
      </c>
      <c r="J32" s="6">
        <v>-9.5000000000000001E-2</v>
      </c>
      <c r="K32" s="7">
        <v>72.650000000000006</v>
      </c>
      <c r="L32" s="7">
        <v>0</v>
      </c>
      <c r="M32" s="8">
        <v>0.251</v>
      </c>
      <c r="N32" s="9">
        <f t="shared" si="0"/>
        <v>1.000000000000334E-3</v>
      </c>
      <c r="O32" s="9">
        <f t="shared" si="0"/>
        <v>0</v>
      </c>
      <c r="P32" s="9">
        <f t="shared" si="0"/>
        <v>0</v>
      </c>
      <c r="Q32" s="10">
        <f t="shared" si="0"/>
        <v>-3.0000000000001137E-2</v>
      </c>
      <c r="R32" s="10">
        <f t="shared" si="0"/>
        <v>0</v>
      </c>
      <c r="S32" s="11">
        <f t="shared" si="0"/>
        <v>0</v>
      </c>
      <c r="T32" s="12">
        <f t="shared" si="1"/>
        <v>-1.8112660749869391E-4</v>
      </c>
      <c r="U32" s="12">
        <f t="shared" si="1"/>
        <v>0</v>
      </c>
      <c r="V32" s="12">
        <f t="shared" si="1"/>
        <v>0</v>
      </c>
      <c r="W32" s="12">
        <f t="shared" si="1"/>
        <v>-4.12768299394628E-4</v>
      </c>
      <c r="X32" s="12" t="str">
        <f t="shared" si="1"/>
        <v/>
      </c>
      <c r="Y32" s="13">
        <f t="shared" si="1"/>
        <v>0</v>
      </c>
    </row>
    <row r="33" spans="1:25" x14ac:dyDescent="0.25">
      <c r="A33" s="5" t="s">
        <v>38</v>
      </c>
      <c r="B33" s="6">
        <v>-5.5209999999999999</v>
      </c>
      <c r="C33" s="6">
        <v>-0.38800000000000001</v>
      </c>
      <c r="D33" s="6">
        <v>-9.5000000000000001E-2</v>
      </c>
      <c r="E33" s="7">
        <v>72.680000000000007</v>
      </c>
      <c r="F33" s="7">
        <v>0</v>
      </c>
      <c r="G33" s="8">
        <v>0.251</v>
      </c>
      <c r="H33" s="6">
        <v>-3.698</v>
      </c>
      <c r="I33" s="6">
        <v>-0.26</v>
      </c>
      <c r="J33" s="6">
        <v>-6.4000000000000001E-2</v>
      </c>
      <c r="K33" s="7">
        <v>72.650000000000006</v>
      </c>
      <c r="L33" s="7">
        <v>0</v>
      </c>
      <c r="M33" s="8">
        <v>0.251</v>
      </c>
      <c r="N33" s="9">
        <f t="shared" si="0"/>
        <v>1.823</v>
      </c>
      <c r="O33" s="9">
        <f t="shared" si="0"/>
        <v>0.128</v>
      </c>
      <c r="P33" s="9">
        <f t="shared" si="0"/>
        <v>3.1E-2</v>
      </c>
      <c r="Q33" s="10">
        <f t="shared" si="0"/>
        <v>-3.0000000000001137E-2</v>
      </c>
      <c r="R33" s="10">
        <f t="shared" si="0"/>
        <v>0</v>
      </c>
      <c r="S33" s="11">
        <f t="shared" si="0"/>
        <v>0</v>
      </c>
      <c r="T33" s="12">
        <f t="shared" si="1"/>
        <v>-0.33019380547002353</v>
      </c>
      <c r="U33" s="12">
        <f t="shared" si="1"/>
        <v>-0.32989690721649489</v>
      </c>
      <c r="V33" s="12">
        <f t="shared" si="1"/>
        <v>-0.32631578947368423</v>
      </c>
      <c r="W33" s="12">
        <f t="shared" si="1"/>
        <v>-4.12768299394628E-4</v>
      </c>
      <c r="X33" s="12" t="str">
        <f t="shared" si="1"/>
        <v/>
      </c>
      <c r="Y33" s="13">
        <f t="shared" si="1"/>
        <v>0</v>
      </c>
    </row>
    <row r="34" spans="1:25" x14ac:dyDescent="0.25">
      <c r="A34" s="5" t="s">
        <v>39</v>
      </c>
      <c r="B34" s="6">
        <v>-5.5209999999999999</v>
      </c>
      <c r="C34" s="6">
        <v>-0.38800000000000001</v>
      </c>
      <c r="D34" s="6">
        <v>-9.5000000000000001E-2</v>
      </c>
      <c r="E34" s="7">
        <v>72.680000000000007</v>
      </c>
      <c r="F34" s="7">
        <v>0</v>
      </c>
      <c r="G34" s="8">
        <v>0.251</v>
      </c>
      <c r="H34" s="6">
        <v>-1.821</v>
      </c>
      <c r="I34" s="6">
        <v>-0.128</v>
      </c>
      <c r="J34" s="6">
        <v>-3.1E-2</v>
      </c>
      <c r="K34" s="7">
        <v>72.650000000000006</v>
      </c>
      <c r="L34" s="7">
        <v>0</v>
      </c>
      <c r="M34" s="8">
        <v>0.251</v>
      </c>
      <c r="N34" s="9">
        <f t="shared" si="0"/>
        <v>3.7</v>
      </c>
      <c r="O34" s="9">
        <f t="shared" si="0"/>
        <v>0.26</v>
      </c>
      <c r="P34" s="9">
        <f t="shared" si="0"/>
        <v>6.4000000000000001E-2</v>
      </c>
      <c r="Q34" s="10">
        <f t="shared" si="0"/>
        <v>-3.0000000000001137E-2</v>
      </c>
      <c r="R34" s="10">
        <f t="shared" si="0"/>
        <v>0</v>
      </c>
      <c r="S34" s="11">
        <f t="shared" si="0"/>
        <v>0</v>
      </c>
      <c r="T34" s="12">
        <f t="shared" si="1"/>
        <v>-0.67016844774497375</v>
      </c>
      <c r="U34" s="12">
        <f t="shared" si="1"/>
        <v>-0.67010309278350522</v>
      </c>
      <c r="V34" s="12">
        <f t="shared" si="1"/>
        <v>-0.67368421052631577</v>
      </c>
      <c r="W34" s="12">
        <f t="shared" si="1"/>
        <v>-4.12768299394628E-4</v>
      </c>
      <c r="X34" s="12" t="str">
        <f t="shared" si="1"/>
        <v/>
      </c>
      <c r="Y34" s="13">
        <f t="shared" si="1"/>
        <v>0</v>
      </c>
    </row>
    <row r="35" spans="1:25" x14ac:dyDescent="0.25">
      <c r="A35" s="5" t="s">
        <v>40</v>
      </c>
      <c r="B35" s="6">
        <v>-5.5209999999999999</v>
      </c>
      <c r="C35" s="6">
        <v>-0.38800000000000001</v>
      </c>
      <c r="D35" s="6">
        <v>-9.5000000000000001E-2</v>
      </c>
      <c r="E35" s="7">
        <v>72.680000000000007</v>
      </c>
      <c r="F35" s="7">
        <v>0</v>
      </c>
      <c r="G35" s="8">
        <v>0.251</v>
      </c>
      <c r="H35" s="6">
        <v>0</v>
      </c>
      <c r="I35" s="6">
        <v>0</v>
      </c>
      <c r="J35" s="6">
        <v>0</v>
      </c>
      <c r="K35" s="7">
        <v>72.650000000000006</v>
      </c>
      <c r="L35" s="7">
        <v>0</v>
      </c>
      <c r="M35" s="8">
        <v>0.251</v>
      </c>
      <c r="N35" s="9">
        <f t="shared" si="0"/>
        <v>5.5209999999999999</v>
      </c>
      <c r="O35" s="9">
        <f t="shared" si="0"/>
        <v>0.38800000000000001</v>
      </c>
      <c r="P35" s="9">
        <f t="shared" si="0"/>
        <v>9.5000000000000001E-2</v>
      </c>
      <c r="Q35" s="10">
        <f t="shared" si="0"/>
        <v>-3.0000000000001137E-2</v>
      </c>
      <c r="R35" s="10">
        <f t="shared" si="0"/>
        <v>0</v>
      </c>
      <c r="S35" s="11">
        <f t="shared" si="0"/>
        <v>0</v>
      </c>
      <c r="T35" s="12">
        <f t="shared" si="1"/>
        <v>-1</v>
      </c>
      <c r="U35" s="12">
        <f t="shared" si="1"/>
        <v>-1</v>
      </c>
      <c r="V35" s="12">
        <f t="shared" si="1"/>
        <v>-1</v>
      </c>
      <c r="W35" s="12">
        <f t="shared" si="1"/>
        <v>-4.12768299394628E-4</v>
      </c>
      <c r="X35" s="12" t="str">
        <f t="shared" si="1"/>
        <v/>
      </c>
      <c r="Y35" s="13">
        <f t="shared" si="1"/>
        <v>0</v>
      </c>
    </row>
    <row r="36" spans="1:25" x14ac:dyDescent="0.25">
      <c r="T36" s="27"/>
      <c r="U36" s="27"/>
      <c r="V36" s="27"/>
      <c r="W36" s="27"/>
      <c r="X36" s="27"/>
      <c r="Y36" s="27"/>
    </row>
    <row r="37" spans="1:25" x14ac:dyDescent="0.25">
      <c r="T37" s="27"/>
      <c r="W37" s="23"/>
      <c r="X37" s="23"/>
      <c r="Y37" s="23"/>
    </row>
    <row r="38" spans="1:25" x14ac:dyDescent="0.25">
      <c r="N38" s="23"/>
      <c r="Q38" s="23"/>
      <c r="R38" s="23"/>
      <c r="S38" s="23"/>
      <c r="T38" s="23"/>
      <c r="Y38" s="24"/>
    </row>
    <row r="39" spans="1:25" x14ac:dyDescent="0.25">
      <c r="N39" s="23"/>
      <c r="S39" s="2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45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2.0529999999999999</v>
      </c>
      <c r="C5" s="6">
        <v>0</v>
      </c>
      <c r="D5" s="6">
        <v>0</v>
      </c>
      <c r="E5" s="7">
        <v>4.3099999999999996</v>
      </c>
      <c r="F5" s="7">
        <v>0</v>
      </c>
      <c r="G5" s="8">
        <v>0</v>
      </c>
      <c r="H5" s="6">
        <v>2.0510000000000002</v>
      </c>
      <c r="I5" s="6">
        <v>0</v>
      </c>
      <c r="J5" s="6">
        <v>0</v>
      </c>
      <c r="K5" s="7">
        <v>4.3099999999999996</v>
      </c>
      <c r="L5" s="7">
        <v>0</v>
      </c>
      <c r="M5" s="8">
        <v>0</v>
      </c>
      <c r="N5" s="9">
        <f t="shared" ref="N5:S35" si="0">H5-B5</f>
        <v>-1.9999999999997797E-3</v>
      </c>
      <c r="O5" s="9">
        <f t="shared" si="0"/>
        <v>0</v>
      </c>
      <c r="P5" s="9">
        <f t="shared" si="0"/>
        <v>0</v>
      </c>
      <c r="Q5" s="10">
        <f t="shared" si="0"/>
        <v>0</v>
      </c>
      <c r="R5" s="10">
        <f t="shared" si="0"/>
        <v>0</v>
      </c>
      <c r="S5" s="11">
        <f t="shared" si="0"/>
        <v>0</v>
      </c>
      <c r="T5" s="12">
        <f t="shared" ref="T5:Y35" si="1">IF(B5,H5/B5-1,"")</f>
        <v>-9.7418412079874894E-4</v>
      </c>
      <c r="U5" s="12" t="str">
        <f t="shared" si="1"/>
        <v/>
      </c>
      <c r="V5" s="12" t="str">
        <f t="shared" si="1"/>
        <v/>
      </c>
      <c r="W5" s="12">
        <f t="shared" si="1"/>
        <v>0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2.4430000000000001</v>
      </c>
      <c r="C6" s="6">
        <v>8.6999999999999994E-2</v>
      </c>
      <c r="D6" s="6">
        <v>0</v>
      </c>
      <c r="E6" s="7">
        <v>4.3099999999999996</v>
      </c>
      <c r="F6" s="7">
        <v>0</v>
      </c>
      <c r="G6" s="8">
        <v>0</v>
      </c>
      <c r="H6" s="6">
        <v>2.4409999999999998</v>
      </c>
      <c r="I6" s="6">
        <v>8.6999999999999994E-2</v>
      </c>
      <c r="J6" s="6">
        <v>0</v>
      </c>
      <c r="K6" s="7">
        <v>4.3099999999999996</v>
      </c>
      <c r="L6" s="7">
        <v>0</v>
      </c>
      <c r="M6" s="8">
        <v>0</v>
      </c>
      <c r="N6" s="9">
        <f t="shared" si="0"/>
        <v>-2.0000000000002238E-3</v>
      </c>
      <c r="O6" s="9">
        <f t="shared" si="0"/>
        <v>0</v>
      </c>
      <c r="P6" s="9">
        <f t="shared" si="0"/>
        <v>0</v>
      </c>
      <c r="Q6" s="10">
        <f t="shared" si="0"/>
        <v>0</v>
      </c>
      <c r="R6" s="10">
        <f t="shared" si="0"/>
        <v>0</v>
      </c>
      <c r="S6" s="11">
        <f t="shared" si="0"/>
        <v>0</v>
      </c>
      <c r="T6" s="12">
        <f t="shared" si="1"/>
        <v>-8.186655751126759E-4</v>
      </c>
      <c r="U6" s="12">
        <f t="shared" si="1"/>
        <v>0</v>
      </c>
      <c r="V6" s="12" t="str">
        <f t="shared" si="1"/>
        <v/>
      </c>
      <c r="W6" s="12">
        <f t="shared" si="1"/>
        <v>0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0.129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0.129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1.472</v>
      </c>
      <c r="C8" s="6">
        <v>0</v>
      </c>
      <c r="D8" s="6">
        <v>0</v>
      </c>
      <c r="E8" s="7">
        <v>4.6100000000000003</v>
      </c>
      <c r="F8" s="7">
        <v>0</v>
      </c>
      <c r="G8" s="8">
        <v>0</v>
      </c>
      <c r="H8" s="6">
        <v>1.4710000000000001</v>
      </c>
      <c r="I8" s="6">
        <v>0</v>
      </c>
      <c r="J8" s="6">
        <v>0</v>
      </c>
      <c r="K8" s="7">
        <v>4.6100000000000003</v>
      </c>
      <c r="L8" s="7">
        <v>0</v>
      </c>
      <c r="M8" s="8">
        <v>0</v>
      </c>
      <c r="N8" s="9">
        <f t="shared" si="0"/>
        <v>-9.9999999999988987E-4</v>
      </c>
      <c r="O8" s="9">
        <f t="shared" si="0"/>
        <v>0</v>
      </c>
      <c r="P8" s="9">
        <f t="shared" si="0"/>
        <v>0</v>
      </c>
      <c r="Q8" s="10">
        <f t="shared" si="0"/>
        <v>0</v>
      </c>
      <c r="R8" s="10">
        <f t="shared" si="0"/>
        <v>0</v>
      </c>
      <c r="S8" s="11">
        <f t="shared" si="0"/>
        <v>0</v>
      </c>
      <c r="T8" s="12">
        <f t="shared" si="1"/>
        <v>-6.7934782608691791E-4</v>
      </c>
      <c r="U8" s="12" t="str">
        <f t="shared" si="1"/>
        <v/>
      </c>
      <c r="V8" s="12" t="str">
        <f t="shared" si="1"/>
        <v/>
      </c>
      <c r="W8" s="12">
        <f t="shared" si="1"/>
        <v>0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1.8320000000000001</v>
      </c>
      <c r="C9" s="6">
        <v>6.9000000000000006E-2</v>
      </c>
      <c r="D9" s="6">
        <v>0</v>
      </c>
      <c r="E9" s="7">
        <v>4.6100000000000003</v>
      </c>
      <c r="F9" s="7">
        <v>0</v>
      </c>
      <c r="G9" s="8">
        <v>0</v>
      </c>
      <c r="H9" s="6">
        <v>1.831</v>
      </c>
      <c r="I9" s="6">
        <v>6.9000000000000006E-2</v>
      </c>
      <c r="J9" s="6">
        <v>0</v>
      </c>
      <c r="K9" s="7">
        <v>4.6100000000000003</v>
      </c>
      <c r="L9" s="7">
        <v>0</v>
      </c>
      <c r="M9" s="8">
        <v>0</v>
      </c>
      <c r="N9" s="9">
        <f t="shared" si="0"/>
        <v>-1.0000000000001119E-3</v>
      </c>
      <c r="O9" s="9">
        <f t="shared" si="0"/>
        <v>0</v>
      </c>
      <c r="P9" s="9">
        <f t="shared" si="0"/>
        <v>0</v>
      </c>
      <c r="Q9" s="10">
        <f t="shared" si="0"/>
        <v>0</v>
      </c>
      <c r="R9" s="10">
        <f t="shared" si="0"/>
        <v>0</v>
      </c>
      <c r="S9" s="11">
        <f t="shared" si="0"/>
        <v>0</v>
      </c>
      <c r="T9" s="12">
        <f t="shared" si="1"/>
        <v>-5.4585152838437789E-4</v>
      </c>
      <c r="U9" s="12">
        <f t="shared" si="1"/>
        <v>0</v>
      </c>
      <c r="V9" s="12" t="str">
        <f t="shared" si="1"/>
        <v/>
      </c>
      <c r="W9" s="12">
        <f t="shared" si="1"/>
        <v>0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0.20699999999999999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0.20699999999999999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1.669</v>
      </c>
      <c r="C11" s="6">
        <v>7.2999999999999995E-2</v>
      </c>
      <c r="D11" s="6">
        <v>0</v>
      </c>
      <c r="E11" s="7">
        <v>29.95</v>
      </c>
      <c r="F11" s="7">
        <v>0</v>
      </c>
      <c r="G11" s="8">
        <v>0</v>
      </c>
      <c r="H11" s="6">
        <v>1.667</v>
      </c>
      <c r="I11" s="6">
        <v>7.2999999999999995E-2</v>
      </c>
      <c r="J11" s="6">
        <v>0</v>
      </c>
      <c r="K11" s="7">
        <v>29.94</v>
      </c>
      <c r="L11" s="7">
        <v>0</v>
      </c>
      <c r="M11" s="8">
        <v>0</v>
      </c>
      <c r="N11" s="9">
        <f t="shared" si="0"/>
        <v>-2.0000000000000018E-3</v>
      </c>
      <c r="O11" s="9">
        <f t="shared" si="0"/>
        <v>0</v>
      </c>
      <c r="P11" s="9">
        <f t="shared" si="0"/>
        <v>0</v>
      </c>
      <c r="Q11" s="10">
        <f t="shared" si="0"/>
        <v>-9.9999999999980105E-3</v>
      </c>
      <c r="R11" s="10">
        <f t="shared" si="0"/>
        <v>0</v>
      </c>
      <c r="S11" s="11">
        <f t="shared" si="0"/>
        <v>0</v>
      </c>
      <c r="T11" s="12">
        <f t="shared" si="1"/>
        <v>-1.1983223487117556E-3</v>
      </c>
      <c r="U11" s="12">
        <f t="shared" si="1"/>
        <v>0</v>
      </c>
      <c r="V11" s="12" t="str">
        <f t="shared" si="1"/>
        <v/>
      </c>
      <c r="W11" s="12">
        <f t="shared" si="1"/>
        <v>-3.3388981636051085E-4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0.97</v>
      </c>
      <c r="C12" s="6">
        <v>3.9E-2</v>
      </c>
      <c r="D12" s="6">
        <v>0</v>
      </c>
      <c r="E12" s="7">
        <v>8.66</v>
      </c>
      <c r="F12" s="7">
        <v>0</v>
      </c>
      <c r="G12" s="8">
        <v>0</v>
      </c>
      <c r="H12" s="6">
        <v>0.96899999999999997</v>
      </c>
      <c r="I12" s="6">
        <v>3.9E-2</v>
      </c>
      <c r="J12" s="6">
        <v>0</v>
      </c>
      <c r="K12" s="7">
        <v>8.65</v>
      </c>
      <c r="L12" s="7">
        <v>0</v>
      </c>
      <c r="M12" s="8">
        <v>0</v>
      </c>
      <c r="N12" s="9">
        <f t="shared" si="0"/>
        <v>-1.0000000000000009E-3</v>
      </c>
      <c r="O12" s="9">
        <f t="shared" si="0"/>
        <v>0</v>
      </c>
      <c r="P12" s="9">
        <f t="shared" si="0"/>
        <v>0</v>
      </c>
      <c r="Q12" s="10">
        <f t="shared" si="0"/>
        <v>-9.9999999999997868E-3</v>
      </c>
      <c r="R12" s="10">
        <f t="shared" si="0"/>
        <v>0</v>
      </c>
      <c r="S12" s="11">
        <f t="shared" si="0"/>
        <v>0</v>
      </c>
      <c r="T12" s="12">
        <f t="shared" si="1"/>
        <v>-1.0309278350515427E-3</v>
      </c>
      <c r="U12" s="12">
        <f t="shared" si="1"/>
        <v>0</v>
      </c>
      <c r="V12" s="12" t="str">
        <f t="shared" si="1"/>
        <v/>
      </c>
      <c r="W12" s="12">
        <f t="shared" si="1"/>
        <v>-1.1547344110853786E-3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0.61799999999999999</v>
      </c>
      <c r="C13" s="6">
        <v>1.2E-2</v>
      </c>
      <c r="D13" s="6">
        <v>0</v>
      </c>
      <c r="E13" s="7">
        <v>87.07</v>
      </c>
      <c r="F13" s="7">
        <v>0</v>
      </c>
      <c r="G13" s="8">
        <v>0</v>
      </c>
      <c r="H13" s="6">
        <v>0.61699999999999999</v>
      </c>
      <c r="I13" s="6">
        <v>1.2E-2</v>
      </c>
      <c r="J13" s="6">
        <v>0</v>
      </c>
      <c r="K13" s="7">
        <v>87.03</v>
      </c>
      <c r="L13" s="7">
        <v>0</v>
      </c>
      <c r="M13" s="8">
        <v>0</v>
      </c>
      <c r="N13" s="9">
        <f t="shared" si="0"/>
        <v>-1.0000000000000009E-3</v>
      </c>
      <c r="O13" s="9">
        <f t="shared" si="0"/>
        <v>0</v>
      </c>
      <c r="P13" s="9">
        <f t="shared" si="0"/>
        <v>0</v>
      </c>
      <c r="Q13" s="10">
        <f t="shared" si="0"/>
        <v>-3.9999999999992042E-2</v>
      </c>
      <c r="R13" s="10">
        <f t="shared" si="0"/>
        <v>0</v>
      </c>
      <c r="S13" s="11">
        <f t="shared" si="0"/>
        <v>0</v>
      </c>
      <c r="T13" s="12">
        <f t="shared" si="1"/>
        <v>-1.6181229773463146E-3</v>
      </c>
      <c r="U13" s="12">
        <f t="shared" si="1"/>
        <v>0</v>
      </c>
      <c r="V13" s="12" t="str">
        <f t="shared" si="1"/>
        <v/>
      </c>
      <c r="W13" s="12">
        <f t="shared" si="1"/>
        <v>-4.5940048237036457E-4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10.268000000000001</v>
      </c>
      <c r="C14" s="6">
        <v>0.161</v>
      </c>
      <c r="D14" s="6">
        <v>4.2999999999999997E-2</v>
      </c>
      <c r="E14" s="7">
        <v>12.63</v>
      </c>
      <c r="F14" s="7">
        <v>3.11</v>
      </c>
      <c r="G14" s="8">
        <v>0.311</v>
      </c>
      <c r="H14" s="6">
        <v>10.259</v>
      </c>
      <c r="I14" s="6">
        <v>0.161</v>
      </c>
      <c r="J14" s="6">
        <v>4.2999999999999997E-2</v>
      </c>
      <c r="K14" s="7">
        <v>12.62</v>
      </c>
      <c r="L14" s="7">
        <v>3.1</v>
      </c>
      <c r="M14" s="8">
        <v>0.31</v>
      </c>
      <c r="N14" s="9">
        <f t="shared" si="0"/>
        <v>-9.0000000000003411E-3</v>
      </c>
      <c r="O14" s="9">
        <f t="shared" si="0"/>
        <v>0</v>
      </c>
      <c r="P14" s="9">
        <f t="shared" si="0"/>
        <v>0</v>
      </c>
      <c r="Q14" s="10">
        <f t="shared" si="0"/>
        <v>-1.0000000000001563E-2</v>
      </c>
      <c r="R14" s="10">
        <f t="shared" si="0"/>
        <v>-9.9999999999997868E-3</v>
      </c>
      <c r="S14" s="11">
        <f t="shared" si="0"/>
        <v>-1.0000000000000009E-3</v>
      </c>
      <c r="T14" s="12">
        <f t="shared" si="1"/>
        <v>-8.7650954421503169E-4</v>
      </c>
      <c r="U14" s="12">
        <f t="shared" si="1"/>
        <v>0</v>
      </c>
      <c r="V14" s="12">
        <f t="shared" si="1"/>
        <v>0</v>
      </c>
      <c r="W14" s="12">
        <f t="shared" si="1"/>
        <v>-7.9176563737148875E-4</v>
      </c>
      <c r="X14" s="12">
        <f t="shared" si="1"/>
        <v>-3.215434083601254E-3</v>
      </c>
      <c r="Y14" s="13">
        <f t="shared" si="1"/>
        <v>-3.215434083601254E-3</v>
      </c>
    </row>
    <row r="15" spans="1:25" x14ac:dyDescent="0.25">
      <c r="A15" s="5" t="s">
        <v>20</v>
      </c>
      <c r="B15" s="6">
        <v>8.5779999999999994</v>
      </c>
      <c r="C15" s="6">
        <v>0.105</v>
      </c>
      <c r="D15" s="6">
        <v>2.4E-2</v>
      </c>
      <c r="E15" s="7">
        <v>8.66</v>
      </c>
      <c r="F15" s="7">
        <v>4.9000000000000004</v>
      </c>
      <c r="G15" s="8">
        <v>0.23799999999999999</v>
      </c>
      <c r="H15" s="6">
        <v>8.5690000000000008</v>
      </c>
      <c r="I15" s="6">
        <v>0.105</v>
      </c>
      <c r="J15" s="6">
        <v>2.4E-2</v>
      </c>
      <c r="K15" s="7">
        <v>8.65</v>
      </c>
      <c r="L15" s="7">
        <v>4.9000000000000004</v>
      </c>
      <c r="M15" s="8">
        <v>0.23799999999999999</v>
      </c>
      <c r="N15" s="9">
        <f t="shared" si="0"/>
        <v>-8.9999999999985647E-3</v>
      </c>
      <c r="O15" s="9">
        <f t="shared" si="0"/>
        <v>0</v>
      </c>
      <c r="P15" s="9">
        <f t="shared" si="0"/>
        <v>0</v>
      </c>
      <c r="Q15" s="10">
        <f t="shared" si="0"/>
        <v>-9.9999999999997868E-3</v>
      </c>
      <c r="R15" s="10">
        <f t="shared" si="0"/>
        <v>0</v>
      </c>
      <c r="S15" s="11">
        <f t="shared" si="0"/>
        <v>0</v>
      </c>
      <c r="T15" s="12">
        <f t="shared" si="1"/>
        <v>-1.0491956166936989E-3</v>
      </c>
      <c r="U15" s="12">
        <f t="shared" si="1"/>
        <v>0</v>
      </c>
      <c r="V15" s="12">
        <f t="shared" si="1"/>
        <v>0</v>
      </c>
      <c r="W15" s="12">
        <f t="shared" si="1"/>
        <v>-1.1547344110853786E-3</v>
      </c>
      <c r="X15" s="12">
        <f t="shared" si="1"/>
        <v>0</v>
      </c>
      <c r="Y15" s="13">
        <f t="shared" si="1"/>
        <v>0</v>
      </c>
    </row>
    <row r="16" spans="1:25" x14ac:dyDescent="0.25">
      <c r="A16" s="5" t="s">
        <v>21</v>
      </c>
      <c r="B16" s="6">
        <v>6.0620000000000003</v>
      </c>
      <c r="C16" s="6">
        <v>6.8000000000000005E-2</v>
      </c>
      <c r="D16" s="6">
        <v>1.2999999999999999E-2</v>
      </c>
      <c r="E16" s="7">
        <v>87.07</v>
      </c>
      <c r="F16" s="7">
        <v>4.08</v>
      </c>
      <c r="G16" s="8">
        <v>0.16700000000000001</v>
      </c>
      <c r="H16" s="6">
        <v>6.0540000000000003</v>
      </c>
      <c r="I16" s="6">
        <v>6.7000000000000004E-2</v>
      </c>
      <c r="J16" s="6">
        <v>1.2999999999999999E-2</v>
      </c>
      <c r="K16" s="7">
        <v>87.03</v>
      </c>
      <c r="L16" s="7">
        <v>4.08</v>
      </c>
      <c r="M16" s="8">
        <v>0.16600000000000001</v>
      </c>
      <c r="N16" s="9">
        <f t="shared" si="0"/>
        <v>-8.0000000000000071E-3</v>
      </c>
      <c r="O16" s="9">
        <f t="shared" si="0"/>
        <v>-1.0000000000000009E-3</v>
      </c>
      <c r="P16" s="9">
        <f t="shared" si="0"/>
        <v>0</v>
      </c>
      <c r="Q16" s="10">
        <f t="shared" si="0"/>
        <v>-3.9999999999992042E-2</v>
      </c>
      <c r="R16" s="10">
        <f t="shared" si="0"/>
        <v>0</v>
      </c>
      <c r="S16" s="11">
        <f t="shared" si="0"/>
        <v>-1.0000000000000009E-3</v>
      </c>
      <c r="T16" s="12">
        <f t="shared" si="1"/>
        <v>-1.3196964698118929E-3</v>
      </c>
      <c r="U16" s="12">
        <f t="shared" si="1"/>
        <v>-1.4705882352941235E-2</v>
      </c>
      <c r="V16" s="12">
        <f t="shared" si="1"/>
        <v>0</v>
      </c>
      <c r="W16" s="12">
        <f t="shared" si="1"/>
        <v>-4.5940048237036457E-4</v>
      </c>
      <c r="X16" s="12">
        <f t="shared" si="1"/>
        <v>0</v>
      </c>
      <c r="Y16" s="13">
        <f t="shared" si="1"/>
        <v>-5.9880239520958556E-3</v>
      </c>
    </row>
    <row r="17" spans="1:25" x14ac:dyDescent="0.25">
      <c r="A17" s="5" t="s">
        <v>22</v>
      </c>
      <c r="B17" s="6">
        <v>1.3420000000000001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1.3420000000000001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0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0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23</v>
      </c>
      <c r="B18" s="6">
        <v>1.92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1.919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-9.9999999999988987E-4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-5.2083333333330373E-4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3.1869999999999998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3.1840000000000002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-2.9999999999996696E-3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-9.4132412927505626E-4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0.96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0.96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27.411000000000001</v>
      </c>
      <c r="C21" s="6">
        <v>0.61399999999999999</v>
      </c>
      <c r="D21" s="6">
        <v>0.498</v>
      </c>
      <c r="E21" s="7">
        <v>0</v>
      </c>
      <c r="F21" s="7">
        <v>0</v>
      </c>
      <c r="G21" s="8">
        <v>0</v>
      </c>
      <c r="H21" s="6">
        <v>27.388999999999999</v>
      </c>
      <c r="I21" s="6">
        <v>0.61399999999999999</v>
      </c>
      <c r="J21" s="6">
        <v>0.497</v>
      </c>
      <c r="K21" s="7">
        <v>0</v>
      </c>
      <c r="L21" s="7">
        <v>0</v>
      </c>
      <c r="M21" s="8">
        <v>0</v>
      </c>
      <c r="N21" s="9">
        <f t="shared" si="0"/>
        <v>-2.2000000000002018E-2</v>
      </c>
      <c r="O21" s="9">
        <f t="shared" si="0"/>
        <v>0</v>
      </c>
      <c r="P21" s="9">
        <f t="shared" si="0"/>
        <v>-1.0000000000000009E-3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-8.0259749735511754E-4</v>
      </c>
      <c r="U21" s="12">
        <f t="shared" si="1"/>
        <v>0</v>
      </c>
      <c r="V21" s="12">
        <f t="shared" si="1"/>
        <v>-2.0080321285140812E-3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-0.91600000000000004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-0.91500000000000004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1.0000000000000009E-3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-1.0917030567685337E-3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-0.82699999999999996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-0.82599999999999996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1.0000000000000009E-3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-1.2091898428052694E-3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-0.91600000000000004</v>
      </c>
      <c r="C24" s="6">
        <v>0</v>
      </c>
      <c r="D24" s="6">
        <v>0</v>
      </c>
      <c r="E24" s="7">
        <v>0</v>
      </c>
      <c r="F24" s="7">
        <v>0</v>
      </c>
      <c r="G24" s="8">
        <v>0.28899999999999998</v>
      </c>
      <c r="H24" s="6">
        <v>-0.91500000000000004</v>
      </c>
      <c r="I24" s="6">
        <v>0</v>
      </c>
      <c r="J24" s="6">
        <v>0</v>
      </c>
      <c r="K24" s="7">
        <v>0</v>
      </c>
      <c r="L24" s="7">
        <v>0</v>
      </c>
      <c r="M24" s="8">
        <v>0.28799999999999998</v>
      </c>
      <c r="N24" s="9">
        <f t="shared" si="0"/>
        <v>1.0000000000000009E-3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-1.0000000000000009E-3</v>
      </c>
      <c r="T24" s="12">
        <f t="shared" si="1"/>
        <v>-1.0917030567685337E-3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-3.4602076124568004E-3</v>
      </c>
    </row>
    <row r="25" spans="1:25" x14ac:dyDescent="0.25">
      <c r="A25" s="5" t="s">
        <v>30</v>
      </c>
      <c r="B25" s="6">
        <v>-9.26</v>
      </c>
      <c r="C25" s="6">
        <v>-0.16400000000000001</v>
      </c>
      <c r="D25" s="6">
        <v>-4.7E-2</v>
      </c>
      <c r="E25" s="7">
        <v>0</v>
      </c>
      <c r="F25" s="7">
        <v>0</v>
      </c>
      <c r="G25" s="8">
        <v>0.28899999999999998</v>
      </c>
      <c r="H25" s="6">
        <v>-9.2579999999999991</v>
      </c>
      <c r="I25" s="6">
        <v>-0.16400000000000001</v>
      </c>
      <c r="J25" s="6">
        <v>-4.7E-2</v>
      </c>
      <c r="K25" s="7">
        <v>0</v>
      </c>
      <c r="L25" s="7">
        <v>0</v>
      </c>
      <c r="M25" s="8">
        <v>0.28799999999999998</v>
      </c>
      <c r="N25" s="9">
        <f t="shared" si="0"/>
        <v>2.0000000000006679E-3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-1.0000000000000009E-3</v>
      </c>
      <c r="T25" s="12">
        <f t="shared" si="1"/>
        <v>-2.159827213823462E-4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-3.4602076124568004E-3</v>
      </c>
    </row>
    <row r="26" spans="1:25" x14ac:dyDescent="0.25">
      <c r="A26" s="5" t="s">
        <v>31</v>
      </c>
      <c r="B26" s="6">
        <v>-0.82699999999999996</v>
      </c>
      <c r="C26" s="6">
        <v>0</v>
      </c>
      <c r="D26" s="6">
        <v>0</v>
      </c>
      <c r="E26" s="7">
        <v>0</v>
      </c>
      <c r="F26" s="7">
        <v>0</v>
      </c>
      <c r="G26" s="8">
        <v>0.26600000000000001</v>
      </c>
      <c r="H26" s="6">
        <v>-0.82599999999999996</v>
      </c>
      <c r="I26" s="6">
        <v>0</v>
      </c>
      <c r="J26" s="6">
        <v>0</v>
      </c>
      <c r="K26" s="7">
        <v>0</v>
      </c>
      <c r="L26" s="7">
        <v>0</v>
      </c>
      <c r="M26" s="8">
        <v>0.26600000000000001</v>
      </c>
      <c r="N26" s="9">
        <f t="shared" si="0"/>
        <v>1.0000000000000009E-3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</v>
      </c>
      <c r="T26" s="12">
        <f t="shared" si="1"/>
        <v>-1.2091898428052694E-3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</v>
      </c>
    </row>
    <row r="27" spans="1:25" x14ac:dyDescent="0.25">
      <c r="A27" s="5" t="s">
        <v>32</v>
      </c>
      <c r="B27" s="6">
        <v>-8.4160000000000004</v>
      </c>
      <c r="C27" s="6">
        <v>-0.13900000000000001</v>
      </c>
      <c r="D27" s="6">
        <v>-3.9E-2</v>
      </c>
      <c r="E27" s="7">
        <v>0</v>
      </c>
      <c r="F27" s="7">
        <v>0</v>
      </c>
      <c r="G27" s="8">
        <v>0.26600000000000001</v>
      </c>
      <c r="H27" s="6">
        <v>-8.4139999999999997</v>
      </c>
      <c r="I27" s="6">
        <v>-0.13900000000000001</v>
      </c>
      <c r="J27" s="6">
        <v>-3.9E-2</v>
      </c>
      <c r="K27" s="7">
        <v>0</v>
      </c>
      <c r="L27" s="7">
        <v>0</v>
      </c>
      <c r="M27" s="8">
        <v>0.26600000000000001</v>
      </c>
      <c r="N27" s="9">
        <f t="shared" si="0"/>
        <v>2.0000000000006679E-3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</v>
      </c>
      <c r="T27" s="12">
        <f t="shared" si="1"/>
        <v>-2.3764258555136752E-4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</v>
      </c>
    </row>
    <row r="28" spans="1:25" x14ac:dyDescent="0.25">
      <c r="A28" s="5" t="s">
        <v>33</v>
      </c>
      <c r="B28" s="6">
        <v>-0.59399999999999997</v>
      </c>
      <c r="C28" s="6">
        <v>0</v>
      </c>
      <c r="D28" s="6">
        <v>0</v>
      </c>
      <c r="E28" s="7">
        <v>41.57</v>
      </c>
      <c r="F28" s="7">
        <v>0</v>
      </c>
      <c r="G28" s="8">
        <v>0.217</v>
      </c>
      <c r="H28" s="6">
        <v>-0.59299999999999997</v>
      </c>
      <c r="I28" s="6">
        <v>0</v>
      </c>
      <c r="J28" s="6">
        <v>0</v>
      </c>
      <c r="K28" s="7">
        <v>41.55</v>
      </c>
      <c r="L28" s="7">
        <v>0</v>
      </c>
      <c r="M28" s="8">
        <v>0.217</v>
      </c>
      <c r="N28" s="9">
        <f t="shared" si="0"/>
        <v>1.0000000000000009E-3</v>
      </c>
      <c r="O28" s="9">
        <f t="shared" si="0"/>
        <v>0</v>
      </c>
      <c r="P28" s="9">
        <f t="shared" si="0"/>
        <v>0</v>
      </c>
      <c r="Q28" s="10">
        <f t="shared" si="0"/>
        <v>-2.0000000000003126E-2</v>
      </c>
      <c r="R28" s="10">
        <f t="shared" si="0"/>
        <v>0</v>
      </c>
      <c r="S28" s="11">
        <f t="shared" si="0"/>
        <v>0</v>
      </c>
      <c r="T28" s="12">
        <f t="shared" si="1"/>
        <v>-1.6835016835017313E-3</v>
      </c>
      <c r="U28" s="12" t="str">
        <f t="shared" si="1"/>
        <v/>
      </c>
      <c r="V28" s="12" t="str">
        <f t="shared" si="1"/>
        <v/>
      </c>
      <c r="W28" s="12">
        <f t="shared" si="1"/>
        <v>-4.8111618955981594E-4</v>
      </c>
      <c r="X28" s="12" t="str">
        <f t="shared" si="1"/>
        <v/>
      </c>
      <c r="Y28" s="13">
        <f t="shared" si="1"/>
        <v>0</v>
      </c>
    </row>
    <row r="29" spans="1:25" x14ac:dyDescent="0.25">
      <c r="A29" s="5" t="s">
        <v>34</v>
      </c>
      <c r="B29" s="6">
        <v>-0.59399999999999997</v>
      </c>
      <c r="C29" s="6">
        <v>0</v>
      </c>
      <c r="D29" s="6">
        <v>0</v>
      </c>
      <c r="E29" s="7">
        <v>41.57</v>
      </c>
      <c r="F29" s="7">
        <v>0</v>
      </c>
      <c r="G29" s="8">
        <v>0.217</v>
      </c>
      <c r="H29" s="6">
        <v>-0.39800000000000002</v>
      </c>
      <c r="I29" s="6">
        <v>0</v>
      </c>
      <c r="J29" s="6">
        <v>0</v>
      </c>
      <c r="K29" s="7">
        <v>41.55</v>
      </c>
      <c r="L29" s="7">
        <v>0</v>
      </c>
      <c r="M29" s="8">
        <v>0.217</v>
      </c>
      <c r="N29" s="9">
        <f t="shared" si="0"/>
        <v>0.19599999999999995</v>
      </c>
      <c r="O29" s="9">
        <f t="shared" si="0"/>
        <v>0</v>
      </c>
      <c r="P29" s="9">
        <f t="shared" si="0"/>
        <v>0</v>
      </c>
      <c r="Q29" s="10">
        <f t="shared" si="0"/>
        <v>-2.0000000000003126E-2</v>
      </c>
      <c r="R29" s="10">
        <f t="shared" si="0"/>
        <v>0</v>
      </c>
      <c r="S29" s="11">
        <f t="shared" si="0"/>
        <v>0</v>
      </c>
      <c r="T29" s="12">
        <f t="shared" si="1"/>
        <v>-0.32996632996632991</v>
      </c>
      <c r="U29" s="12" t="str">
        <f t="shared" si="1"/>
        <v/>
      </c>
      <c r="V29" s="12" t="str">
        <f t="shared" si="1"/>
        <v/>
      </c>
      <c r="W29" s="12">
        <f t="shared" si="1"/>
        <v>-4.8111618955981594E-4</v>
      </c>
      <c r="X29" s="12" t="str">
        <f t="shared" si="1"/>
        <v/>
      </c>
      <c r="Y29" s="13">
        <f t="shared" si="1"/>
        <v>0</v>
      </c>
    </row>
    <row r="30" spans="1:25" x14ac:dyDescent="0.25">
      <c r="A30" s="5" t="s">
        <v>35</v>
      </c>
      <c r="B30" s="6">
        <v>-0.59399999999999997</v>
      </c>
      <c r="C30" s="6">
        <v>0</v>
      </c>
      <c r="D30" s="6">
        <v>0</v>
      </c>
      <c r="E30" s="7">
        <v>41.57</v>
      </c>
      <c r="F30" s="7">
        <v>0</v>
      </c>
      <c r="G30" s="8">
        <v>0.217</v>
      </c>
      <c r="H30" s="6">
        <v>-0.19600000000000001</v>
      </c>
      <c r="I30" s="6">
        <v>0</v>
      </c>
      <c r="J30" s="6">
        <v>0</v>
      </c>
      <c r="K30" s="7">
        <v>41.55</v>
      </c>
      <c r="L30" s="7">
        <v>0</v>
      </c>
      <c r="M30" s="8">
        <v>0.217</v>
      </c>
      <c r="N30" s="9">
        <f t="shared" si="0"/>
        <v>0.39799999999999996</v>
      </c>
      <c r="O30" s="9">
        <f t="shared" si="0"/>
        <v>0</v>
      </c>
      <c r="P30" s="9">
        <f t="shared" si="0"/>
        <v>0</v>
      </c>
      <c r="Q30" s="10">
        <f t="shared" si="0"/>
        <v>-2.0000000000003126E-2</v>
      </c>
      <c r="R30" s="10">
        <f t="shared" si="0"/>
        <v>0</v>
      </c>
      <c r="S30" s="11">
        <f t="shared" si="0"/>
        <v>0</v>
      </c>
      <c r="T30" s="12">
        <f t="shared" si="1"/>
        <v>-0.67003367003366998</v>
      </c>
      <c r="U30" s="12" t="str">
        <f t="shared" si="1"/>
        <v/>
      </c>
      <c r="V30" s="12" t="str">
        <f t="shared" si="1"/>
        <v/>
      </c>
      <c r="W30" s="12">
        <f t="shared" si="1"/>
        <v>-4.8111618955981594E-4</v>
      </c>
      <c r="X30" s="12" t="str">
        <f t="shared" si="1"/>
        <v/>
      </c>
      <c r="Y30" s="13">
        <f t="shared" si="1"/>
        <v>0</v>
      </c>
    </row>
    <row r="31" spans="1:25" x14ac:dyDescent="0.25">
      <c r="A31" s="5" t="s">
        <v>36</v>
      </c>
      <c r="B31" s="6">
        <v>-0.59399999999999997</v>
      </c>
      <c r="C31" s="6">
        <v>0</v>
      </c>
      <c r="D31" s="6">
        <v>0</v>
      </c>
      <c r="E31" s="7">
        <v>41.57</v>
      </c>
      <c r="F31" s="7">
        <v>0</v>
      </c>
      <c r="G31" s="8">
        <v>0.217</v>
      </c>
      <c r="H31" s="6">
        <v>0</v>
      </c>
      <c r="I31" s="6">
        <v>0</v>
      </c>
      <c r="J31" s="6">
        <v>0</v>
      </c>
      <c r="K31" s="7">
        <v>41.55</v>
      </c>
      <c r="L31" s="7">
        <v>0</v>
      </c>
      <c r="M31" s="8">
        <v>0.217</v>
      </c>
      <c r="N31" s="9">
        <f t="shared" si="0"/>
        <v>0.59399999999999997</v>
      </c>
      <c r="O31" s="9">
        <f t="shared" si="0"/>
        <v>0</v>
      </c>
      <c r="P31" s="9">
        <f t="shared" si="0"/>
        <v>0</v>
      </c>
      <c r="Q31" s="10">
        <f t="shared" si="0"/>
        <v>-2.0000000000003126E-2</v>
      </c>
      <c r="R31" s="10">
        <f t="shared" si="0"/>
        <v>0</v>
      </c>
      <c r="S31" s="11">
        <f t="shared" si="0"/>
        <v>0</v>
      </c>
      <c r="T31" s="12">
        <f t="shared" si="1"/>
        <v>-1</v>
      </c>
      <c r="U31" s="12" t="str">
        <f t="shared" si="1"/>
        <v/>
      </c>
      <c r="V31" s="12" t="str">
        <f t="shared" si="1"/>
        <v/>
      </c>
      <c r="W31" s="12">
        <f t="shared" si="1"/>
        <v>-4.8111618955981594E-4</v>
      </c>
      <c r="X31" s="12" t="str">
        <f t="shared" si="1"/>
        <v/>
      </c>
      <c r="Y31" s="13">
        <f t="shared" si="1"/>
        <v>0</v>
      </c>
    </row>
    <row r="32" spans="1:25" x14ac:dyDescent="0.25">
      <c r="A32" s="5" t="s">
        <v>37</v>
      </c>
      <c r="B32" s="6">
        <v>-6.2130000000000001</v>
      </c>
      <c r="C32" s="6">
        <v>-7.4999999999999997E-2</v>
      </c>
      <c r="D32" s="6">
        <v>-1.7000000000000001E-2</v>
      </c>
      <c r="E32" s="7">
        <v>41.57</v>
      </c>
      <c r="F32" s="7">
        <v>0</v>
      </c>
      <c r="G32" s="8">
        <v>0.217</v>
      </c>
      <c r="H32" s="6">
        <v>-6.2119999999999997</v>
      </c>
      <c r="I32" s="6">
        <v>-7.4999999999999997E-2</v>
      </c>
      <c r="J32" s="6">
        <v>-1.7000000000000001E-2</v>
      </c>
      <c r="K32" s="7">
        <v>41.55</v>
      </c>
      <c r="L32" s="7">
        <v>0</v>
      </c>
      <c r="M32" s="8">
        <v>0.217</v>
      </c>
      <c r="N32" s="9">
        <f t="shared" si="0"/>
        <v>1.000000000000334E-3</v>
      </c>
      <c r="O32" s="9">
        <f t="shared" si="0"/>
        <v>0</v>
      </c>
      <c r="P32" s="9">
        <f t="shared" si="0"/>
        <v>0</v>
      </c>
      <c r="Q32" s="10">
        <f t="shared" si="0"/>
        <v>-2.0000000000003126E-2</v>
      </c>
      <c r="R32" s="10">
        <f t="shared" si="0"/>
        <v>0</v>
      </c>
      <c r="S32" s="11">
        <f t="shared" si="0"/>
        <v>0</v>
      </c>
      <c r="T32" s="12">
        <f t="shared" si="1"/>
        <v>-1.6095284081774075E-4</v>
      </c>
      <c r="U32" s="12">
        <f t="shared" si="1"/>
        <v>0</v>
      </c>
      <c r="V32" s="12">
        <f t="shared" si="1"/>
        <v>0</v>
      </c>
      <c r="W32" s="12">
        <f t="shared" si="1"/>
        <v>-4.8111618955981594E-4</v>
      </c>
      <c r="X32" s="12" t="str">
        <f t="shared" si="1"/>
        <v/>
      </c>
      <c r="Y32" s="13">
        <f t="shared" si="1"/>
        <v>0</v>
      </c>
    </row>
    <row r="33" spans="1:25" x14ac:dyDescent="0.25">
      <c r="A33" s="5" t="s">
        <v>38</v>
      </c>
      <c r="B33" s="6">
        <v>-6.2130000000000001</v>
      </c>
      <c r="C33" s="6">
        <v>-7.4999999999999997E-2</v>
      </c>
      <c r="D33" s="6">
        <v>-1.7000000000000001E-2</v>
      </c>
      <c r="E33" s="7">
        <v>41.57</v>
      </c>
      <c r="F33" s="7">
        <v>0</v>
      </c>
      <c r="G33" s="8">
        <v>0.217</v>
      </c>
      <c r="H33" s="6">
        <v>-4.1619999999999999</v>
      </c>
      <c r="I33" s="6">
        <v>-0.05</v>
      </c>
      <c r="J33" s="6">
        <v>-1.2E-2</v>
      </c>
      <c r="K33" s="7">
        <v>41.55</v>
      </c>
      <c r="L33" s="7">
        <v>0</v>
      </c>
      <c r="M33" s="8">
        <v>0.217</v>
      </c>
      <c r="N33" s="9">
        <f t="shared" si="0"/>
        <v>2.0510000000000002</v>
      </c>
      <c r="O33" s="9">
        <f t="shared" si="0"/>
        <v>2.4999999999999994E-2</v>
      </c>
      <c r="P33" s="9">
        <f t="shared" si="0"/>
        <v>5.000000000000001E-3</v>
      </c>
      <c r="Q33" s="10">
        <f t="shared" si="0"/>
        <v>-2.0000000000003126E-2</v>
      </c>
      <c r="R33" s="10">
        <f t="shared" si="0"/>
        <v>0</v>
      </c>
      <c r="S33" s="11">
        <f t="shared" si="0"/>
        <v>0</v>
      </c>
      <c r="T33" s="12">
        <f t="shared" si="1"/>
        <v>-0.33011427651698055</v>
      </c>
      <c r="U33" s="12">
        <f t="shared" si="1"/>
        <v>-0.33333333333333326</v>
      </c>
      <c r="V33" s="12">
        <f t="shared" si="1"/>
        <v>-0.29411764705882359</v>
      </c>
      <c r="W33" s="12">
        <f t="shared" si="1"/>
        <v>-4.8111618955981594E-4</v>
      </c>
      <c r="X33" s="12" t="str">
        <f t="shared" si="1"/>
        <v/>
      </c>
      <c r="Y33" s="13">
        <f t="shared" si="1"/>
        <v>0</v>
      </c>
    </row>
    <row r="34" spans="1:25" x14ac:dyDescent="0.25">
      <c r="A34" s="5" t="s">
        <v>39</v>
      </c>
      <c r="B34" s="6">
        <v>-6.2130000000000001</v>
      </c>
      <c r="C34" s="6">
        <v>-7.4999999999999997E-2</v>
      </c>
      <c r="D34" s="6">
        <v>-1.7000000000000001E-2</v>
      </c>
      <c r="E34" s="7">
        <v>41.57</v>
      </c>
      <c r="F34" s="7">
        <v>0</v>
      </c>
      <c r="G34" s="8">
        <v>0.217</v>
      </c>
      <c r="H34" s="6">
        <v>-2.0499999999999998</v>
      </c>
      <c r="I34" s="6">
        <v>-2.5000000000000001E-2</v>
      </c>
      <c r="J34" s="6">
        <v>-6.0000000000000001E-3</v>
      </c>
      <c r="K34" s="7">
        <v>41.55</v>
      </c>
      <c r="L34" s="7">
        <v>0</v>
      </c>
      <c r="M34" s="8">
        <v>0.217</v>
      </c>
      <c r="N34" s="9">
        <f t="shared" si="0"/>
        <v>4.1630000000000003</v>
      </c>
      <c r="O34" s="9">
        <f t="shared" si="0"/>
        <v>4.9999999999999996E-2</v>
      </c>
      <c r="P34" s="9">
        <f t="shared" si="0"/>
        <v>1.1000000000000001E-2</v>
      </c>
      <c r="Q34" s="10">
        <f t="shared" si="0"/>
        <v>-2.0000000000003126E-2</v>
      </c>
      <c r="R34" s="10">
        <f t="shared" si="0"/>
        <v>0</v>
      </c>
      <c r="S34" s="11">
        <f t="shared" si="0"/>
        <v>0</v>
      </c>
      <c r="T34" s="12">
        <f t="shared" si="1"/>
        <v>-0.67004667632383708</v>
      </c>
      <c r="U34" s="12">
        <f t="shared" si="1"/>
        <v>-0.66666666666666663</v>
      </c>
      <c r="V34" s="12">
        <f t="shared" si="1"/>
        <v>-0.6470588235294118</v>
      </c>
      <c r="W34" s="12">
        <f t="shared" si="1"/>
        <v>-4.8111618955981594E-4</v>
      </c>
      <c r="X34" s="12" t="str">
        <f t="shared" si="1"/>
        <v/>
      </c>
      <c r="Y34" s="13">
        <f t="shared" si="1"/>
        <v>0</v>
      </c>
    </row>
    <row r="35" spans="1:25" x14ac:dyDescent="0.25">
      <c r="A35" s="5" t="s">
        <v>40</v>
      </c>
      <c r="B35" s="6">
        <v>-6.2130000000000001</v>
      </c>
      <c r="C35" s="6">
        <v>-7.4999999999999997E-2</v>
      </c>
      <c r="D35" s="6">
        <v>-1.7000000000000001E-2</v>
      </c>
      <c r="E35" s="7">
        <v>41.57</v>
      </c>
      <c r="F35" s="7">
        <v>0</v>
      </c>
      <c r="G35" s="8">
        <v>0.217</v>
      </c>
      <c r="H35" s="6">
        <v>0</v>
      </c>
      <c r="I35" s="6">
        <v>0</v>
      </c>
      <c r="J35" s="6">
        <v>0</v>
      </c>
      <c r="K35" s="7">
        <v>41.55</v>
      </c>
      <c r="L35" s="7">
        <v>0</v>
      </c>
      <c r="M35" s="8">
        <v>0.217</v>
      </c>
      <c r="N35" s="9">
        <f t="shared" si="0"/>
        <v>6.2130000000000001</v>
      </c>
      <c r="O35" s="9">
        <f t="shared" si="0"/>
        <v>7.4999999999999997E-2</v>
      </c>
      <c r="P35" s="9">
        <f t="shared" si="0"/>
        <v>1.7000000000000001E-2</v>
      </c>
      <c r="Q35" s="10">
        <f t="shared" si="0"/>
        <v>-2.0000000000003126E-2</v>
      </c>
      <c r="R35" s="10">
        <f t="shared" si="0"/>
        <v>0</v>
      </c>
      <c r="S35" s="11">
        <f t="shared" si="0"/>
        <v>0</v>
      </c>
      <c r="T35" s="12">
        <f t="shared" si="1"/>
        <v>-1</v>
      </c>
      <c r="U35" s="12">
        <f t="shared" si="1"/>
        <v>-1</v>
      </c>
      <c r="V35" s="12">
        <f t="shared" si="1"/>
        <v>-1</v>
      </c>
      <c r="W35" s="12">
        <f t="shared" si="1"/>
        <v>-4.8111618955981594E-4</v>
      </c>
      <c r="X35" s="12" t="str">
        <f t="shared" si="1"/>
        <v/>
      </c>
      <c r="Y35" s="13">
        <f t="shared" si="1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zoomScale="70" zoomScaleNormal="70" workbookViewId="0">
      <pane xSplit="1" ySplit="4" topLeftCell="N5" activePane="bottomRight" state="frozen"/>
      <selection pane="topRight" activeCell="B1" sqref="B1"/>
      <selection pane="bottomLeft" activeCell="A5" sqref="A5"/>
      <selection pane="bottomRight" activeCell="V52" sqref="V52"/>
    </sheetView>
  </sheetViews>
  <sheetFormatPr defaultRowHeight="15" x14ac:dyDescent="0.25"/>
  <cols>
    <col min="1" max="1" width="62.140625" bestFit="1" customWidth="1"/>
    <col min="2" max="2" width="13" bestFit="1" customWidth="1"/>
    <col min="3" max="4" width="13.42578125" bestFit="1" customWidth="1"/>
    <col min="5" max="5" width="16.7109375" bestFit="1" customWidth="1"/>
    <col min="6" max="6" width="13.42578125" bestFit="1" customWidth="1"/>
    <col min="7" max="7" width="17.28515625" bestFit="1" customWidth="1"/>
    <col min="8" max="8" width="13" bestFit="1" customWidth="1"/>
    <col min="9" max="10" width="13.42578125" bestFit="1" customWidth="1"/>
    <col min="11" max="11" width="16.7109375" bestFit="1" customWidth="1"/>
    <col min="12" max="12" width="13.42578125" bestFit="1" customWidth="1"/>
    <col min="13" max="13" width="17.28515625" bestFit="1" customWidth="1"/>
    <col min="14" max="14" width="13" bestFit="1" customWidth="1"/>
    <col min="15" max="16" width="13.42578125" bestFit="1" customWidth="1"/>
    <col min="17" max="17" width="16.7109375" bestFit="1" customWidth="1"/>
    <col min="18" max="18" width="13.42578125" bestFit="1" customWidth="1"/>
    <col min="19" max="19" width="17.28515625" bestFit="1" customWidth="1"/>
    <col min="20" max="22" width="13.42578125" bestFit="1" customWidth="1"/>
    <col min="23" max="23" width="16.7109375" bestFit="1" customWidth="1"/>
    <col min="24" max="24" width="13.42578125" bestFit="1" customWidth="1"/>
    <col min="25" max="25" width="17.28515625" bestFit="1" customWidth="1"/>
    <col min="26" max="255" width="12.7109375" customWidth="1"/>
  </cols>
  <sheetData>
    <row r="1" spans="1:25" ht="19.5" x14ac:dyDescent="0.3">
      <c r="A1" s="1" t="s">
        <v>41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2.266</v>
      </c>
      <c r="C5" s="6">
        <v>0</v>
      </c>
      <c r="D5" s="6">
        <v>0</v>
      </c>
      <c r="E5" s="7">
        <v>2.84</v>
      </c>
      <c r="F5" s="7">
        <v>0</v>
      </c>
      <c r="G5" s="8">
        <v>0</v>
      </c>
      <c r="H5" s="6">
        <v>2.2650000000000001</v>
      </c>
      <c r="I5" s="6">
        <v>0</v>
      </c>
      <c r="J5" s="6">
        <v>0</v>
      </c>
      <c r="K5" s="7">
        <v>2.83</v>
      </c>
      <c r="L5" s="7">
        <v>0</v>
      </c>
      <c r="M5" s="8">
        <v>0</v>
      </c>
      <c r="N5" s="9">
        <f t="shared" ref="N5:N35" si="0">H5-B5</f>
        <v>-9.9999999999988987E-4</v>
      </c>
      <c r="O5" s="9">
        <f t="shared" ref="O5:O35" si="1">I5-C5</f>
        <v>0</v>
      </c>
      <c r="P5" s="9">
        <f t="shared" ref="P5:P35" si="2">J5-D5</f>
        <v>0</v>
      </c>
      <c r="Q5" s="10">
        <f t="shared" ref="Q5:Q35" si="3">K5-E5</f>
        <v>-9.9999999999997868E-3</v>
      </c>
      <c r="R5" s="10">
        <f t="shared" ref="R5:R35" si="4">L5-F5</f>
        <v>0</v>
      </c>
      <c r="S5" s="11">
        <f t="shared" ref="S5:S35" si="5">M5-G5</f>
        <v>0</v>
      </c>
      <c r="T5" s="12">
        <f t="shared" ref="T5:T35" si="6">IF(B5,H5/B5-1,"")</f>
        <v>-4.4130626654892424E-4</v>
      </c>
      <c r="U5" s="12" t="str">
        <f t="shared" ref="U5:U35" si="7">IF(C5,I5/C5-1,"")</f>
        <v/>
      </c>
      <c r="V5" s="12" t="str">
        <f t="shared" ref="V5:V35" si="8">IF(D5,J5/D5-1,"")</f>
        <v/>
      </c>
      <c r="W5" s="12">
        <f t="shared" ref="W5:W35" si="9">IF(E5,K5/E5-1,"")</f>
        <v>-3.5211267605632646E-3</v>
      </c>
      <c r="X5" s="12" t="str">
        <f t="shared" ref="X5:X35" si="10">IF(F5,L5/F5-1,"")</f>
        <v/>
      </c>
      <c r="Y5" s="13" t="str">
        <f t="shared" ref="Y5:Y35" si="11">IF(G5,M5/G5-1,"")</f>
        <v/>
      </c>
    </row>
    <row r="6" spans="1:25" x14ac:dyDescent="0.25">
      <c r="A6" s="5" t="s">
        <v>11</v>
      </c>
      <c r="B6" s="6">
        <v>2.6269999999999998</v>
      </c>
      <c r="C6" s="6">
        <v>4.2999999999999997E-2</v>
      </c>
      <c r="D6" s="6">
        <v>0</v>
      </c>
      <c r="E6" s="7">
        <v>2.84</v>
      </c>
      <c r="F6" s="7">
        <v>0</v>
      </c>
      <c r="G6" s="8">
        <v>0</v>
      </c>
      <c r="H6" s="6">
        <v>2.6269999999999998</v>
      </c>
      <c r="I6" s="6">
        <v>4.2999999999999997E-2</v>
      </c>
      <c r="J6" s="6">
        <v>0</v>
      </c>
      <c r="K6" s="7">
        <v>2.83</v>
      </c>
      <c r="L6" s="7">
        <v>0</v>
      </c>
      <c r="M6" s="8">
        <v>0</v>
      </c>
      <c r="N6" s="9">
        <f t="shared" si="0"/>
        <v>0</v>
      </c>
      <c r="O6" s="9">
        <f t="shared" si="1"/>
        <v>0</v>
      </c>
      <c r="P6" s="9">
        <f t="shared" si="2"/>
        <v>0</v>
      </c>
      <c r="Q6" s="10">
        <f t="shared" si="3"/>
        <v>-9.9999999999997868E-3</v>
      </c>
      <c r="R6" s="10">
        <f t="shared" si="4"/>
        <v>0</v>
      </c>
      <c r="S6" s="11">
        <f t="shared" si="5"/>
        <v>0</v>
      </c>
      <c r="T6" s="12">
        <f t="shared" si="6"/>
        <v>0</v>
      </c>
      <c r="U6" s="12">
        <f t="shared" si="7"/>
        <v>0</v>
      </c>
      <c r="V6" s="12" t="str">
        <f t="shared" si="8"/>
        <v/>
      </c>
      <c r="W6" s="12">
        <f t="shared" si="9"/>
        <v>-3.5211267605632646E-3</v>
      </c>
      <c r="X6" s="12" t="str">
        <f t="shared" si="10"/>
        <v/>
      </c>
      <c r="Y6" s="13" t="str">
        <f t="shared" si="11"/>
        <v/>
      </c>
    </row>
    <row r="7" spans="1:25" x14ac:dyDescent="0.25">
      <c r="A7" s="5" t="s">
        <v>12</v>
      </c>
      <c r="B7" s="6">
        <v>0.49399999999999999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0.496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2.0000000000000018E-3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4.0485829959513442E-3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 x14ac:dyDescent="0.25">
      <c r="A8" s="5" t="s">
        <v>13</v>
      </c>
      <c r="B8" s="6">
        <v>1.7470000000000001</v>
      </c>
      <c r="C8" s="6">
        <v>0</v>
      </c>
      <c r="D8" s="6">
        <v>0</v>
      </c>
      <c r="E8" s="7">
        <v>5.34</v>
      </c>
      <c r="F8" s="7">
        <v>0</v>
      </c>
      <c r="G8" s="8">
        <v>0</v>
      </c>
      <c r="H8" s="6">
        <v>1.748</v>
      </c>
      <c r="I8" s="6">
        <v>0</v>
      </c>
      <c r="J8" s="6">
        <v>0</v>
      </c>
      <c r="K8" s="7">
        <v>5.34</v>
      </c>
      <c r="L8" s="7">
        <v>0</v>
      </c>
      <c r="M8" s="8">
        <v>0</v>
      </c>
      <c r="N8" s="9">
        <f t="shared" si="0"/>
        <v>9.9999999999988987E-4</v>
      </c>
      <c r="O8" s="9">
        <f t="shared" si="1"/>
        <v>0</v>
      </c>
      <c r="P8" s="9">
        <f t="shared" si="2"/>
        <v>0</v>
      </c>
      <c r="Q8" s="10">
        <f t="shared" si="3"/>
        <v>0</v>
      </c>
      <c r="R8" s="10">
        <f t="shared" si="4"/>
        <v>0</v>
      </c>
      <c r="S8" s="11">
        <f t="shared" si="5"/>
        <v>0</v>
      </c>
      <c r="T8" s="12">
        <f t="shared" si="6"/>
        <v>5.7240984544937312E-4</v>
      </c>
      <c r="U8" s="12" t="str">
        <f t="shared" si="7"/>
        <v/>
      </c>
      <c r="V8" s="12" t="str">
        <f t="shared" si="8"/>
        <v/>
      </c>
      <c r="W8" s="12">
        <f t="shared" si="9"/>
        <v>0</v>
      </c>
      <c r="X8" s="12" t="str">
        <f t="shared" si="10"/>
        <v/>
      </c>
      <c r="Y8" s="13" t="str">
        <f t="shared" si="11"/>
        <v/>
      </c>
    </row>
    <row r="9" spans="1:25" x14ac:dyDescent="0.25">
      <c r="A9" s="5" t="s">
        <v>14</v>
      </c>
      <c r="B9" s="6">
        <v>1.9810000000000001</v>
      </c>
      <c r="C9" s="6">
        <v>3.6999999999999998E-2</v>
      </c>
      <c r="D9" s="6">
        <v>0</v>
      </c>
      <c r="E9" s="7">
        <v>5.34</v>
      </c>
      <c r="F9" s="7">
        <v>0</v>
      </c>
      <c r="G9" s="8">
        <v>0</v>
      </c>
      <c r="H9" s="6">
        <v>1.982</v>
      </c>
      <c r="I9" s="6">
        <v>3.5999999999999997E-2</v>
      </c>
      <c r="J9" s="6">
        <v>0</v>
      </c>
      <c r="K9" s="7">
        <v>5.34</v>
      </c>
      <c r="L9" s="7">
        <v>0</v>
      </c>
      <c r="M9" s="8">
        <v>0</v>
      </c>
      <c r="N9" s="9">
        <f t="shared" si="0"/>
        <v>9.9999999999988987E-4</v>
      </c>
      <c r="O9" s="9">
        <f t="shared" si="1"/>
        <v>-1.0000000000000009E-3</v>
      </c>
      <c r="P9" s="9">
        <f t="shared" si="2"/>
        <v>0</v>
      </c>
      <c r="Q9" s="10">
        <f t="shared" si="3"/>
        <v>0</v>
      </c>
      <c r="R9" s="10">
        <f t="shared" si="4"/>
        <v>0</v>
      </c>
      <c r="S9" s="11">
        <f t="shared" si="5"/>
        <v>0</v>
      </c>
      <c r="T9" s="12">
        <f t="shared" si="6"/>
        <v>5.0479555779903151E-4</v>
      </c>
      <c r="U9" s="12">
        <f t="shared" si="7"/>
        <v>-2.7027027027027084E-2</v>
      </c>
      <c r="V9" s="12" t="str">
        <f t="shared" si="8"/>
        <v/>
      </c>
      <c r="W9" s="12">
        <f t="shared" si="9"/>
        <v>0</v>
      </c>
      <c r="X9" s="12" t="str">
        <f t="shared" si="10"/>
        <v/>
      </c>
      <c r="Y9" s="13" t="str">
        <f t="shared" si="11"/>
        <v/>
      </c>
    </row>
    <row r="10" spans="1:25" x14ac:dyDescent="0.25">
      <c r="A10" s="5" t="s">
        <v>15</v>
      </c>
      <c r="B10" s="6">
        <v>0.26300000000000001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0.25800000000000001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-5.0000000000000044E-3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-1.9011406844106515E-2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 x14ac:dyDescent="0.25">
      <c r="A11" s="5" t="s">
        <v>16</v>
      </c>
      <c r="B11" s="6">
        <v>1.94</v>
      </c>
      <c r="C11" s="6">
        <v>3.4000000000000002E-2</v>
      </c>
      <c r="D11" s="6">
        <v>0</v>
      </c>
      <c r="E11" s="7">
        <v>28.22</v>
      </c>
      <c r="F11" s="7">
        <v>0</v>
      </c>
      <c r="G11" s="8">
        <v>0</v>
      </c>
      <c r="H11" s="6">
        <v>1.9390000000000001</v>
      </c>
      <c r="I11" s="6">
        <v>3.3000000000000002E-2</v>
      </c>
      <c r="J11" s="6">
        <v>0</v>
      </c>
      <c r="K11" s="7">
        <v>28.18</v>
      </c>
      <c r="L11" s="7">
        <v>0</v>
      </c>
      <c r="M11" s="8">
        <v>0</v>
      </c>
      <c r="N11" s="9">
        <f t="shared" si="0"/>
        <v>-9.9999999999988987E-4</v>
      </c>
      <c r="O11" s="9">
        <f t="shared" si="1"/>
        <v>-1.0000000000000009E-3</v>
      </c>
      <c r="P11" s="9">
        <f t="shared" si="2"/>
        <v>0</v>
      </c>
      <c r="Q11" s="10">
        <f t="shared" si="3"/>
        <v>-3.9999999999999147E-2</v>
      </c>
      <c r="R11" s="10">
        <f t="shared" si="4"/>
        <v>0</v>
      </c>
      <c r="S11" s="11">
        <f t="shared" si="5"/>
        <v>0</v>
      </c>
      <c r="T11" s="12">
        <f t="shared" si="6"/>
        <v>-5.1546391752577136E-4</v>
      </c>
      <c r="U11" s="12">
        <f t="shared" si="7"/>
        <v>-2.9411764705882359E-2</v>
      </c>
      <c r="V11" s="12" t="str">
        <f t="shared" si="8"/>
        <v/>
      </c>
      <c r="W11" s="12">
        <f t="shared" si="9"/>
        <v>-1.4174344436569397E-3</v>
      </c>
      <c r="X11" s="12" t="str">
        <f t="shared" si="10"/>
        <v/>
      </c>
      <c r="Y11" s="13" t="str">
        <f t="shared" si="11"/>
        <v/>
      </c>
    </row>
    <row r="12" spans="1:25" x14ac:dyDescent="0.25">
      <c r="A12" s="5" t="s">
        <v>17</v>
      </c>
      <c r="B12" s="6">
        <v>1.39</v>
      </c>
      <c r="C12" s="6">
        <v>2.1999999999999999E-2</v>
      </c>
      <c r="D12" s="6">
        <v>0</v>
      </c>
      <c r="E12" s="7">
        <v>3.7</v>
      </c>
      <c r="F12" s="7">
        <v>0</v>
      </c>
      <c r="G12" s="8">
        <v>0</v>
      </c>
      <c r="H12" s="6">
        <v>1.39</v>
      </c>
      <c r="I12" s="6">
        <v>2.1000000000000001E-2</v>
      </c>
      <c r="J12" s="6">
        <v>0</v>
      </c>
      <c r="K12" s="7">
        <v>3.7</v>
      </c>
      <c r="L12" s="7">
        <v>0</v>
      </c>
      <c r="M12" s="8">
        <v>0</v>
      </c>
      <c r="N12" s="9">
        <f t="shared" si="0"/>
        <v>0</v>
      </c>
      <c r="O12" s="9">
        <f t="shared" si="1"/>
        <v>-9.9999999999999742E-4</v>
      </c>
      <c r="P12" s="9">
        <f t="shared" si="2"/>
        <v>0</v>
      </c>
      <c r="Q12" s="10">
        <f t="shared" si="3"/>
        <v>0</v>
      </c>
      <c r="R12" s="10">
        <f t="shared" si="4"/>
        <v>0</v>
      </c>
      <c r="S12" s="11">
        <f t="shared" si="5"/>
        <v>0</v>
      </c>
      <c r="T12" s="12">
        <f t="shared" si="6"/>
        <v>0</v>
      </c>
      <c r="U12" s="12">
        <f t="shared" si="7"/>
        <v>-4.5454545454545303E-2</v>
      </c>
      <c r="V12" s="12" t="str">
        <f t="shared" si="8"/>
        <v/>
      </c>
      <c r="W12" s="12">
        <f t="shared" si="9"/>
        <v>0</v>
      </c>
      <c r="X12" s="12" t="str">
        <f t="shared" si="10"/>
        <v/>
      </c>
      <c r="Y12" s="13" t="str">
        <f t="shared" si="11"/>
        <v/>
      </c>
    </row>
    <row r="13" spans="1:25" x14ac:dyDescent="0.25">
      <c r="A13" s="5" t="s">
        <v>18</v>
      </c>
      <c r="B13" s="6">
        <v>1.234</v>
      </c>
      <c r="C13" s="6">
        <v>5.0000000000000001E-3</v>
      </c>
      <c r="D13" s="6">
        <v>0</v>
      </c>
      <c r="E13" s="7">
        <v>246.38</v>
      </c>
      <c r="F13" s="7">
        <v>0</v>
      </c>
      <c r="G13" s="8">
        <v>0</v>
      </c>
      <c r="H13" s="6">
        <v>1.232</v>
      </c>
      <c r="I13" s="6">
        <v>5.0000000000000001E-3</v>
      </c>
      <c r="J13" s="6">
        <v>0</v>
      </c>
      <c r="K13" s="7">
        <v>246.09</v>
      </c>
      <c r="L13" s="7">
        <v>0</v>
      </c>
      <c r="M13" s="8">
        <v>0</v>
      </c>
      <c r="N13" s="9">
        <f t="shared" si="0"/>
        <v>-2.0000000000000018E-3</v>
      </c>
      <c r="O13" s="9">
        <f t="shared" si="1"/>
        <v>0</v>
      </c>
      <c r="P13" s="9">
        <f t="shared" si="2"/>
        <v>0</v>
      </c>
      <c r="Q13" s="10">
        <f t="shared" si="3"/>
        <v>-0.28999999999999204</v>
      </c>
      <c r="R13" s="10">
        <f t="shared" si="4"/>
        <v>0</v>
      </c>
      <c r="S13" s="11">
        <f t="shared" si="5"/>
        <v>0</v>
      </c>
      <c r="T13" s="12">
        <f t="shared" si="6"/>
        <v>-1.6207455429497752E-3</v>
      </c>
      <c r="U13" s="12">
        <f t="shared" si="7"/>
        <v>0</v>
      </c>
      <c r="V13" s="12" t="str">
        <f t="shared" si="8"/>
        <v/>
      </c>
      <c r="W13" s="12">
        <f t="shared" si="9"/>
        <v>-1.1770435912005217E-3</v>
      </c>
      <c r="X13" s="12" t="str">
        <f t="shared" si="10"/>
        <v/>
      </c>
      <c r="Y13" s="13" t="str">
        <f t="shared" si="11"/>
        <v/>
      </c>
    </row>
    <row r="14" spans="1:25" x14ac:dyDescent="0.25">
      <c r="A14" s="5" t="s">
        <v>19</v>
      </c>
      <c r="B14" s="6">
        <v>10.372999999999999</v>
      </c>
      <c r="C14" s="6">
        <v>0.41899999999999998</v>
      </c>
      <c r="D14" s="6">
        <v>2.4E-2</v>
      </c>
      <c r="E14" s="7">
        <v>8.5</v>
      </c>
      <c r="F14" s="7">
        <v>2.31</v>
      </c>
      <c r="G14" s="8">
        <v>0.35799999999999998</v>
      </c>
      <c r="H14" s="6">
        <v>10.351000000000001</v>
      </c>
      <c r="I14" s="6">
        <v>0.41899999999999998</v>
      </c>
      <c r="J14" s="6">
        <v>2.4E-2</v>
      </c>
      <c r="K14" s="7">
        <v>8.49</v>
      </c>
      <c r="L14" s="7">
        <v>2.2999999999999998</v>
      </c>
      <c r="M14" s="8">
        <v>0.35799999999999998</v>
      </c>
      <c r="N14" s="9">
        <f t="shared" si="0"/>
        <v>-2.1999999999998465E-2</v>
      </c>
      <c r="O14" s="9">
        <f t="shared" si="1"/>
        <v>0</v>
      </c>
      <c r="P14" s="9">
        <f t="shared" si="2"/>
        <v>0</v>
      </c>
      <c r="Q14" s="10">
        <f t="shared" si="3"/>
        <v>-9.9999999999997868E-3</v>
      </c>
      <c r="R14" s="10">
        <f t="shared" si="4"/>
        <v>-1.0000000000000231E-2</v>
      </c>
      <c r="S14" s="11">
        <f t="shared" si="5"/>
        <v>0</v>
      </c>
      <c r="T14" s="12">
        <f t="shared" si="6"/>
        <v>-2.1208907741250282E-3</v>
      </c>
      <c r="U14" s="12">
        <f t="shared" si="7"/>
        <v>0</v>
      </c>
      <c r="V14" s="12">
        <f t="shared" si="8"/>
        <v>0</v>
      </c>
      <c r="W14" s="12">
        <f t="shared" si="9"/>
        <v>-1.1764705882352233E-3</v>
      </c>
      <c r="X14" s="12">
        <f t="shared" si="10"/>
        <v>-4.3290043290044045E-3</v>
      </c>
      <c r="Y14" s="13">
        <f t="shared" si="11"/>
        <v>0</v>
      </c>
    </row>
    <row r="15" spans="1:25" x14ac:dyDescent="0.25">
      <c r="A15" s="5" t="s">
        <v>20</v>
      </c>
      <c r="B15" s="6">
        <v>9.1319999999999997</v>
      </c>
      <c r="C15" s="6">
        <v>0.30099999999999999</v>
      </c>
      <c r="D15" s="6">
        <v>1.4999999999999999E-2</v>
      </c>
      <c r="E15" s="7">
        <v>6.24</v>
      </c>
      <c r="F15" s="7">
        <v>3.07</v>
      </c>
      <c r="G15" s="8">
        <v>0.30099999999999999</v>
      </c>
      <c r="H15" s="6">
        <v>9.1120000000000001</v>
      </c>
      <c r="I15" s="6">
        <v>0.30099999999999999</v>
      </c>
      <c r="J15" s="6">
        <v>1.4999999999999999E-2</v>
      </c>
      <c r="K15" s="7">
        <v>6.24</v>
      </c>
      <c r="L15" s="7">
        <v>3.07</v>
      </c>
      <c r="M15" s="8">
        <v>0.30099999999999999</v>
      </c>
      <c r="N15" s="9">
        <f t="shared" si="0"/>
        <v>-1.9999999999999574E-2</v>
      </c>
      <c r="O15" s="9">
        <f t="shared" si="1"/>
        <v>0</v>
      </c>
      <c r="P15" s="9">
        <f t="shared" si="2"/>
        <v>0</v>
      </c>
      <c r="Q15" s="10">
        <f t="shared" si="3"/>
        <v>0</v>
      </c>
      <c r="R15" s="10">
        <f t="shared" si="4"/>
        <v>0</v>
      </c>
      <c r="S15" s="11">
        <f t="shared" si="5"/>
        <v>0</v>
      </c>
      <c r="T15" s="12">
        <f t="shared" si="6"/>
        <v>-2.1901007446342158E-3</v>
      </c>
      <c r="U15" s="12">
        <f t="shared" si="7"/>
        <v>0</v>
      </c>
      <c r="V15" s="12">
        <f t="shared" si="8"/>
        <v>0</v>
      </c>
      <c r="W15" s="12">
        <f t="shared" si="9"/>
        <v>0</v>
      </c>
      <c r="X15" s="12">
        <f t="shared" si="10"/>
        <v>0</v>
      </c>
      <c r="Y15" s="13">
        <f t="shared" si="11"/>
        <v>0</v>
      </c>
    </row>
    <row r="16" spans="1:25" x14ac:dyDescent="0.25">
      <c r="A16" s="5" t="s">
        <v>21</v>
      </c>
      <c r="B16" s="6">
        <v>6.69</v>
      </c>
      <c r="C16" s="6">
        <v>0.13700000000000001</v>
      </c>
      <c r="D16" s="6">
        <v>4.0000000000000001E-3</v>
      </c>
      <c r="E16" s="7">
        <v>63.57</v>
      </c>
      <c r="F16" s="7">
        <v>3.97</v>
      </c>
      <c r="G16" s="8">
        <v>0.19600000000000001</v>
      </c>
      <c r="H16" s="6">
        <v>6.6849999999999996</v>
      </c>
      <c r="I16" s="6">
        <v>0.13800000000000001</v>
      </c>
      <c r="J16" s="6">
        <v>4.0000000000000001E-3</v>
      </c>
      <c r="K16" s="7">
        <v>63.52</v>
      </c>
      <c r="L16" s="7">
        <v>3.96</v>
      </c>
      <c r="M16" s="8">
        <v>0.19600000000000001</v>
      </c>
      <c r="N16" s="9">
        <f t="shared" si="0"/>
        <v>-5.0000000000007816E-3</v>
      </c>
      <c r="O16" s="9">
        <f t="shared" si="1"/>
        <v>1.0000000000000009E-3</v>
      </c>
      <c r="P16" s="9">
        <f t="shared" si="2"/>
        <v>0</v>
      </c>
      <c r="Q16" s="10">
        <f t="shared" si="3"/>
        <v>-4.9999999999997158E-2</v>
      </c>
      <c r="R16" s="10">
        <f t="shared" si="4"/>
        <v>-1.0000000000000231E-2</v>
      </c>
      <c r="S16" s="11">
        <f t="shared" si="5"/>
        <v>0</v>
      </c>
      <c r="T16" s="12">
        <f t="shared" si="6"/>
        <v>-7.4738415545605452E-4</v>
      </c>
      <c r="U16" s="12">
        <f t="shared" si="7"/>
        <v>7.2992700729928028E-3</v>
      </c>
      <c r="V16" s="12">
        <f t="shared" si="8"/>
        <v>0</v>
      </c>
      <c r="W16" s="12">
        <f t="shared" si="9"/>
        <v>-7.8653452886578989E-4</v>
      </c>
      <c r="X16" s="12">
        <f t="shared" si="10"/>
        <v>-2.5188916876575096E-3</v>
      </c>
      <c r="Y16" s="13">
        <f t="shared" si="11"/>
        <v>0</v>
      </c>
    </row>
    <row r="17" spans="1:25" x14ac:dyDescent="0.25">
      <c r="A17" s="5" t="s">
        <v>22</v>
      </c>
      <c r="B17" s="6">
        <v>1.867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1.8759999999999999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8.999999999999897E-3</v>
      </c>
      <c r="O17" s="9">
        <f t="shared" si="1"/>
        <v>0</v>
      </c>
      <c r="P17" s="9">
        <f t="shared" si="2"/>
        <v>0</v>
      </c>
      <c r="Q17" s="10">
        <f t="shared" si="3"/>
        <v>0</v>
      </c>
      <c r="R17" s="10">
        <f t="shared" si="4"/>
        <v>0</v>
      </c>
      <c r="S17" s="11">
        <f t="shared" si="5"/>
        <v>0</v>
      </c>
      <c r="T17" s="12">
        <f t="shared" si="6"/>
        <v>4.8205677557577875E-3</v>
      </c>
      <c r="U17" s="12" t="str">
        <f t="shared" si="7"/>
        <v/>
      </c>
      <c r="V17" s="12" t="str">
        <f t="shared" si="8"/>
        <v/>
      </c>
      <c r="W17" s="12" t="str">
        <f t="shared" si="9"/>
        <v/>
      </c>
      <c r="X17" s="12" t="str">
        <f t="shared" si="10"/>
        <v/>
      </c>
      <c r="Y17" s="13" t="str">
        <f t="shared" si="11"/>
        <v/>
      </c>
    </row>
    <row r="18" spans="1:25" x14ac:dyDescent="0.25">
      <c r="A18" s="5" t="s">
        <v>23</v>
      </c>
      <c r="B18" s="6">
        <v>2.4910000000000001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2.4729999999999999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-1.8000000000000238E-2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-7.2260136491369975E-3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 x14ac:dyDescent="0.25">
      <c r="A19" s="5" t="s">
        <v>24</v>
      </c>
      <c r="B19" s="6">
        <v>4.1150000000000002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4.1079999999999997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-7.0000000000005613E-3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-1.7010935601459165E-3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 x14ac:dyDescent="0.25">
      <c r="A20" s="5" t="s">
        <v>25</v>
      </c>
      <c r="B20" s="6">
        <v>1.4019999999999999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1.4059999999999999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4.0000000000000036E-3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2.8530670470756636E-3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 x14ac:dyDescent="0.25">
      <c r="A21" s="5" t="s">
        <v>26</v>
      </c>
      <c r="B21" s="6">
        <v>36.991999999999997</v>
      </c>
      <c r="C21" s="6">
        <v>1.0740000000000001</v>
      </c>
      <c r="D21" s="6">
        <v>0.61899999999999999</v>
      </c>
      <c r="E21" s="7">
        <v>0</v>
      </c>
      <c r="F21" s="7">
        <v>0</v>
      </c>
      <c r="G21" s="8">
        <v>0</v>
      </c>
      <c r="H21" s="6">
        <v>36.927</v>
      </c>
      <c r="I21" s="6">
        <v>1.073</v>
      </c>
      <c r="J21" s="6">
        <v>0.61699999999999999</v>
      </c>
      <c r="K21" s="7">
        <v>0</v>
      </c>
      <c r="L21" s="7">
        <v>0</v>
      </c>
      <c r="M21" s="8">
        <v>0</v>
      </c>
      <c r="N21" s="9">
        <f t="shared" si="0"/>
        <v>-6.4999999999997726E-2</v>
      </c>
      <c r="O21" s="9">
        <f t="shared" si="1"/>
        <v>-1.0000000000001119E-3</v>
      </c>
      <c r="P21" s="9">
        <f t="shared" si="2"/>
        <v>-2.0000000000000018E-3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-1.7571366782006548E-3</v>
      </c>
      <c r="U21" s="12">
        <f t="shared" si="7"/>
        <v>-9.3109869646190724E-4</v>
      </c>
      <c r="V21" s="12">
        <f t="shared" si="8"/>
        <v>-3.231017770597755E-3</v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 x14ac:dyDescent="0.25">
      <c r="A22" s="5" t="s">
        <v>27</v>
      </c>
      <c r="B22" s="6">
        <v>-0.71199999999999997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-0.71199999999999997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1"/>
        <v>0</v>
      </c>
      <c r="P22" s="9">
        <f t="shared" si="2"/>
        <v>0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</v>
      </c>
      <c r="U22" s="12" t="str">
        <f t="shared" si="7"/>
        <v/>
      </c>
      <c r="V22" s="12" t="str">
        <f t="shared" si="8"/>
        <v/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 x14ac:dyDescent="0.25">
      <c r="A23" s="5" t="s">
        <v>28</v>
      </c>
      <c r="B23" s="6">
        <v>-0.61799999999999999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-0.61799999999999999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 x14ac:dyDescent="0.25">
      <c r="A24" s="5" t="s">
        <v>29</v>
      </c>
      <c r="B24" s="6">
        <v>-0.71199999999999997</v>
      </c>
      <c r="C24" s="6">
        <v>0</v>
      </c>
      <c r="D24" s="6">
        <v>0</v>
      </c>
      <c r="E24" s="7">
        <v>0</v>
      </c>
      <c r="F24" s="7">
        <v>0</v>
      </c>
      <c r="G24" s="8">
        <v>0.248</v>
      </c>
      <c r="H24" s="6">
        <v>-0.71199999999999997</v>
      </c>
      <c r="I24" s="6">
        <v>0</v>
      </c>
      <c r="J24" s="6">
        <v>0</v>
      </c>
      <c r="K24" s="7">
        <v>0</v>
      </c>
      <c r="L24" s="7">
        <v>0</v>
      </c>
      <c r="M24" s="8">
        <v>0.249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1.0000000000000009E-3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>
        <f t="shared" si="11"/>
        <v>4.0322580645162365E-3</v>
      </c>
    </row>
    <row r="25" spans="1:25" x14ac:dyDescent="0.25">
      <c r="A25" s="5" t="s">
        <v>30</v>
      </c>
      <c r="B25" s="6">
        <v>-6.2450000000000001</v>
      </c>
      <c r="C25" s="6">
        <v>-0.44</v>
      </c>
      <c r="D25" s="6">
        <v>-2.7E-2</v>
      </c>
      <c r="E25" s="7">
        <v>0</v>
      </c>
      <c r="F25" s="7">
        <v>0</v>
      </c>
      <c r="G25" s="8">
        <v>0.248</v>
      </c>
      <c r="H25" s="6">
        <v>-6.2439999999999998</v>
      </c>
      <c r="I25" s="6">
        <v>-0.44</v>
      </c>
      <c r="J25" s="6">
        <v>-2.7E-2</v>
      </c>
      <c r="K25" s="7">
        <v>0</v>
      </c>
      <c r="L25" s="7">
        <v>0</v>
      </c>
      <c r="M25" s="8">
        <v>0.249</v>
      </c>
      <c r="N25" s="9">
        <f t="shared" si="0"/>
        <v>1.000000000000334E-3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1.0000000000000009E-3</v>
      </c>
      <c r="T25" s="12">
        <f t="shared" si="6"/>
        <v>-1.6012810248200449E-4</v>
      </c>
      <c r="U25" s="12">
        <f t="shared" si="7"/>
        <v>0</v>
      </c>
      <c r="V25" s="12">
        <f t="shared" si="8"/>
        <v>0</v>
      </c>
      <c r="W25" s="12" t="str">
        <f t="shared" si="9"/>
        <v/>
      </c>
      <c r="X25" s="12" t="str">
        <f t="shared" si="10"/>
        <v/>
      </c>
      <c r="Y25" s="13">
        <f t="shared" si="11"/>
        <v>4.0322580645162365E-3</v>
      </c>
    </row>
    <row r="26" spans="1:25" x14ac:dyDescent="0.25">
      <c r="A26" s="5" t="s">
        <v>31</v>
      </c>
      <c r="B26" s="6">
        <v>-0.61799999999999999</v>
      </c>
      <c r="C26" s="6">
        <v>0</v>
      </c>
      <c r="D26" s="6">
        <v>0</v>
      </c>
      <c r="E26" s="7">
        <v>0</v>
      </c>
      <c r="F26" s="7">
        <v>0</v>
      </c>
      <c r="G26" s="8">
        <v>0.22500000000000001</v>
      </c>
      <c r="H26" s="6">
        <v>-0.61799999999999999</v>
      </c>
      <c r="I26" s="6">
        <v>0</v>
      </c>
      <c r="J26" s="6">
        <v>0</v>
      </c>
      <c r="K26" s="7">
        <v>0</v>
      </c>
      <c r="L26" s="7">
        <v>0</v>
      </c>
      <c r="M26" s="8">
        <v>0.22500000000000001</v>
      </c>
      <c r="N26" s="9">
        <f t="shared" si="0"/>
        <v>0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0</v>
      </c>
      <c r="U26" s="12" t="str">
        <f t="shared" si="7"/>
        <v/>
      </c>
      <c r="V26" s="12" t="str">
        <f t="shared" si="8"/>
        <v/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 x14ac:dyDescent="0.25">
      <c r="A27" s="5" t="s">
        <v>32</v>
      </c>
      <c r="B27" s="6">
        <v>-5.4809999999999999</v>
      </c>
      <c r="C27" s="6">
        <v>-0.36699999999999999</v>
      </c>
      <c r="D27" s="6">
        <v>-2.1999999999999999E-2</v>
      </c>
      <c r="E27" s="7">
        <v>0</v>
      </c>
      <c r="F27" s="7">
        <v>0</v>
      </c>
      <c r="G27" s="8">
        <v>0.22500000000000001</v>
      </c>
      <c r="H27" s="6">
        <v>-5.48</v>
      </c>
      <c r="I27" s="6">
        <v>-0.36799999999999999</v>
      </c>
      <c r="J27" s="6">
        <v>-2.1000000000000001E-2</v>
      </c>
      <c r="K27" s="7">
        <v>0</v>
      </c>
      <c r="L27" s="7">
        <v>0</v>
      </c>
      <c r="M27" s="8">
        <v>0.22500000000000001</v>
      </c>
      <c r="N27" s="9">
        <f t="shared" si="0"/>
        <v>9.9999999999944578E-4</v>
      </c>
      <c r="O27" s="9">
        <f t="shared" si="1"/>
        <v>-1.0000000000000009E-3</v>
      </c>
      <c r="P27" s="9">
        <f t="shared" si="2"/>
        <v>9.9999999999999742E-4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-1.8244845831039136E-4</v>
      </c>
      <c r="U27" s="12">
        <f t="shared" si="7"/>
        <v>2.7247956403269047E-3</v>
      </c>
      <c r="V27" s="12">
        <f t="shared" si="8"/>
        <v>-4.5454545454545303E-2</v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 x14ac:dyDescent="0.25">
      <c r="A28" s="5" t="s">
        <v>33</v>
      </c>
      <c r="B28" s="6">
        <v>-0.437</v>
      </c>
      <c r="C28" s="6">
        <v>0</v>
      </c>
      <c r="D28" s="6">
        <v>0</v>
      </c>
      <c r="E28" s="7">
        <v>31.24</v>
      </c>
      <c r="F28" s="7">
        <v>0</v>
      </c>
      <c r="G28" s="8">
        <v>0.18</v>
      </c>
      <c r="H28" s="6">
        <v>-0.437</v>
      </c>
      <c r="I28" s="6">
        <v>0</v>
      </c>
      <c r="J28" s="6">
        <v>0</v>
      </c>
      <c r="K28" s="7">
        <v>31.22</v>
      </c>
      <c r="L28" s="7">
        <v>0</v>
      </c>
      <c r="M28" s="8">
        <v>0.18</v>
      </c>
      <c r="N28" s="9">
        <f t="shared" si="0"/>
        <v>0</v>
      </c>
      <c r="O28" s="9">
        <f t="shared" si="1"/>
        <v>0</v>
      </c>
      <c r="P28" s="9">
        <f t="shared" si="2"/>
        <v>0</v>
      </c>
      <c r="Q28" s="10">
        <f t="shared" si="3"/>
        <v>-1.9999999999999574E-2</v>
      </c>
      <c r="R28" s="10">
        <f t="shared" si="4"/>
        <v>0</v>
      </c>
      <c r="S28" s="11">
        <f t="shared" si="5"/>
        <v>0</v>
      </c>
      <c r="T28" s="12">
        <f t="shared" si="6"/>
        <v>0</v>
      </c>
      <c r="U28" s="12" t="str">
        <f t="shared" si="7"/>
        <v/>
      </c>
      <c r="V28" s="12" t="str">
        <f t="shared" si="8"/>
        <v/>
      </c>
      <c r="W28" s="12">
        <f t="shared" si="9"/>
        <v>-6.4020486555693701E-4</v>
      </c>
      <c r="X28" s="12" t="str">
        <f t="shared" si="10"/>
        <v/>
      </c>
      <c r="Y28" s="13">
        <f t="shared" si="11"/>
        <v>0</v>
      </c>
    </row>
    <row r="29" spans="1:25" x14ac:dyDescent="0.25">
      <c r="A29" s="5" t="s">
        <v>34</v>
      </c>
      <c r="B29" s="6">
        <v>-0.437</v>
      </c>
      <c r="C29" s="6">
        <v>0</v>
      </c>
      <c r="D29" s="6">
        <v>0</v>
      </c>
      <c r="E29" s="7">
        <v>31.24</v>
      </c>
      <c r="F29" s="7">
        <v>0</v>
      </c>
      <c r="G29" s="8">
        <v>0.18</v>
      </c>
      <c r="H29" s="6">
        <v>-0.29299999999999998</v>
      </c>
      <c r="I29" s="6">
        <v>0</v>
      </c>
      <c r="J29" s="6">
        <v>0</v>
      </c>
      <c r="K29" s="7">
        <v>31.22</v>
      </c>
      <c r="L29" s="7">
        <v>0</v>
      </c>
      <c r="M29" s="8">
        <v>0.18</v>
      </c>
      <c r="N29" s="9">
        <f t="shared" si="0"/>
        <v>0.14400000000000002</v>
      </c>
      <c r="O29" s="9">
        <f t="shared" si="1"/>
        <v>0</v>
      </c>
      <c r="P29" s="9">
        <f t="shared" si="2"/>
        <v>0</v>
      </c>
      <c r="Q29" s="10">
        <f t="shared" si="3"/>
        <v>-1.9999999999999574E-2</v>
      </c>
      <c r="R29" s="10">
        <f t="shared" si="4"/>
        <v>0</v>
      </c>
      <c r="S29" s="11">
        <f t="shared" si="5"/>
        <v>0</v>
      </c>
      <c r="T29" s="12">
        <f t="shared" si="6"/>
        <v>-0.32951945080091538</v>
      </c>
      <c r="U29" s="12" t="str">
        <f t="shared" si="7"/>
        <v/>
      </c>
      <c r="V29" s="12" t="str">
        <f t="shared" si="8"/>
        <v/>
      </c>
      <c r="W29" s="12">
        <f t="shared" si="9"/>
        <v>-6.4020486555693701E-4</v>
      </c>
      <c r="X29" s="12" t="str">
        <f t="shared" si="10"/>
        <v/>
      </c>
      <c r="Y29" s="13">
        <f t="shared" si="11"/>
        <v>0</v>
      </c>
    </row>
    <row r="30" spans="1:25" x14ac:dyDescent="0.25">
      <c r="A30" s="5" t="s">
        <v>35</v>
      </c>
      <c r="B30" s="6">
        <v>-0.437</v>
      </c>
      <c r="C30" s="6">
        <v>0</v>
      </c>
      <c r="D30" s="6">
        <v>0</v>
      </c>
      <c r="E30" s="7">
        <v>31.24</v>
      </c>
      <c r="F30" s="7">
        <v>0</v>
      </c>
      <c r="G30" s="8">
        <v>0.18</v>
      </c>
      <c r="H30" s="6">
        <v>-0.14399999999999999</v>
      </c>
      <c r="I30" s="6">
        <v>0</v>
      </c>
      <c r="J30" s="6">
        <v>0</v>
      </c>
      <c r="K30" s="7">
        <v>31.22</v>
      </c>
      <c r="L30" s="7">
        <v>0</v>
      </c>
      <c r="M30" s="8">
        <v>0.18</v>
      </c>
      <c r="N30" s="9">
        <f t="shared" si="0"/>
        <v>0.29300000000000004</v>
      </c>
      <c r="O30" s="9">
        <f t="shared" si="1"/>
        <v>0</v>
      </c>
      <c r="P30" s="9">
        <f t="shared" si="2"/>
        <v>0</v>
      </c>
      <c r="Q30" s="10">
        <f t="shared" si="3"/>
        <v>-1.9999999999999574E-2</v>
      </c>
      <c r="R30" s="10">
        <f t="shared" si="4"/>
        <v>0</v>
      </c>
      <c r="S30" s="11">
        <f t="shared" si="5"/>
        <v>0</v>
      </c>
      <c r="T30" s="12">
        <f t="shared" si="6"/>
        <v>-0.67048054919908462</v>
      </c>
      <c r="U30" s="12" t="str">
        <f t="shared" si="7"/>
        <v/>
      </c>
      <c r="V30" s="12" t="str">
        <f t="shared" si="8"/>
        <v/>
      </c>
      <c r="W30" s="12">
        <f t="shared" si="9"/>
        <v>-6.4020486555693701E-4</v>
      </c>
      <c r="X30" s="12" t="str">
        <f t="shared" si="10"/>
        <v/>
      </c>
      <c r="Y30" s="13">
        <f t="shared" si="11"/>
        <v>0</v>
      </c>
    </row>
    <row r="31" spans="1:25" x14ac:dyDescent="0.25">
      <c r="A31" s="5" t="s">
        <v>36</v>
      </c>
      <c r="B31" s="6">
        <v>-0.437</v>
      </c>
      <c r="C31" s="6">
        <v>0</v>
      </c>
      <c r="D31" s="6">
        <v>0</v>
      </c>
      <c r="E31" s="7">
        <v>31.24</v>
      </c>
      <c r="F31" s="7">
        <v>0</v>
      </c>
      <c r="G31" s="8">
        <v>0.18</v>
      </c>
      <c r="H31" s="6">
        <v>0</v>
      </c>
      <c r="I31" s="6">
        <v>0</v>
      </c>
      <c r="J31" s="6">
        <v>0</v>
      </c>
      <c r="K31" s="7">
        <v>31.22</v>
      </c>
      <c r="L31" s="7">
        <v>0</v>
      </c>
      <c r="M31" s="8">
        <v>0.18</v>
      </c>
      <c r="N31" s="9">
        <f t="shared" si="0"/>
        <v>0.437</v>
      </c>
      <c r="O31" s="9">
        <f t="shared" si="1"/>
        <v>0</v>
      </c>
      <c r="P31" s="9">
        <f t="shared" si="2"/>
        <v>0</v>
      </c>
      <c r="Q31" s="10">
        <f t="shared" si="3"/>
        <v>-1.9999999999999574E-2</v>
      </c>
      <c r="R31" s="10">
        <f t="shared" si="4"/>
        <v>0</v>
      </c>
      <c r="S31" s="11">
        <f t="shared" si="5"/>
        <v>0</v>
      </c>
      <c r="T31" s="12">
        <f t="shared" si="6"/>
        <v>-1</v>
      </c>
      <c r="U31" s="12" t="str">
        <f t="shared" si="7"/>
        <v/>
      </c>
      <c r="V31" s="12" t="str">
        <f t="shared" si="8"/>
        <v/>
      </c>
      <c r="W31" s="12">
        <f t="shared" si="9"/>
        <v>-6.4020486555693701E-4</v>
      </c>
      <c r="X31" s="12" t="str">
        <f t="shared" si="10"/>
        <v/>
      </c>
      <c r="Y31" s="13">
        <f t="shared" si="11"/>
        <v>0</v>
      </c>
    </row>
    <row r="32" spans="1:25" x14ac:dyDescent="0.25">
      <c r="A32" s="5" t="s">
        <v>37</v>
      </c>
      <c r="B32" s="6">
        <v>-4.05</v>
      </c>
      <c r="C32" s="6">
        <v>-0.221</v>
      </c>
      <c r="D32" s="6">
        <v>-1.0999999999999999E-2</v>
      </c>
      <c r="E32" s="7">
        <v>31.24</v>
      </c>
      <c r="F32" s="7">
        <v>0</v>
      </c>
      <c r="G32" s="8">
        <v>0.18</v>
      </c>
      <c r="H32" s="6">
        <v>-4.0490000000000004</v>
      </c>
      <c r="I32" s="6">
        <v>-0.221</v>
      </c>
      <c r="J32" s="6">
        <v>-1.0999999999999999E-2</v>
      </c>
      <c r="K32" s="7">
        <v>31.22</v>
      </c>
      <c r="L32" s="7">
        <v>0</v>
      </c>
      <c r="M32" s="8">
        <v>0.18</v>
      </c>
      <c r="N32" s="9">
        <f t="shared" si="0"/>
        <v>9.9999999999944578E-4</v>
      </c>
      <c r="O32" s="9">
        <f t="shared" si="1"/>
        <v>0</v>
      </c>
      <c r="P32" s="9">
        <f t="shared" si="2"/>
        <v>0</v>
      </c>
      <c r="Q32" s="10">
        <f t="shared" si="3"/>
        <v>-1.9999999999999574E-2</v>
      </c>
      <c r="R32" s="10">
        <f t="shared" si="4"/>
        <v>0</v>
      </c>
      <c r="S32" s="11">
        <f t="shared" si="5"/>
        <v>0</v>
      </c>
      <c r="T32" s="12">
        <f t="shared" si="6"/>
        <v>-2.469135802467548E-4</v>
      </c>
      <c r="U32" s="12">
        <f t="shared" si="7"/>
        <v>0</v>
      </c>
      <c r="V32" s="12">
        <f t="shared" si="8"/>
        <v>0</v>
      </c>
      <c r="W32" s="12">
        <f t="shared" si="9"/>
        <v>-6.4020486555693701E-4</v>
      </c>
      <c r="X32" s="12" t="str">
        <f t="shared" si="10"/>
        <v/>
      </c>
      <c r="Y32" s="13">
        <f t="shared" si="11"/>
        <v>0</v>
      </c>
    </row>
    <row r="33" spans="1:25" x14ac:dyDescent="0.25">
      <c r="A33" s="5" t="s">
        <v>38</v>
      </c>
      <c r="B33" s="6">
        <v>-4.05</v>
      </c>
      <c r="C33" s="6">
        <v>-0.221</v>
      </c>
      <c r="D33" s="6">
        <v>-1.0999999999999999E-2</v>
      </c>
      <c r="E33" s="7">
        <v>31.24</v>
      </c>
      <c r="F33" s="7">
        <v>0</v>
      </c>
      <c r="G33" s="8">
        <v>0.18</v>
      </c>
      <c r="H33" s="6">
        <v>-2.7130000000000001</v>
      </c>
      <c r="I33" s="6">
        <v>-0.14799999999999999</v>
      </c>
      <c r="J33" s="6">
        <v>-7.0000000000000001E-3</v>
      </c>
      <c r="K33" s="7">
        <v>31.22</v>
      </c>
      <c r="L33" s="7">
        <v>0</v>
      </c>
      <c r="M33" s="8">
        <v>0.18</v>
      </c>
      <c r="N33" s="9">
        <f t="shared" si="0"/>
        <v>1.3369999999999997</v>
      </c>
      <c r="O33" s="9">
        <f t="shared" si="1"/>
        <v>7.3000000000000009E-2</v>
      </c>
      <c r="P33" s="9">
        <f t="shared" si="2"/>
        <v>3.9999999999999992E-3</v>
      </c>
      <c r="Q33" s="10">
        <f t="shared" si="3"/>
        <v>-1.9999999999999574E-2</v>
      </c>
      <c r="R33" s="10">
        <f t="shared" si="4"/>
        <v>0</v>
      </c>
      <c r="S33" s="11">
        <f t="shared" si="5"/>
        <v>0</v>
      </c>
      <c r="T33" s="12">
        <f t="shared" si="6"/>
        <v>-0.33012345679012345</v>
      </c>
      <c r="U33" s="12">
        <f t="shared" si="7"/>
        <v>-0.33031674208144801</v>
      </c>
      <c r="V33" s="12">
        <f t="shared" si="8"/>
        <v>-0.36363636363636354</v>
      </c>
      <c r="W33" s="12">
        <f t="shared" si="9"/>
        <v>-6.4020486555693701E-4</v>
      </c>
      <c r="X33" s="12" t="str">
        <f t="shared" si="10"/>
        <v/>
      </c>
      <c r="Y33" s="13">
        <f t="shared" si="11"/>
        <v>0</v>
      </c>
    </row>
    <row r="34" spans="1:25" x14ac:dyDescent="0.25">
      <c r="A34" s="5" t="s">
        <v>39</v>
      </c>
      <c r="B34" s="6">
        <v>-4.05</v>
      </c>
      <c r="C34" s="6">
        <v>-0.221</v>
      </c>
      <c r="D34" s="6">
        <v>-1.0999999999999999E-2</v>
      </c>
      <c r="E34" s="7">
        <v>31.24</v>
      </c>
      <c r="F34" s="7">
        <v>0</v>
      </c>
      <c r="G34" s="8">
        <v>0.18</v>
      </c>
      <c r="H34" s="6">
        <v>-1.3360000000000001</v>
      </c>
      <c r="I34" s="6">
        <v>-7.2999999999999995E-2</v>
      </c>
      <c r="J34" s="6">
        <v>-3.0000000000000001E-3</v>
      </c>
      <c r="K34" s="7">
        <v>31.22</v>
      </c>
      <c r="L34" s="7">
        <v>0</v>
      </c>
      <c r="M34" s="8">
        <v>0.18</v>
      </c>
      <c r="N34" s="9">
        <f t="shared" si="0"/>
        <v>2.7139999999999995</v>
      </c>
      <c r="O34" s="9">
        <f t="shared" si="1"/>
        <v>0.14800000000000002</v>
      </c>
      <c r="P34" s="9">
        <f t="shared" si="2"/>
        <v>8.0000000000000002E-3</v>
      </c>
      <c r="Q34" s="10">
        <f t="shared" si="3"/>
        <v>-1.9999999999999574E-2</v>
      </c>
      <c r="R34" s="10">
        <f t="shared" si="4"/>
        <v>0</v>
      </c>
      <c r="S34" s="11">
        <f t="shared" si="5"/>
        <v>0</v>
      </c>
      <c r="T34" s="12">
        <f t="shared" si="6"/>
        <v>-0.67012345679012342</v>
      </c>
      <c r="U34" s="12">
        <f t="shared" si="7"/>
        <v>-0.6696832579185521</v>
      </c>
      <c r="V34" s="12">
        <f t="shared" si="8"/>
        <v>-0.72727272727272729</v>
      </c>
      <c r="W34" s="12">
        <f t="shared" si="9"/>
        <v>-6.4020486555693701E-4</v>
      </c>
      <c r="X34" s="12" t="str">
        <f t="shared" si="10"/>
        <v/>
      </c>
      <c r="Y34" s="13">
        <f t="shared" si="11"/>
        <v>0</v>
      </c>
    </row>
    <row r="35" spans="1:25" x14ac:dyDescent="0.25">
      <c r="A35" s="5" t="s">
        <v>40</v>
      </c>
      <c r="B35" s="6">
        <v>-4.05</v>
      </c>
      <c r="C35" s="6">
        <v>-0.221</v>
      </c>
      <c r="D35" s="6">
        <v>-1.0999999999999999E-2</v>
      </c>
      <c r="E35" s="7">
        <v>31.24</v>
      </c>
      <c r="F35" s="7">
        <v>0</v>
      </c>
      <c r="G35" s="8">
        <v>0.18</v>
      </c>
      <c r="H35" s="6">
        <v>0</v>
      </c>
      <c r="I35" s="6">
        <v>0</v>
      </c>
      <c r="J35" s="6">
        <v>0</v>
      </c>
      <c r="K35" s="7">
        <v>31.22</v>
      </c>
      <c r="L35" s="7">
        <v>0</v>
      </c>
      <c r="M35" s="8">
        <v>0.18</v>
      </c>
      <c r="N35" s="9">
        <f t="shared" si="0"/>
        <v>4.05</v>
      </c>
      <c r="O35" s="9">
        <f t="shared" si="1"/>
        <v>0.221</v>
      </c>
      <c r="P35" s="9">
        <f t="shared" si="2"/>
        <v>1.0999999999999999E-2</v>
      </c>
      <c r="Q35" s="10">
        <f t="shared" si="3"/>
        <v>-1.9999999999999574E-2</v>
      </c>
      <c r="R35" s="10">
        <f t="shared" si="4"/>
        <v>0</v>
      </c>
      <c r="S35" s="11">
        <f t="shared" si="5"/>
        <v>0</v>
      </c>
      <c r="T35" s="12">
        <f t="shared" si="6"/>
        <v>-1</v>
      </c>
      <c r="U35" s="12">
        <f t="shared" si="7"/>
        <v>-1</v>
      </c>
      <c r="V35" s="12">
        <f t="shared" si="8"/>
        <v>-1</v>
      </c>
      <c r="W35" s="12">
        <f t="shared" si="9"/>
        <v>-6.4020486555693701E-4</v>
      </c>
      <c r="X35" s="12" t="str">
        <f t="shared" si="10"/>
        <v/>
      </c>
      <c r="Y35" s="13">
        <f t="shared" si="11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zoomScale="70" zoomScaleNormal="70" workbookViewId="0">
      <pane xSplit="1" ySplit="4" topLeftCell="N5" activePane="bottomRight" state="frozen"/>
      <selection pane="topRight" activeCell="B1" sqref="B1"/>
      <selection pane="bottomLeft" activeCell="A5" sqref="A5"/>
      <selection pane="bottomRight" activeCell="U44" sqref="U44"/>
    </sheetView>
  </sheetViews>
  <sheetFormatPr defaultRowHeight="15" x14ac:dyDescent="0.25"/>
  <cols>
    <col min="1" max="1" width="63.42578125" bestFit="1" customWidth="1"/>
    <col min="2" max="2" width="13" bestFit="1" customWidth="1"/>
    <col min="3" max="4" width="13.42578125" bestFit="1" customWidth="1"/>
    <col min="5" max="5" width="16.7109375" bestFit="1" customWidth="1"/>
    <col min="6" max="6" width="13.42578125" bestFit="1" customWidth="1"/>
    <col min="7" max="7" width="17.28515625" bestFit="1" customWidth="1"/>
    <col min="8" max="8" width="13" bestFit="1" customWidth="1"/>
    <col min="9" max="10" width="13.42578125" bestFit="1" customWidth="1"/>
    <col min="11" max="11" width="16.7109375" bestFit="1" customWidth="1"/>
    <col min="12" max="12" width="13.42578125" bestFit="1" customWidth="1"/>
    <col min="13" max="13" width="17.28515625" bestFit="1" customWidth="1"/>
    <col min="14" max="14" width="13" bestFit="1" customWidth="1"/>
    <col min="15" max="16" width="13.42578125" bestFit="1" customWidth="1"/>
    <col min="17" max="17" width="16.7109375" bestFit="1" customWidth="1"/>
    <col min="18" max="18" width="13.42578125" bestFit="1" customWidth="1"/>
    <col min="19" max="19" width="17.28515625" bestFit="1" customWidth="1"/>
    <col min="20" max="22" width="13.42578125" bestFit="1" customWidth="1"/>
    <col min="23" max="23" width="16.7109375" bestFit="1" customWidth="1"/>
    <col min="24" max="24" width="13.42578125" bestFit="1" customWidth="1"/>
    <col min="25" max="25" width="17.28515625" bestFit="1" customWidth="1"/>
    <col min="26" max="255" width="12.7109375" customWidth="1"/>
  </cols>
  <sheetData>
    <row r="1" spans="1:25" ht="19.5" x14ac:dyDescent="0.3">
      <c r="A1" s="1" t="s">
        <v>44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2.3559999999999999</v>
      </c>
      <c r="C5" s="6">
        <v>0</v>
      </c>
      <c r="D5" s="6">
        <v>0</v>
      </c>
      <c r="E5" s="7">
        <v>3.64</v>
      </c>
      <c r="F5" s="7">
        <v>0</v>
      </c>
      <c r="G5" s="8">
        <v>0</v>
      </c>
      <c r="H5" s="6">
        <v>2.3580000000000001</v>
      </c>
      <c r="I5" s="6">
        <v>0</v>
      </c>
      <c r="J5" s="6">
        <v>0</v>
      </c>
      <c r="K5" s="7">
        <v>3.64</v>
      </c>
      <c r="L5" s="7">
        <v>0</v>
      </c>
      <c r="M5" s="8">
        <v>0</v>
      </c>
      <c r="N5" s="9">
        <f t="shared" ref="N5:N35" si="0">H5-B5</f>
        <v>2.0000000000002238E-3</v>
      </c>
      <c r="O5" s="9">
        <f t="shared" ref="O5:O35" si="1">I5-C5</f>
        <v>0</v>
      </c>
      <c r="P5" s="9">
        <f t="shared" ref="P5:P35" si="2">J5-D5</f>
        <v>0</v>
      </c>
      <c r="Q5" s="10">
        <f t="shared" ref="Q5:Q35" si="3">K5-E5</f>
        <v>0</v>
      </c>
      <c r="R5" s="10">
        <f t="shared" ref="R5:R35" si="4">L5-F5</f>
        <v>0</v>
      </c>
      <c r="S5" s="11">
        <f t="shared" ref="S5:S35" si="5">M5-G5</f>
        <v>0</v>
      </c>
      <c r="T5" s="12">
        <f t="shared" ref="T5:T35" si="6">IF(B5,H5/B5-1,"")</f>
        <v>8.4889643463514908E-4</v>
      </c>
      <c r="U5" s="12" t="str">
        <f t="shared" ref="U5:U35" si="7">IF(C5,I5/C5-1,"")</f>
        <v/>
      </c>
      <c r="V5" s="12" t="str">
        <f t="shared" ref="V5:V35" si="8">IF(D5,J5/D5-1,"")</f>
        <v/>
      </c>
      <c r="W5" s="12">
        <f t="shared" ref="W5:W35" si="9">IF(E5,K5/E5-1,"")</f>
        <v>0</v>
      </c>
      <c r="X5" s="12" t="str">
        <f t="shared" ref="X5:X35" si="10">IF(F5,L5/F5-1,"")</f>
        <v/>
      </c>
      <c r="Y5" s="13" t="str">
        <f t="shared" ref="Y5:Y35" si="11">IF(G5,M5/G5-1,"")</f>
        <v/>
      </c>
    </row>
    <row r="6" spans="1:25" x14ac:dyDescent="0.25">
      <c r="A6" s="5" t="s">
        <v>11</v>
      </c>
      <c r="B6" s="6">
        <v>2.6760000000000002</v>
      </c>
      <c r="C6" s="6">
        <v>8.3000000000000004E-2</v>
      </c>
      <c r="D6" s="6">
        <v>0</v>
      </c>
      <c r="E6" s="7">
        <v>3.64</v>
      </c>
      <c r="F6" s="7">
        <v>0</v>
      </c>
      <c r="G6" s="8">
        <v>0</v>
      </c>
      <c r="H6" s="6">
        <v>2.6760000000000002</v>
      </c>
      <c r="I6" s="6">
        <v>8.3000000000000004E-2</v>
      </c>
      <c r="J6" s="6">
        <v>0</v>
      </c>
      <c r="K6" s="7">
        <v>3.64</v>
      </c>
      <c r="L6" s="7">
        <v>0</v>
      </c>
      <c r="M6" s="8">
        <v>0</v>
      </c>
      <c r="N6" s="9">
        <f t="shared" si="0"/>
        <v>0</v>
      </c>
      <c r="O6" s="9">
        <f t="shared" si="1"/>
        <v>0</v>
      </c>
      <c r="P6" s="9">
        <f t="shared" si="2"/>
        <v>0</v>
      </c>
      <c r="Q6" s="10">
        <f t="shared" si="3"/>
        <v>0</v>
      </c>
      <c r="R6" s="10">
        <f t="shared" si="4"/>
        <v>0</v>
      </c>
      <c r="S6" s="11">
        <f t="shared" si="5"/>
        <v>0</v>
      </c>
      <c r="T6" s="12">
        <f t="shared" si="6"/>
        <v>0</v>
      </c>
      <c r="U6" s="12">
        <f t="shared" si="7"/>
        <v>0</v>
      </c>
      <c r="V6" s="12" t="str">
        <f t="shared" si="8"/>
        <v/>
      </c>
      <c r="W6" s="12">
        <f t="shared" si="9"/>
        <v>0</v>
      </c>
      <c r="X6" s="12" t="str">
        <f t="shared" si="10"/>
        <v/>
      </c>
      <c r="Y6" s="13" t="str">
        <f t="shared" si="11"/>
        <v/>
      </c>
    </row>
    <row r="7" spans="1:25" x14ac:dyDescent="0.25">
      <c r="A7" s="5" t="s">
        <v>12</v>
      </c>
      <c r="B7" s="6">
        <v>0.18099999999999999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0.186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5.0000000000000044E-3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2.7624309392265234E-2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 x14ac:dyDescent="0.25">
      <c r="A8" s="5" t="s">
        <v>13</v>
      </c>
      <c r="B8" s="6">
        <v>1.968</v>
      </c>
      <c r="C8" s="6">
        <v>0</v>
      </c>
      <c r="D8" s="6">
        <v>0</v>
      </c>
      <c r="E8" s="7">
        <v>6.21</v>
      </c>
      <c r="F8" s="7">
        <v>0</v>
      </c>
      <c r="G8" s="8">
        <v>0</v>
      </c>
      <c r="H8" s="6">
        <v>1.964</v>
      </c>
      <c r="I8" s="6">
        <v>0</v>
      </c>
      <c r="J8" s="6">
        <v>0</v>
      </c>
      <c r="K8" s="7">
        <v>6.21</v>
      </c>
      <c r="L8" s="7">
        <v>0</v>
      </c>
      <c r="M8" s="8">
        <v>0</v>
      </c>
      <c r="N8" s="9">
        <f t="shared" si="0"/>
        <v>-4.0000000000000036E-3</v>
      </c>
      <c r="O8" s="9">
        <f t="shared" si="1"/>
        <v>0</v>
      </c>
      <c r="P8" s="9">
        <f t="shared" si="2"/>
        <v>0</v>
      </c>
      <c r="Q8" s="10">
        <f t="shared" si="3"/>
        <v>0</v>
      </c>
      <c r="R8" s="10">
        <f t="shared" si="4"/>
        <v>0</v>
      </c>
      <c r="S8" s="11">
        <f t="shared" si="5"/>
        <v>0</v>
      </c>
      <c r="T8" s="12">
        <f t="shared" si="6"/>
        <v>-2.0325203252032908E-3</v>
      </c>
      <c r="U8" s="12" t="str">
        <f t="shared" si="7"/>
        <v/>
      </c>
      <c r="V8" s="12" t="str">
        <f t="shared" si="8"/>
        <v/>
      </c>
      <c r="W8" s="12">
        <f t="shared" si="9"/>
        <v>0</v>
      </c>
      <c r="X8" s="12" t="str">
        <f t="shared" si="10"/>
        <v/>
      </c>
      <c r="Y8" s="13" t="str">
        <f t="shared" si="11"/>
        <v/>
      </c>
    </row>
    <row r="9" spans="1:25" x14ac:dyDescent="0.25">
      <c r="A9" s="5" t="s">
        <v>14</v>
      </c>
      <c r="B9" s="6">
        <v>2.282</v>
      </c>
      <c r="C9" s="6">
        <v>7.3999999999999996E-2</v>
      </c>
      <c r="D9" s="6">
        <v>0</v>
      </c>
      <c r="E9" s="7">
        <v>6.21</v>
      </c>
      <c r="F9" s="7">
        <v>0</v>
      </c>
      <c r="G9" s="8">
        <v>0</v>
      </c>
      <c r="H9" s="6">
        <v>2.2829999999999999</v>
      </c>
      <c r="I9" s="6">
        <v>7.4999999999999997E-2</v>
      </c>
      <c r="J9" s="6">
        <v>0</v>
      </c>
      <c r="K9" s="7">
        <v>6.21</v>
      </c>
      <c r="L9" s="7">
        <v>0</v>
      </c>
      <c r="M9" s="8">
        <v>0</v>
      </c>
      <c r="N9" s="9">
        <f t="shared" si="0"/>
        <v>9.9999999999988987E-4</v>
      </c>
      <c r="O9" s="9">
        <f t="shared" si="1"/>
        <v>1.0000000000000009E-3</v>
      </c>
      <c r="P9" s="9">
        <f t="shared" si="2"/>
        <v>0</v>
      </c>
      <c r="Q9" s="10">
        <f t="shared" si="3"/>
        <v>0</v>
      </c>
      <c r="R9" s="10">
        <f t="shared" si="4"/>
        <v>0</v>
      </c>
      <c r="S9" s="11">
        <f t="shared" si="5"/>
        <v>0</v>
      </c>
      <c r="T9" s="12">
        <f t="shared" si="6"/>
        <v>4.3821209465377819E-4</v>
      </c>
      <c r="U9" s="12">
        <f t="shared" si="7"/>
        <v>1.3513513513513598E-2</v>
      </c>
      <c r="V9" s="12" t="str">
        <f t="shared" si="8"/>
        <v/>
      </c>
      <c r="W9" s="12">
        <f t="shared" si="9"/>
        <v>0</v>
      </c>
      <c r="X9" s="12" t="str">
        <f t="shared" si="10"/>
        <v/>
      </c>
      <c r="Y9" s="13" t="str">
        <f t="shared" si="11"/>
        <v/>
      </c>
    </row>
    <row r="10" spans="1:25" x14ac:dyDescent="0.25">
      <c r="A10" s="5" t="s">
        <v>15</v>
      </c>
      <c r="B10" s="6">
        <v>0.318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0.316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-2.0000000000000018E-3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-6.2893081761006275E-3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 x14ac:dyDescent="0.25">
      <c r="A11" s="5" t="s">
        <v>16</v>
      </c>
      <c r="B11" s="6">
        <v>2.222</v>
      </c>
      <c r="C11" s="6">
        <v>7.0000000000000007E-2</v>
      </c>
      <c r="D11" s="6">
        <v>0</v>
      </c>
      <c r="E11" s="7">
        <v>33</v>
      </c>
      <c r="F11" s="7">
        <v>0</v>
      </c>
      <c r="G11" s="8">
        <v>0</v>
      </c>
      <c r="H11" s="6">
        <v>2.2210000000000001</v>
      </c>
      <c r="I11" s="6">
        <v>7.0000000000000007E-2</v>
      </c>
      <c r="J11" s="6">
        <v>0</v>
      </c>
      <c r="K11" s="7">
        <v>32.979999999999997</v>
      </c>
      <c r="L11" s="7">
        <v>0</v>
      </c>
      <c r="M11" s="8">
        <v>0</v>
      </c>
      <c r="N11" s="9">
        <f t="shared" si="0"/>
        <v>-9.9999999999988987E-4</v>
      </c>
      <c r="O11" s="9">
        <f t="shared" si="1"/>
        <v>0</v>
      </c>
      <c r="P11" s="9">
        <f t="shared" si="2"/>
        <v>0</v>
      </c>
      <c r="Q11" s="10">
        <f t="shared" si="3"/>
        <v>-2.0000000000003126E-2</v>
      </c>
      <c r="R11" s="10">
        <f t="shared" si="4"/>
        <v>0</v>
      </c>
      <c r="S11" s="11">
        <f t="shared" si="5"/>
        <v>0</v>
      </c>
      <c r="T11" s="12">
        <f t="shared" si="6"/>
        <v>-4.5004500450041007E-4</v>
      </c>
      <c r="U11" s="12">
        <f t="shared" si="7"/>
        <v>0</v>
      </c>
      <c r="V11" s="12" t="str">
        <f t="shared" si="8"/>
        <v/>
      </c>
      <c r="W11" s="12">
        <f t="shared" si="9"/>
        <v>-6.0606060606072099E-4</v>
      </c>
      <c r="X11" s="12" t="str">
        <f t="shared" si="10"/>
        <v/>
      </c>
      <c r="Y11" s="13" t="str">
        <f t="shared" si="11"/>
        <v/>
      </c>
    </row>
    <row r="12" spans="1:25" x14ac:dyDescent="0.25">
      <c r="A12" s="5" t="s">
        <v>17</v>
      </c>
      <c r="B12" s="6">
        <v>2.1709999999999998</v>
      </c>
      <c r="C12" s="6">
        <v>6.0999999999999999E-2</v>
      </c>
      <c r="D12" s="6">
        <v>0</v>
      </c>
      <c r="E12" s="7">
        <v>36.549999999999997</v>
      </c>
      <c r="F12" s="7">
        <v>0</v>
      </c>
      <c r="G12" s="8">
        <v>0</v>
      </c>
      <c r="H12" s="6">
        <v>2.1709999999999998</v>
      </c>
      <c r="I12" s="6">
        <v>6.0999999999999999E-2</v>
      </c>
      <c r="J12" s="6">
        <v>0</v>
      </c>
      <c r="K12" s="7">
        <v>36.53</v>
      </c>
      <c r="L12" s="7">
        <v>0</v>
      </c>
      <c r="M12" s="8">
        <v>0</v>
      </c>
      <c r="N12" s="9">
        <f t="shared" si="0"/>
        <v>0</v>
      </c>
      <c r="O12" s="9">
        <f t="shared" si="1"/>
        <v>0</v>
      </c>
      <c r="P12" s="9">
        <f t="shared" si="2"/>
        <v>0</v>
      </c>
      <c r="Q12" s="10">
        <f t="shared" si="3"/>
        <v>-1.9999999999996021E-2</v>
      </c>
      <c r="R12" s="10">
        <f t="shared" si="4"/>
        <v>0</v>
      </c>
      <c r="S12" s="11">
        <f t="shared" si="5"/>
        <v>0</v>
      </c>
      <c r="T12" s="12">
        <f t="shared" si="6"/>
        <v>0</v>
      </c>
      <c r="U12" s="12">
        <f t="shared" si="7"/>
        <v>0</v>
      </c>
      <c r="V12" s="12" t="str">
        <f t="shared" si="8"/>
        <v/>
      </c>
      <c r="W12" s="12">
        <f t="shared" si="9"/>
        <v>-5.4719562243488173E-4</v>
      </c>
      <c r="X12" s="12" t="str">
        <f t="shared" si="10"/>
        <v/>
      </c>
      <c r="Y12" s="13" t="str">
        <f t="shared" si="11"/>
        <v/>
      </c>
    </row>
    <row r="13" spans="1:25" x14ac:dyDescent="0.25">
      <c r="A13" s="5" t="s">
        <v>18</v>
      </c>
      <c r="B13" s="6">
        <v>1.2649999999999999</v>
      </c>
      <c r="C13" s="6">
        <v>1.7000000000000001E-2</v>
      </c>
      <c r="D13" s="6">
        <v>0</v>
      </c>
      <c r="E13" s="7">
        <v>294.14</v>
      </c>
      <c r="F13" s="7">
        <v>0</v>
      </c>
      <c r="G13" s="8">
        <v>0</v>
      </c>
      <c r="H13" s="6">
        <v>1.2629999999999999</v>
      </c>
      <c r="I13" s="6">
        <v>1.7000000000000001E-2</v>
      </c>
      <c r="J13" s="6">
        <v>0</v>
      </c>
      <c r="K13" s="7">
        <v>293.86</v>
      </c>
      <c r="L13" s="7">
        <v>0</v>
      </c>
      <c r="M13" s="8">
        <v>0</v>
      </c>
      <c r="N13" s="9">
        <f t="shared" si="0"/>
        <v>-2.0000000000000018E-3</v>
      </c>
      <c r="O13" s="9">
        <f t="shared" si="1"/>
        <v>0</v>
      </c>
      <c r="P13" s="9">
        <f t="shared" si="2"/>
        <v>0</v>
      </c>
      <c r="Q13" s="10">
        <f t="shared" si="3"/>
        <v>-0.27999999999997272</v>
      </c>
      <c r="R13" s="10">
        <f t="shared" si="4"/>
        <v>0</v>
      </c>
      <c r="S13" s="11">
        <f t="shared" si="5"/>
        <v>0</v>
      </c>
      <c r="T13" s="12">
        <f t="shared" si="6"/>
        <v>-1.5810276679841806E-3</v>
      </c>
      <c r="U13" s="12">
        <f t="shared" si="7"/>
        <v>0</v>
      </c>
      <c r="V13" s="12" t="str">
        <f t="shared" si="8"/>
        <v/>
      </c>
      <c r="W13" s="12">
        <f t="shared" si="9"/>
        <v>-9.5192765349827457E-4</v>
      </c>
      <c r="X13" s="12" t="str">
        <f t="shared" si="10"/>
        <v/>
      </c>
      <c r="Y13" s="13" t="str">
        <f t="shared" si="11"/>
        <v/>
      </c>
    </row>
    <row r="14" spans="1:25" x14ac:dyDescent="0.25">
      <c r="A14" s="5" t="s">
        <v>19</v>
      </c>
      <c r="B14" s="6">
        <v>11.07</v>
      </c>
      <c r="C14" s="6">
        <v>0.59299999999999997</v>
      </c>
      <c r="D14" s="6">
        <v>4.9000000000000002E-2</v>
      </c>
      <c r="E14" s="7">
        <v>8.6999999999999993</v>
      </c>
      <c r="F14" s="7">
        <v>3.23</v>
      </c>
      <c r="G14" s="8">
        <v>0.39300000000000002</v>
      </c>
      <c r="H14" s="6">
        <v>11.061999999999999</v>
      </c>
      <c r="I14" s="6">
        <v>0.59399999999999997</v>
      </c>
      <c r="J14" s="6">
        <v>4.9000000000000002E-2</v>
      </c>
      <c r="K14" s="7">
        <v>8.6999999999999993</v>
      </c>
      <c r="L14" s="7">
        <v>3.23</v>
      </c>
      <c r="M14" s="8">
        <v>0.39300000000000002</v>
      </c>
      <c r="N14" s="9">
        <f t="shared" si="0"/>
        <v>-8.0000000000008953E-3</v>
      </c>
      <c r="O14" s="9">
        <f t="shared" si="1"/>
        <v>1.0000000000000009E-3</v>
      </c>
      <c r="P14" s="9">
        <f t="shared" si="2"/>
        <v>0</v>
      </c>
      <c r="Q14" s="10">
        <f t="shared" si="3"/>
        <v>0</v>
      </c>
      <c r="R14" s="10">
        <f t="shared" si="4"/>
        <v>0</v>
      </c>
      <c r="S14" s="11">
        <f t="shared" si="5"/>
        <v>0</v>
      </c>
      <c r="T14" s="12">
        <f t="shared" si="6"/>
        <v>-7.2267389340563426E-4</v>
      </c>
      <c r="U14" s="12">
        <f t="shared" si="7"/>
        <v>1.6863406408094139E-3</v>
      </c>
      <c r="V14" s="12">
        <f t="shared" si="8"/>
        <v>0</v>
      </c>
      <c r="W14" s="12">
        <f t="shared" si="9"/>
        <v>0</v>
      </c>
      <c r="X14" s="12">
        <f t="shared" si="10"/>
        <v>0</v>
      </c>
      <c r="Y14" s="13">
        <f t="shared" si="11"/>
        <v>0</v>
      </c>
    </row>
    <row r="15" spans="1:25" x14ac:dyDescent="0.25">
      <c r="A15" s="5" t="s">
        <v>20</v>
      </c>
      <c r="B15" s="6">
        <v>9.3279999999999994</v>
      </c>
      <c r="C15" s="6">
        <v>0.46400000000000002</v>
      </c>
      <c r="D15" s="6">
        <v>2.8000000000000001E-2</v>
      </c>
      <c r="E15" s="7">
        <v>6.39</v>
      </c>
      <c r="F15" s="7">
        <v>4.0999999999999996</v>
      </c>
      <c r="G15" s="8">
        <v>0.32</v>
      </c>
      <c r="H15" s="6">
        <v>9.3219999999999992</v>
      </c>
      <c r="I15" s="6">
        <v>0.46400000000000002</v>
      </c>
      <c r="J15" s="6">
        <v>2.8000000000000001E-2</v>
      </c>
      <c r="K15" s="7">
        <v>6.39</v>
      </c>
      <c r="L15" s="7">
        <v>4.0999999999999996</v>
      </c>
      <c r="M15" s="8">
        <v>0.31900000000000001</v>
      </c>
      <c r="N15" s="9">
        <f t="shared" si="0"/>
        <v>-6.0000000000002274E-3</v>
      </c>
      <c r="O15" s="9">
        <f t="shared" si="1"/>
        <v>0</v>
      </c>
      <c r="P15" s="9">
        <f t="shared" si="2"/>
        <v>0</v>
      </c>
      <c r="Q15" s="10">
        <f t="shared" si="3"/>
        <v>0</v>
      </c>
      <c r="R15" s="10">
        <f t="shared" si="4"/>
        <v>0</v>
      </c>
      <c r="S15" s="11">
        <f t="shared" si="5"/>
        <v>-1.0000000000000009E-3</v>
      </c>
      <c r="T15" s="12">
        <f t="shared" si="6"/>
        <v>-6.4322469982847075E-4</v>
      </c>
      <c r="U15" s="12">
        <f t="shared" si="7"/>
        <v>0</v>
      </c>
      <c r="V15" s="12">
        <f t="shared" si="8"/>
        <v>0</v>
      </c>
      <c r="W15" s="12">
        <f t="shared" si="9"/>
        <v>0</v>
      </c>
      <c r="X15" s="12">
        <f t="shared" si="10"/>
        <v>0</v>
      </c>
      <c r="Y15" s="13">
        <f t="shared" si="11"/>
        <v>-3.1250000000000444E-3</v>
      </c>
    </row>
    <row r="16" spans="1:25" x14ac:dyDescent="0.25">
      <c r="A16" s="5" t="s">
        <v>21</v>
      </c>
      <c r="B16" s="6">
        <v>6.8520000000000003</v>
      </c>
      <c r="C16" s="6">
        <v>0.30199999999999999</v>
      </c>
      <c r="D16" s="6">
        <v>1.4999999999999999E-2</v>
      </c>
      <c r="E16" s="7">
        <v>65.099999999999994</v>
      </c>
      <c r="F16" s="7">
        <v>4.57</v>
      </c>
      <c r="G16" s="8">
        <v>0.21199999999999999</v>
      </c>
      <c r="H16" s="6">
        <v>6.85</v>
      </c>
      <c r="I16" s="6">
        <v>0.30199999999999999</v>
      </c>
      <c r="J16" s="6">
        <v>1.4999999999999999E-2</v>
      </c>
      <c r="K16" s="7">
        <v>65.12</v>
      </c>
      <c r="L16" s="7">
        <v>4.57</v>
      </c>
      <c r="M16" s="8">
        <v>0.21199999999999999</v>
      </c>
      <c r="N16" s="9">
        <f t="shared" si="0"/>
        <v>-2.0000000000006679E-3</v>
      </c>
      <c r="O16" s="9">
        <f t="shared" si="1"/>
        <v>0</v>
      </c>
      <c r="P16" s="9">
        <f t="shared" si="2"/>
        <v>0</v>
      </c>
      <c r="Q16" s="10">
        <f t="shared" si="3"/>
        <v>2.0000000000010232E-2</v>
      </c>
      <c r="R16" s="10">
        <f t="shared" si="4"/>
        <v>0</v>
      </c>
      <c r="S16" s="11">
        <f t="shared" si="5"/>
        <v>0</v>
      </c>
      <c r="T16" s="12">
        <f t="shared" si="6"/>
        <v>-2.9188558085235794E-4</v>
      </c>
      <c r="U16" s="12">
        <f t="shared" si="7"/>
        <v>0</v>
      </c>
      <c r="V16" s="12">
        <f t="shared" si="8"/>
        <v>0</v>
      </c>
      <c r="W16" s="12">
        <f t="shared" si="9"/>
        <v>3.0721966205859985E-4</v>
      </c>
      <c r="X16" s="12">
        <f t="shared" si="10"/>
        <v>0</v>
      </c>
      <c r="Y16" s="13">
        <f t="shared" si="11"/>
        <v>0</v>
      </c>
    </row>
    <row r="17" spans="1:25" x14ac:dyDescent="0.25">
      <c r="A17" s="5" t="s">
        <v>22</v>
      </c>
      <c r="B17" s="6">
        <v>2.0209999999999999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2.0289999999999999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8.0000000000000071E-3</v>
      </c>
      <c r="O17" s="9">
        <f t="shared" si="1"/>
        <v>0</v>
      </c>
      <c r="P17" s="9">
        <f t="shared" si="2"/>
        <v>0</v>
      </c>
      <c r="Q17" s="10">
        <f t="shared" si="3"/>
        <v>0</v>
      </c>
      <c r="R17" s="10">
        <f t="shared" si="4"/>
        <v>0</v>
      </c>
      <c r="S17" s="11">
        <f t="shared" si="5"/>
        <v>0</v>
      </c>
      <c r="T17" s="12">
        <f t="shared" si="6"/>
        <v>3.9584364176150633E-3</v>
      </c>
      <c r="U17" s="12" t="str">
        <f t="shared" si="7"/>
        <v/>
      </c>
      <c r="V17" s="12" t="str">
        <f t="shared" si="8"/>
        <v/>
      </c>
      <c r="W17" s="12" t="str">
        <f t="shared" si="9"/>
        <v/>
      </c>
      <c r="X17" s="12" t="str">
        <f t="shared" si="10"/>
        <v/>
      </c>
      <c r="Y17" s="13" t="str">
        <f t="shared" si="11"/>
        <v/>
      </c>
    </row>
    <row r="18" spans="1:25" x14ac:dyDescent="0.25">
      <c r="A18" s="5" t="s">
        <v>23</v>
      </c>
      <c r="B18" s="6">
        <v>2.6240000000000001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2.6459999999999999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2.1999999999999797E-2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8.3841463414633388E-3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 x14ac:dyDescent="0.25">
      <c r="A19" s="5" t="s">
        <v>24</v>
      </c>
      <c r="B19" s="6">
        <v>4.4009999999999998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4.3860000000000001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-1.499999999999968E-2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-3.4083162917517562E-3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 x14ac:dyDescent="0.25">
      <c r="A20" s="5" t="s">
        <v>25</v>
      </c>
      <c r="B20" s="6">
        <v>1.577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1.546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-3.0999999999999917E-2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-1.9657577679137561E-2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 x14ac:dyDescent="0.25">
      <c r="A21" s="5" t="s">
        <v>26</v>
      </c>
      <c r="B21" s="6">
        <v>39.298000000000002</v>
      </c>
      <c r="C21" s="6">
        <v>1.2170000000000001</v>
      </c>
      <c r="D21" s="6">
        <v>0.67100000000000004</v>
      </c>
      <c r="E21" s="7">
        <v>0</v>
      </c>
      <c r="F21" s="7">
        <v>0</v>
      </c>
      <c r="G21" s="8">
        <v>0</v>
      </c>
      <c r="H21" s="6">
        <v>39.21</v>
      </c>
      <c r="I21" s="6">
        <v>1.2150000000000001</v>
      </c>
      <c r="J21" s="6">
        <v>0.67100000000000004</v>
      </c>
      <c r="K21" s="7">
        <v>0</v>
      </c>
      <c r="L21" s="7">
        <v>0</v>
      </c>
      <c r="M21" s="8">
        <v>0</v>
      </c>
      <c r="N21" s="9">
        <f t="shared" si="0"/>
        <v>-8.8000000000000966E-2</v>
      </c>
      <c r="O21" s="9">
        <f t="shared" si="1"/>
        <v>-2.0000000000000018E-3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-2.2392997099088818E-3</v>
      </c>
      <c r="U21" s="12">
        <f t="shared" si="7"/>
        <v>-1.6433853738702098E-3</v>
      </c>
      <c r="V21" s="12">
        <f t="shared" si="8"/>
        <v>0</v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 x14ac:dyDescent="0.25">
      <c r="A22" s="5" t="s">
        <v>27</v>
      </c>
      <c r="B22" s="6">
        <v>-0.625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-0.625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1"/>
        <v>0</v>
      </c>
      <c r="P22" s="9">
        <f t="shared" si="2"/>
        <v>0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</v>
      </c>
      <c r="U22" s="12" t="str">
        <f t="shared" si="7"/>
        <v/>
      </c>
      <c r="V22" s="12" t="str">
        <f t="shared" si="8"/>
        <v/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 x14ac:dyDescent="0.25">
      <c r="A23" s="5" t="s">
        <v>28</v>
      </c>
      <c r="B23" s="6">
        <v>-0.51600000000000001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-0.51600000000000001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 x14ac:dyDescent="0.25">
      <c r="A24" s="5" t="s">
        <v>29</v>
      </c>
      <c r="B24" s="6">
        <v>-0.625</v>
      </c>
      <c r="C24" s="6">
        <v>0</v>
      </c>
      <c r="D24" s="6">
        <v>0</v>
      </c>
      <c r="E24" s="7">
        <v>0</v>
      </c>
      <c r="F24" s="7">
        <v>0</v>
      </c>
      <c r="G24" s="8">
        <v>0.25900000000000001</v>
      </c>
      <c r="H24" s="6">
        <v>-0.625</v>
      </c>
      <c r="I24" s="6">
        <v>0</v>
      </c>
      <c r="J24" s="6">
        <v>0</v>
      </c>
      <c r="K24" s="7">
        <v>0</v>
      </c>
      <c r="L24" s="7">
        <v>0</v>
      </c>
      <c r="M24" s="8">
        <v>0.25900000000000001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>
        <f t="shared" si="11"/>
        <v>0</v>
      </c>
    </row>
    <row r="25" spans="1:25" x14ac:dyDescent="0.25">
      <c r="A25" s="5" t="s">
        <v>30</v>
      </c>
      <c r="B25" s="6">
        <v>-5.2169999999999996</v>
      </c>
      <c r="C25" s="6">
        <v>-0.41699999999999998</v>
      </c>
      <c r="D25" s="6">
        <v>-4.7E-2</v>
      </c>
      <c r="E25" s="7">
        <v>0</v>
      </c>
      <c r="F25" s="7">
        <v>0</v>
      </c>
      <c r="G25" s="8">
        <v>0.25900000000000001</v>
      </c>
      <c r="H25" s="6">
        <v>-5.2130000000000001</v>
      </c>
      <c r="I25" s="6">
        <v>-0.41799999999999998</v>
      </c>
      <c r="J25" s="6">
        <v>-4.8000000000000001E-2</v>
      </c>
      <c r="K25" s="7">
        <v>0</v>
      </c>
      <c r="L25" s="7">
        <v>0</v>
      </c>
      <c r="M25" s="8">
        <v>0.25900000000000001</v>
      </c>
      <c r="N25" s="9">
        <f t="shared" si="0"/>
        <v>3.9999999999995595E-3</v>
      </c>
      <c r="O25" s="9">
        <f t="shared" si="1"/>
        <v>-1.0000000000000009E-3</v>
      </c>
      <c r="P25" s="9">
        <f t="shared" si="2"/>
        <v>-1.0000000000000009E-3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-7.6672417097944923E-4</v>
      </c>
      <c r="U25" s="12">
        <f t="shared" si="7"/>
        <v>2.3980815347721673E-3</v>
      </c>
      <c r="V25" s="12">
        <f t="shared" si="8"/>
        <v>2.1276595744680771E-2</v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 x14ac:dyDescent="0.25">
      <c r="A26" s="5" t="s">
        <v>31</v>
      </c>
      <c r="B26" s="6">
        <v>-0.51600000000000001</v>
      </c>
      <c r="C26" s="6">
        <v>0</v>
      </c>
      <c r="D26" s="6">
        <v>0</v>
      </c>
      <c r="E26" s="7">
        <v>0</v>
      </c>
      <c r="F26" s="7">
        <v>0</v>
      </c>
      <c r="G26" s="8">
        <v>0.22800000000000001</v>
      </c>
      <c r="H26" s="6">
        <v>-0.51600000000000001</v>
      </c>
      <c r="I26" s="6">
        <v>0</v>
      </c>
      <c r="J26" s="6">
        <v>0</v>
      </c>
      <c r="K26" s="7">
        <v>0</v>
      </c>
      <c r="L26" s="7">
        <v>0</v>
      </c>
      <c r="M26" s="8">
        <v>0.22800000000000001</v>
      </c>
      <c r="N26" s="9">
        <f t="shared" si="0"/>
        <v>0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0</v>
      </c>
      <c r="U26" s="12" t="str">
        <f t="shared" si="7"/>
        <v/>
      </c>
      <c r="V26" s="12" t="str">
        <f t="shared" si="8"/>
        <v/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 x14ac:dyDescent="0.25">
      <c r="A27" s="5" t="s">
        <v>32</v>
      </c>
      <c r="B27" s="6">
        <v>-4.3170000000000002</v>
      </c>
      <c r="C27" s="6">
        <v>-0.34699999999999998</v>
      </c>
      <c r="D27" s="6">
        <v>-3.5999999999999997E-2</v>
      </c>
      <c r="E27" s="7">
        <v>0</v>
      </c>
      <c r="F27" s="7">
        <v>0</v>
      </c>
      <c r="G27" s="8">
        <v>0.22800000000000001</v>
      </c>
      <c r="H27" s="6">
        <v>-4.3140000000000001</v>
      </c>
      <c r="I27" s="6">
        <v>-0.34699999999999998</v>
      </c>
      <c r="J27" s="6">
        <v>-3.6999999999999998E-2</v>
      </c>
      <c r="K27" s="7">
        <v>0</v>
      </c>
      <c r="L27" s="7">
        <v>0</v>
      </c>
      <c r="M27" s="8">
        <v>0.22800000000000001</v>
      </c>
      <c r="N27" s="9">
        <f t="shared" si="0"/>
        <v>3.0000000000001137E-3</v>
      </c>
      <c r="O27" s="9">
        <f t="shared" si="1"/>
        <v>0</v>
      </c>
      <c r="P27" s="9">
        <f t="shared" si="2"/>
        <v>-1.0000000000000009E-3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-6.9492703266160749E-4</v>
      </c>
      <c r="U27" s="12">
        <f t="shared" si="7"/>
        <v>0</v>
      </c>
      <c r="V27" s="12">
        <f t="shared" si="8"/>
        <v>2.7777777777777901E-2</v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 x14ac:dyDescent="0.25">
      <c r="A28" s="5" t="s">
        <v>33</v>
      </c>
      <c r="B28" s="6">
        <v>-0.314</v>
      </c>
      <c r="C28" s="6">
        <v>0</v>
      </c>
      <c r="D28" s="6">
        <v>0</v>
      </c>
      <c r="E28" s="7">
        <v>31.99</v>
      </c>
      <c r="F28" s="7">
        <v>0</v>
      </c>
      <c r="G28" s="8">
        <v>0.186</v>
      </c>
      <c r="H28" s="6">
        <v>-0.314</v>
      </c>
      <c r="I28" s="6">
        <v>0</v>
      </c>
      <c r="J28" s="6">
        <v>0</v>
      </c>
      <c r="K28" s="7">
        <v>32</v>
      </c>
      <c r="L28" s="7">
        <v>0</v>
      </c>
      <c r="M28" s="8">
        <v>0.186</v>
      </c>
      <c r="N28" s="9">
        <f t="shared" si="0"/>
        <v>0</v>
      </c>
      <c r="O28" s="9">
        <f t="shared" si="1"/>
        <v>0</v>
      </c>
      <c r="P28" s="9">
        <f t="shared" si="2"/>
        <v>0</v>
      </c>
      <c r="Q28" s="10">
        <f t="shared" si="3"/>
        <v>1.0000000000001563E-2</v>
      </c>
      <c r="R28" s="10">
        <f t="shared" si="4"/>
        <v>0</v>
      </c>
      <c r="S28" s="11">
        <f t="shared" si="5"/>
        <v>0</v>
      </c>
      <c r="T28" s="12">
        <f t="shared" si="6"/>
        <v>0</v>
      </c>
      <c r="U28" s="12" t="str">
        <f t="shared" si="7"/>
        <v/>
      </c>
      <c r="V28" s="12" t="str">
        <f t="shared" si="8"/>
        <v/>
      </c>
      <c r="W28" s="12">
        <f t="shared" si="9"/>
        <v>3.1259768677727173E-4</v>
      </c>
      <c r="X28" s="12" t="str">
        <f t="shared" si="10"/>
        <v/>
      </c>
      <c r="Y28" s="13">
        <f t="shared" si="11"/>
        <v>0</v>
      </c>
    </row>
    <row r="29" spans="1:25" x14ac:dyDescent="0.25">
      <c r="A29" s="5" t="s">
        <v>34</v>
      </c>
      <c r="B29" s="6">
        <v>-0.314</v>
      </c>
      <c r="C29" s="6">
        <v>0</v>
      </c>
      <c r="D29" s="6">
        <v>0</v>
      </c>
      <c r="E29" s="7">
        <v>31.99</v>
      </c>
      <c r="F29" s="7">
        <v>0</v>
      </c>
      <c r="G29" s="8">
        <v>0.186</v>
      </c>
      <c r="H29" s="6">
        <v>-0.21</v>
      </c>
      <c r="I29" s="6">
        <v>0</v>
      </c>
      <c r="J29" s="6">
        <v>0</v>
      </c>
      <c r="K29" s="7">
        <v>32</v>
      </c>
      <c r="L29" s="7">
        <v>0</v>
      </c>
      <c r="M29" s="8">
        <v>0.186</v>
      </c>
      <c r="N29" s="9">
        <f t="shared" si="0"/>
        <v>0.10400000000000001</v>
      </c>
      <c r="O29" s="9">
        <f t="shared" si="1"/>
        <v>0</v>
      </c>
      <c r="P29" s="9">
        <f t="shared" si="2"/>
        <v>0</v>
      </c>
      <c r="Q29" s="10">
        <f t="shared" si="3"/>
        <v>1.0000000000001563E-2</v>
      </c>
      <c r="R29" s="10">
        <f t="shared" si="4"/>
        <v>0</v>
      </c>
      <c r="S29" s="11">
        <f t="shared" si="5"/>
        <v>0</v>
      </c>
      <c r="T29" s="12">
        <f t="shared" si="6"/>
        <v>-0.33121019108280259</v>
      </c>
      <c r="U29" s="12" t="str">
        <f t="shared" si="7"/>
        <v/>
      </c>
      <c r="V29" s="12" t="str">
        <f t="shared" si="8"/>
        <v/>
      </c>
      <c r="W29" s="12">
        <f t="shared" si="9"/>
        <v>3.1259768677727173E-4</v>
      </c>
      <c r="X29" s="12" t="str">
        <f t="shared" si="10"/>
        <v/>
      </c>
      <c r="Y29" s="13">
        <f t="shared" si="11"/>
        <v>0</v>
      </c>
    </row>
    <row r="30" spans="1:25" x14ac:dyDescent="0.25">
      <c r="A30" s="5" t="s">
        <v>35</v>
      </c>
      <c r="B30" s="6">
        <v>-0.314</v>
      </c>
      <c r="C30" s="6">
        <v>0</v>
      </c>
      <c r="D30" s="6">
        <v>0</v>
      </c>
      <c r="E30" s="7">
        <v>31.99</v>
      </c>
      <c r="F30" s="7">
        <v>0</v>
      </c>
      <c r="G30" s="8">
        <v>0.186</v>
      </c>
      <c r="H30" s="6">
        <v>-0.104</v>
      </c>
      <c r="I30" s="6">
        <v>0</v>
      </c>
      <c r="J30" s="6">
        <v>0</v>
      </c>
      <c r="K30" s="7">
        <v>32</v>
      </c>
      <c r="L30" s="7">
        <v>0</v>
      </c>
      <c r="M30" s="8">
        <v>0.186</v>
      </c>
      <c r="N30" s="9">
        <f t="shared" si="0"/>
        <v>0.21000000000000002</v>
      </c>
      <c r="O30" s="9">
        <f t="shared" si="1"/>
        <v>0</v>
      </c>
      <c r="P30" s="9">
        <f t="shared" si="2"/>
        <v>0</v>
      </c>
      <c r="Q30" s="10">
        <f t="shared" si="3"/>
        <v>1.0000000000001563E-2</v>
      </c>
      <c r="R30" s="10">
        <f t="shared" si="4"/>
        <v>0</v>
      </c>
      <c r="S30" s="11">
        <f t="shared" si="5"/>
        <v>0</v>
      </c>
      <c r="T30" s="12">
        <f t="shared" si="6"/>
        <v>-0.66878980891719753</v>
      </c>
      <c r="U30" s="12" t="str">
        <f t="shared" si="7"/>
        <v/>
      </c>
      <c r="V30" s="12" t="str">
        <f t="shared" si="8"/>
        <v/>
      </c>
      <c r="W30" s="12">
        <f t="shared" si="9"/>
        <v>3.1259768677727173E-4</v>
      </c>
      <c r="X30" s="12" t="str">
        <f t="shared" si="10"/>
        <v/>
      </c>
      <c r="Y30" s="13">
        <f t="shared" si="11"/>
        <v>0</v>
      </c>
    </row>
    <row r="31" spans="1:25" x14ac:dyDescent="0.25">
      <c r="A31" s="5" t="s">
        <v>36</v>
      </c>
      <c r="B31" s="6">
        <v>-0.314</v>
      </c>
      <c r="C31" s="6">
        <v>0</v>
      </c>
      <c r="D31" s="6">
        <v>0</v>
      </c>
      <c r="E31" s="7">
        <v>31.99</v>
      </c>
      <c r="F31" s="7">
        <v>0</v>
      </c>
      <c r="G31" s="8">
        <v>0.186</v>
      </c>
      <c r="H31" s="6">
        <v>0</v>
      </c>
      <c r="I31" s="6">
        <v>0</v>
      </c>
      <c r="J31" s="6">
        <v>0</v>
      </c>
      <c r="K31" s="7">
        <v>32</v>
      </c>
      <c r="L31" s="7">
        <v>0</v>
      </c>
      <c r="M31" s="8">
        <v>0.186</v>
      </c>
      <c r="N31" s="9">
        <f t="shared" si="0"/>
        <v>0.314</v>
      </c>
      <c r="O31" s="9">
        <f t="shared" si="1"/>
        <v>0</v>
      </c>
      <c r="P31" s="9">
        <f t="shared" si="2"/>
        <v>0</v>
      </c>
      <c r="Q31" s="10">
        <f t="shared" si="3"/>
        <v>1.0000000000001563E-2</v>
      </c>
      <c r="R31" s="10">
        <f t="shared" si="4"/>
        <v>0</v>
      </c>
      <c r="S31" s="11">
        <f t="shared" si="5"/>
        <v>0</v>
      </c>
      <c r="T31" s="12">
        <f t="shared" si="6"/>
        <v>-1</v>
      </c>
      <c r="U31" s="12" t="str">
        <f t="shared" si="7"/>
        <v/>
      </c>
      <c r="V31" s="12" t="str">
        <f t="shared" si="8"/>
        <v/>
      </c>
      <c r="W31" s="12">
        <f t="shared" si="9"/>
        <v>3.1259768677727173E-4</v>
      </c>
      <c r="X31" s="12" t="str">
        <f t="shared" si="10"/>
        <v/>
      </c>
      <c r="Y31" s="13">
        <f t="shared" si="11"/>
        <v>0</v>
      </c>
    </row>
    <row r="32" spans="1:25" x14ac:dyDescent="0.25">
      <c r="A32" s="5" t="s">
        <v>37</v>
      </c>
      <c r="B32" s="6">
        <v>-2.653</v>
      </c>
      <c r="C32" s="6">
        <v>-0.217</v>
      </c>
      <c r="D32" s="6">
        <v>-1.4999999999999999E-2</v>
      </c>
      <c r="E32" s="7">
        <v>31.99</v>
      </c>
      <c r="F32" s="7">
        <v>0</v>
      </c>
      <c r="G32" s="8">
        <v>0.186</v>
      </c>
      <c r="H32" s="6">
        <v>-2.6509999999999998</v>
      </c>
      <c r="I32" s="6">
        <v>-0.217</v>
      </c>
      <c r="J32" s="6">
        <v>-1.4999999999999999E-2</v>
      </c>
      <c r="K32" s="7">
        <v>32</v>
      </c>
      <c r="L32" s="7">
        <v>0</v>
      </c>
      <c r="M32" s="8">
        <v>0.186</v>
      </c>
      <c r="N32" s="9">
        <f t="shared" si="0"/>
        <v>2.0000000000002238E-3</v>
      </c>
      <c r="O32" s="9">
        <f t="shared" si="1"/>
        <v>0</v>
      </c>
      <c r="P32" s="9">
        <f t="shared" si="2"/>
        <v>0</v>
      </c>
      <c r="Q32" s="10">
        <f t="shared" si="3"/>
        <v>1.0000000000001563E-2</v>
      </c>
      <c r="R32" s="10">
        <f t="shared" si="4"/>
        <v>0</v>
      </c>
      <c r="S32" s="11">
        <f t="shared" si="5"/>
        <v>0</v>
      </c>
      <c r="T32" s="12">
        <f t="shared" si="6"/>
        <v>-7.5386355069739786E-4</v>
      </c>
      <c r="U32" s="12">
        <f t="shared" si="7"/>
        <v>0</v>
      </c>
      <c r="V32" s="12">
        <f t="shared" si="8"/>
        <v>0</v>
      </c>
      <c r="W32" s="12">
        <f t="shared" si="9"/>
        <v>3.1259768677727173E-4</v>
      </c>
      <c r="X32" s="12" t="str">
        <f t="shared" si="10"/>
        <v/>
      </c>
      <c r="Y32" s="13">
        <f t="shared" si="11"/>
        <v>0</v>
      </c>
    </row>
    <row r="33" spans="1:25" x14ac:dyDescent="0.25">
      <c r="A33" s="5" t="s">
        <v>38</v>
      </c>
      <c r="B33" s="6">
        <v>-2.653</v>
      </c>
      <c r="C33" s="6">
        <v>-0.217</v>
      </c>
      <c r="D33" s="6">
        <v>-1.4999999999999999E-2</v>
      </c>
      <c r="E33" s="7">
        <v>31.99</v>
      </c>
      <c r="F33" s="7">
        <v>0</v>
      </c>
      <c r="G33" s="8">
        <v>0.186</v>
      </c>
      <c r="H33" s="6">
        <v>-1.776</v>
      </c>
      <c r="I33" s="6">
        <v>-0.14499999999999999</v>
      </c>
      <c r="J33" s="6">
        <v>-0.01</v>
      </c>
      <c r="K33" s="7">
        <v>32</v>
      </c>
      <c r="L33" s="7">
        <v>0</v>
      </c>
      <c r="M33" s="8">
        <v>0.186</v>
      </c>
      <c r="N33" s="9">
        <f t="shared" si="0"/>
        <v>0.877</v>
      </c>
      <c r="O33" s="9">
        <f t="shared" si="1"/>
        <v>7.2000000000000008E-2</v>
      </c>
      <c r="P33" s="9">
        <f t="shared" si="2"/>
        <v>4.9999999999999992E-3</v>
      </c>
      <c r="Q33" s="10">
        <f t="shared" si="3"/>
        <v>1.0000000000001563E-2</v>
      </c>
      <c r="R33" s="10">
        <f t="shared" si="4"/>
        <v>0</v>
      </c>
      <c r="S33" s="11">
        <f t="shared" si="5"/>
        <v>0</v>
      </c>
      <c r="T33" s="12">
        <f t="shared" si="6"/>
        <v>-0.33056916698077643</v>
      </c>
      <c r="U33" s="12">
        <f t="shared" si="7"/>
        <v>-0.33179723502304148</v>
      </c>
      <c r="V33" s="12">
        <f t="shared" si="8"/>
        <v>-0.33333333333333326</v>
      </c>
      <c r="W33" s="12">
        <f t="shared" si="9"/>
        <v>3.1259768677727173E-4</v>
      </c>
      <c r="X33" s="12" t="str">
        <f t="shared" si="10"/>
        <v/>
      </c>
      <c r="Y33" s="13">
        <f t="shared" si="11"/>
        <v>0</v>
      </c>
    </row>
    <row r="34" spans="1:25" x14ac:dyDescent="0.25">
      <c r="A34" s="5" t="s">
        <v>39</v>
      </c>
      <c r="B34" s="6">
        <v>-2.653</v>
      </c>
      <c r="C34" s="6">
        <v>-0.217</v>
      </c>
      <c r="D34" s="6">
        <v>-1.4999999999999999E-2</v>
      </c>
      <c r="E34" s="7">
        <v>31.99</v>
      </c>
      <c r="F34" s="7">
        <v>0</v>
      </c>
      <c r="G34" s="8">
        <v>0.186</v>
      </c>
      <c r="H34" s="6">
        <v>-0.875</v>
      </c>
      <c r="I34" s="6">
        <v>-7.1999999999999995E-2</v>
      </c>
      <c r="J34" s="6">
        <v>-5.0000000000000001E-3</v>
      </c>
      <c r="K34" s="7">
        <v>32</v>
      </c>
      <c r="L34" s="7">
        <v>0</v>
      </c>
      <c r="M34" s="8">
        <v>0.186</v>
      </c>
      <c r="N34" s="9">
        <f t="shared" si="0"/>
        <v>1.778</v>
      </c>
      <c r="O34" s="9">
        <f t="shared" si="1"/>
        <v>0.14500000000000002</v>
      </c>
      <c r="P34" s="9">
        <f t="shared" si="2"/>
        <v>9.9999999999999985E-3</v>
      </c>
      <c r="Q34" s="10">
        <f t="shared" si="3"/>
        <v>1.0000000000001563E-2</v>
      </c>
      <c r="R34" s="10">
        <f t="shared" si="4"/>
        <v>0</v>
      </c>
      <c r="S34" s="11">
        <f t="shared" si="5"/>
        <v>0</v>
      </c>
      <c r="T34" s="12">
        <f t="shared" si="6"/>
        <v>-0.67018469656992086</v>
      </c>
      <c r="U34" s="12">
        <f t="shared" si="7"/>
        <v>-0.66820276497695863</v>
      </c>
      <c r="V34" s="12">
        <f t="shared" si="8"/>
        <v>-0.66666666666666663</v>
      </c>
      <c r="W34" s="12">
        <f t="shared" si="9"/>
        <v>3.1259768677727173E-4</v>
      </c>
      <c r="X34" s="12" t="str">
        <f t="shared" si="10"/>
        <v/>
      </c>
      <c r="Y34" s="13">
        <f t="shared" si="11"/>
        <v>0</v>
      </c>
    </row>
    <row r="35" spans="1:25" x14ac:dyDescent="0.25">
      <c r="A35" s="5" t="s">
        <v>40</v>
      </c>
      <c r="B35" s="6">
        <v>-2.653</v>
      </c>
      <c r="C35" s="6">
        <v>-0.217</v>
      </c>
      <c r="D35" s="6">
        <v>-1.4999999999999999E-2</v>
      </c>
      <c r="E35" s="7">
        <v>31.99</v>
      </c>
      <c r="F35" s="7">
        <v>0</v>
      </c>
      <c r="G35" s="8">
        <v>0.186</v>
      </c>
      <c r="H35" s="6">
        <v>0</v>
      </c>
      <c r="I35" s="6">
        <v>0</v>
      </c>
      <c r="J35" s="6">
        <v>0</v>
      </c>
      <c r="K35" s="7">
        <v>32</v>
      </c>
      <c r="L35" s="7">
        <v>0</v>
      </c>
      <c r="M35" s="8">
        <v>0.186</v>
      </c>
      <c r="N35" s="9">
        <f t="shared" si="0"/>
        <v>2.653</v>
      </c>
      <c r="O35" s="9">
        <f t="shared" si="1"/>
        <v>0.217</v>
      </c>
      <c r="P35" s="9">
        <f t="shared" si="2"/>
        <v>1.4999999999999999E-2</v>
      </c>
      <c r="Q35" s="10">
        <f t="shared" si="3"/>
        <v>1.0000000000001563E-2</v>
      </c>
      <c r="R35" s="10">
        <f t="shared" si="4"/>
        <v>0</v>
      </c>
      <c r="S35" s="11">
        <f t="shared" si="5"/>
        <v>0</v>
      </c>
      <c r="T35" s="12">
        <f t="shared" si="6"/>
        <v>-1</v>
      </c>
      <c r="U35" s="12">
        <f t="shared" si="7"/>
        <v>-1</v>
      </c>
      <c r="V35" s="12">
        <f t="shared" si="8"/>
        <v>-1</v>
      </c>
      <c r="W35" s="12">
        <f t="shared" si="9"/>
        <v>3.1259768677727173E-4</v>
      </c>
      <c r="X35" s="12" t="str">
        <f t="shared" si="10"/>
        <v/>
      </c>
      <c r="Y35" s="13">
        <f t="shared" si="11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zoomScale="70" zoomScaleNormal="70" workbookViewId="0">
      <pane xSplit="1" ySplit="4" topLeftCell="N5" activePane="bottomRight" state="frozen"/>
      <selection pane="topRight" activeCell="B1" sqref="B1"/>
      <selection pane="bottomLeft" activeCell="A5" sqref="A5"/>
      <selection pane="bottomRight" activeCell="R46" sqref="R46"/>
    </sheetView>
  </sheetViews>
  <sheetFormatPr defaultRowHeight="15" x14ac:dyDescent="0.25"/>
  <cols>
    <col min="1" max="1" width="60.28515625" bestFit="1" customWidth="1"/>
    <col min="2" max="2" width="13" bestFit="1" customWidth="1"/>
    <col min="3" max="4" width="13.42578125" bestFit="1" customWidth="1"/>
    <col min="5" max="5" width="16.7109375" bestFit="1" customWidth="1"/>
    <col min="6" max="6" width="13.42578125" bestFit="1" customWidth="1"/>
    <col min="7" max="7" width="17.28515625" bestFit="1" customWidth="1"/>
    <col min="8" max="8" width="13" bestFit="1" customWidth="1"/>
    <col min="9" max="10" width="13.42578125" bestFit="1" customWidth="1"/>
    <col min="11" max="11" width="16.7109375" bestFit="1" customWidth="1"/>
    <col min="12" max="12" width="13.42578125" bestFit="1" customWidth="1"/>
    <col min="13" max="13" width="17.28515625" bestFit="1" customWidth="1"/>
    <col min="14" max="14" width="13" bestFit="1" customWidth="1"/>
    <col min="15" max="16" width="13.42578125" bestFit="1" customWidth="1"/>
    <col min="17" max="17" width="16.7109375" bestFit="1" customWidth="1"/>
    <col min="18" max="18" width="13.42578125" bestFit="1" customWidth="1"/>
    <col min="19" max="19" width="17.28515625" bestFit="1" customWidth="1"/>
    <col min="20" max="22" width="13.42578125" bestFit="1" customWidth="1"/>
    <col min="23" max="23" width="16.7109375" bestFit="1" customWidth="1"/>
    <col min="24" max="24" width="13.42578125" bestFit="1" customWidth="1"/>
    <col min="25" max="25" width="17.28515625" bestFit="1" customWidth="1"/>
    <col min="26" max="255" width="12.7109375" customWidth="1"/>
  </cols>
  <sheetData>
    <row r="1" spans="1:25" ht="19.5" x14ac:dyDescent="0.3">
      <c r="A1" s="1" t="s">
        <v>42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3.47</v>
      </c>
      <c r="C5" s="6">
        <v>0</v>
      </c>
      <c r="D5" s="6">
        <v>0</v>
      </c>
      <c r="E5" s="7">
        <v>4.09</v>
      </c>
      <c r="F5" s="7">
        <v>0</v>
      </c>
      <c r="G5" s="8">
        <v>0</v>
      </c>
      <c r="H5" s="6">
        <v>3.472</v>
      </c>
      <c r="I5" s="6">
        <v>0</v>
      </c>
      <c r="J5" s="6">
        <v>0</v>
      </c>
      <c r="K5" s="7">
        <v>4.09</v>
      </c>
      <c r="L5" s="7">
        <v>0</v>
      </c>
      <c r="M5" s="8">
        <v>0</v>
      </c>
      <c r="N5" s="9">
        <f t="shared" ref="N5:N35" si="0">H5-B5</f>
        <v>1.9999999999997797E-3</v>
      </c>
      <c r="O5" s="9">
        <f t="shared" ref="O5:O35" si="1">I5-C5</f>
        <v>0</v>
      </c>
      <c r="P5" s="9">
        <f t="shared" ref="P5:P35" si="2">J5-D5</f>
        <v>0</v>
      </c>
      <c r="Q5" s="10">
        <f t="shared" ref="Q5:Q35" si="3">K5-E5</f>
        <v>0</v>
      </c>
      <c r="R5" s="10">
        <f t="shared" ref="R5:R35" si="4">L5-F5</f>
        <v>0</v>
      </c>
      <c r="S5" s="11">
        <f t="shared" ref="S5:S35" si="5">M5-G5</f>
        <v>0</v>
      </c>
      <c r="T5" s="12">
        <f t="shared" ref="T5:T35" si="6">IF(B5,H5/B5-1,"")</f>
        <v>5.7636887608070175E-4</v>
      </c>
      <c r="U5" s="12" t="str">
        <f t="shared" ref="U5:U35" si="7">IF(C5,I5/C5-1,"")</f>
        <v/>
      </c>
      <c r="V5" s="12" t="str">
        <f t="shared" ref="V5:V35" si="8">IF(D5,J5/D5-1,"")</f>
        <v/>
      </c>
      <c r="W5" s="12">
        <f t="shared" ref="W5:W35" si="9">IF(E5,K5/E5-1,"")</f>
        <v>0</v>
      </c>
      <c r="X5" s="12" t="str">
        <f t="shared" ref="X5:X35" si="10">IF(F5,L5/F5-1,"")</f>
        <v/>
      </c>
      <c r="Y5" s="13" t="str">
        <f t="shared" ref="Y5:Y35" si="11">IF(G5,M5/G5-1,"")</f>
        <v/>
      </c>
    </row>
    <row r="6" spans="1:25" x14ac:dyDescent="0.25">
      <c r="A6" s="5" t="s">
        <v>11</v>
      </c>
      <c r="B6" s="6">
        <v>3.7989999999999999</v>
      </c>
      <c r="C6" s="6">
        <v>0.20799999999999999</v>
      </c>
      <c r="D6" s="6">
        <v>0</v>
      </c>
      <c r="E6" s="7">
        <v>4.09</v>
      </c>
      <c r="F6" s="7">
        <v>0</v>
      </c>
      <c r="G6" s="8">
        <v>0</v>
      </c>
      <c r="H6" s="6">
        <v>3.7989999999999999</v>
      </c>
      <c r="I6" s="6">
        <v>0.20799999999999999</v>
      </c>
      <c r="J6" s="6">
        <v>0</v>
      </c>
      <c r="K6" s="7">
        <v>4.09</v>
      </c>
      <c r="L6" s="7">
        <v>0</v>
      </c>
      <c r="M6" s="8">
        <v>0</v>
      </c>
      <c r="N6" s="9">
        <f t="shared" si="0"/>
        <v>0</v>
      </c>
      <c r="O6" s="9">
        <f t="shared" si="1"/>
        <v>0</v>
      </c>
      <c r="P6" s="9">
        <f t="shared" si="2"/>
        <v>0</v>
      </c>
      <c r="Q6" s="10">
        <f t="shared" si="3"/>
        <v>0</v>
      </c>
      <c r="R6" s="10">
        <f t="shared" si="4"/>
        <v>0</v>
      </c>
      <c r="S6" s="11">
        <f t="shared" si="5"/>
        <v>0</v>
      </c>
      <c r="T6" s="12">
        <f t="shared" si="6"/>
        <v>0</v>
      </c>
      <c r="U6" s="12">
        <f t="shared" si="7"/>
        <v>0</v>
      </c>
      <c r="V6" s="12" t="str">
        <f t="shared" si="8"/>
        <v/>
      </c>
      <c r="W6" s="12">
        <f t="shared" si="9"/>
        <v>0</v>
      </c>
      <c r="X6" s="12" t="str">
        <f t="shared" si="10"/>
        <v/>
      </c>
      <c r="Y6" s="13" t="str">
        <f t="shared" si="11"/>
        <v/>
      </c>
    </row>
    <row r="7" spans="1:25" x14ac:dyDescent="0.25">
      <c r="A7" s="5" t="s">
        <v>12</v>
      </c>
      <c r="B7" s="6">
        <v>0.315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0.315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 x14ac:dyDescent="0.25">
      <c r="A8" s="5" t="s">
        <v>13</v>
      </c>
      <c r="B8" s="6">
        <v>2.7829999999999999</v>
      </c>
      <c r="C8" s="6">
        <v>0</v>
      </c>
      <c r="D8" s="6">
        <v>0</v>
      </c>
      <c r="E8" s="7">
        <v>7.1</v>
      </c>
      <c r="F8" s="7">
        <v>0</v>
      </c>
      <c r="G8" s="8">
        <v>0</v>
      </c>
      <c r="H8" s="6">
        <v>2.78</v>
      </c>
      <c r="I8" s="6">
        <v>0</v>
      </c>
      <c r="J8" s="6">
        <v>0</v>
      </c>
      <c r="K8" s="7">
        <v>7.09</v>
      </c>
      <c r="L8" s="7">
        <v>0</v>
      </c>
      <c r="M8" s="8">
        <v>0</v>
      </c>
      <c r="N8" s="9">
        <f t="shared" si="0"/>
        <v>-3.0000000000001137E-3</v>
      </c>
      <c r="O8" s="9">
        <f t="shared" si="1"/>
        <v>0</v>
      </c>
      <c r="P8" s="9">
        <f t="shared" si="2"/>
        <v>0</v>
      </c>
      <c r="Q8" s="10">
        <f t="shared" si="3"/>
        <v>-9.9999999999997868E-3</v>
      </c>
      <c r="R8" s="10">
        <f t="shared" si="4"/>
        <v>0</v>
      </c>
      <c r="S8" s="11">
        <f t="shared" si="5"/>
        <v>0</v>
      </c>
      <c r="T8" s="12">
        <f t="shared" si="6"/>
        <v>-1.0779734099892746E-3</v>
      </c>
      <c r="U8" s="12" t="str">
        <f t="shared" si="7"/>
        <v/>
      </c>
      <c r="V8" s="12" t="str">
        <f t="shared" si="8"/>
        <v/>
      </c>
      <c r="W8" s="12">
        <f t="shared" si="9"/>
        <v>-1.4084507042253502E-3</v>
      </c>
      <c r="X8" s="12" t="str">
        <f t="shared" si="10"/>
        <v/>
      </c>
      <c r="Y8" s="13" t="str">
        <f t="shared" si="11"/>
        <v/>
      </c>
    </row>
    <row r="9" spans="1:25" x14ac:dyDescent="0.25">
      <c r="A9" s="5" t="s">
        <v>14</v>
      </c>
      <c r="B9" s="6">
        <v>3.58</v>
      </c>
      <c r="C9" s="6">
        <v>0.26600000000000001</v>
      </c>
      <c r="D9" s="6">
        <v>0</v>
      </c>
      <c r="E9" s="7">
        <v>7.1</v>
      </c>
      <c r="F9" s="7">
        <v>0</v>
      </c>
      <c r="G9" s="8">
        <v>0</v>
      </c>
      <c r="H9" s="6">
        <v>3.5880000000000001</v>
      </c>
      <c r="I9" s="6">
        <v>0.26700000000000002</v>
      </c>
      <c r="J9" s="6">
        <v>0</v>
      </c>
      <c r="K9" s="7">
        <v>7.09</v>
      </c>
      <c r="L9" s="7">
        <v>0</v>
      </c>
      <c r="M9" s="8">
        <v>0</v>
      </c>
      <c r="N9" s="9">
        <f t="shared" si="0"/>
        <v>8.0000000000000071E-3</v>
      </c>
      <c r="O9" s="9">
        <f t="shared" si="1"/>
        <v>1.0000000000000009E-3</v>
      </c>
      <c r="P9" s="9">
        <f t="shared" si="2"/>
        <v>0</v>
      </c>
      <c r="Q9" s="10">
        <f t="shared" si="3"/>
        <v>-9.9999999999997868E-3</v>
      </c>
      <c r="R9" s="10">
        <f t="shared" si="4"/>
        <v>0</v>
      </c>
      <c r="S9" s="11">
        <f t="shared" si="5"/>
        <v>0</v>
      </c>
      <c r="T9" s="12">
        <f t="shared" si="6"/>
        <v>2.2346368715084886E-3</v>
      </c>
      <c r="U9" s="12">
        <f t="shared" si="7"/>
        <v>3.759398496240518E-3</v>
      </c>
      <c r="V9" s="12" t="str">
        <f t="shared" si="8"/>
        <v/>
      </c>
      <c r="W9" s="12">
        <f t="shared" si="9"/>
        <v>-1.4084507042253502E-3</v>
      </c>
      <c r="X9" s="12" t="str">
        <f t="shared" si="10"/>
        <v/>
      </c>
      <c r="Y9" s="13" t="str">
        <f t="shared" si="11"/>
        <v/>
      </c>
    </row>
    <row r="10" spans="1:25" x14ac:dyDescent="0.25">
      <c r="A10" s="5" t="s">
        <v>15</v>
      </c>
      <c r="B10" s="6">
        <v>0.32700000000000001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0.32700000000000001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 x14ac:dyDescent="0.25">
      <c r="A11" s="5" t="s">
        <v>16</v>
      </c>
      <c r="B11" s="6">
        <v>3.444</v>
      </c>
      <c r="C11" s="6">
        <v>0.155</v>
      </c>
      <c r="D11" s="6">
        <v>0</v>
      </c>
      <c r="E11" s="7">
        <v>48.16</v>
      </c>
      <c r="F11" s="7">
        <v>0</v>
      </c>
      <c r="G11" s="8">
        <v>0</v>
      </c>
      <c r="H11" s="6">
        <v>3.4369999999999998</v>
      </c>
      <c r="I11" s="6">
        <v>0.155</v>
      </c>
      <c r="J11" s="6">
        <v>0</v>
      </c>
      <c r="K11" s="7">
        <v>48.11</v>
      </c>
      <c r="L11" s="7">
        <v>0</v>
      </c>
      <c r="M11" s="8">
        <v>0</v>
      </c>
      <c r="N11" s="9">
        <f t="shared" si="0"/>
        <v>-7.0000000000001172E-3</v>
      </c>
      <c r="O11" s="9">
        <f t="shared" si="1"/>
        <v>0</v>
      </c>
      <c r="P11" s="9">
        <f t="shared" si="2"/>
        <v>0</v>
      </c>
      <c r="Q11" s="10">
        <f t="shared" si="3"/>
        <v>-4.9999999999997158E-2</v>
      </c>
      <c r="R11" s="10">
        <f t="shared" si="4"/>
        <v>0</v>
      </c>
      <c r="S11" s="11">
        <f t="shared" si="5"/>
        <v>0</v>
      </c>
      <c r="T11" s="12">
        <f t="shared" si="6"/>
        <v>-2.0325203252032908E-3</v>
      </c>
      <c r="U11" s="12">
        <f t="shared" si="7"/>
        <v>0</v>
      </c>
      <c r="V11" s="12" t="str">
        <f t="shared" si="8"/>
        <v/>
      </c>
      <c r="W11" s="12">
        <f t="shared" si="9"/>
        <v>-1.0382059800664312E-3</v>
      </c>
      <c r="X11" s="12" t="str">
        <f t="shared" si="10"/>
        <v/>
      </c>
      <c r="Y11" s="13" t="str">
        <f t="shared" si="11"/>
        <v/>
      </c>
    </row>
    <row r="12" spans="1:25" x14ac:dyDescent="0.25">
      <c r="A12" s="5" t="s">
        <v>17</v>
      </c>
      <c r="B12" s="6">
        <v>3.1440000000000001</v>
      </c>
      <c r="C12" s="6">
        <v>0.13900000000000001</v>
      </c>
      <c r="D12" s="6">
        <v>0</v>
      </c>
      <c r="E12" s="7">
        <v>27.56</v>
      </c>
      <c r="F12" s="7">
        <v>0</v>
      </c>
      <c r="G12" s="8">
        <v>0</v>
      </c>
      <c r="H12" s="6">
        <v>3.137</v>
      </c>
      <c r="I12" s="6">
        <v>0.13900000000000001</v>
      </c>
      <c r="J12" s="6">
        <v>0</v>
      </c>
      <c r="K12" s="7">
        <v>27.53</v>
      </c>
      <c r="L12" s="7">
        <v>0</v>
      </c>
      <c r="M12" s="8">
        <v>0</v>
      </c>
      <c r="N12" s="9">
        <f t="shared" si="0"/>
        <v>-7.0000000000001172E-3</v>
      </c>
      <c r="O12" s="9">
        <f t="shared" si="1"/>
        <v>0</v>
      </c>
      <c r="P12" s="9">
        <f t="shared" si="2"/>
        <v>0</v>
      </c>
      <c r="Q12" s="10">
        <f t="shared" si="3"/>
        <v>-2.9999999999997584E-2</v>
      </c>
      <c r="R12" s="10">
        <f t="shared" si="4"/>
        <v>0</v>
      </c>
      <c r="S12" s="11">
        <f t="shared" si="5"/>
        <v>0</v>
      </c>
      <c r="T12" s="12">
        <f t="shared" si="6"/>
        <v>-2.2264631043257266E-3</v>
      </c>
      <c r="U12" s="12">
        <f t="shared" si="7"/>
        <v>0</v>
      </c>
      <c r="V12" s="12" t="str">
        <f t="shared" si="8"/>
        <v/>
      </c>
      <c r="W12" s="12">
        <f t="shared" si="9"/>
        <v>-1.0885341074019506E-3</v>
      </c>
      <c r="X12" s="12" t="str">
        <f t="shared" si="10"/>
        <v/>
      </c>
      <c r="Y12" s="13" t="str">
        <f t="shared" si="11"/>
        <v/>
      </c>
    </row>
    <row r="13" spans="1:25" x14ac:dyDescent="0.25">
      <c r="A13" s="5" t="s">
        <v>18</v>
      </c>
      <c r="B13" s="6">
        <v>2.4620000000000002</v>
      </c>
      <c r="C13" s="6">
        <v>9.7000000000000003E-2</v>
      </c>
      <c r="D13" s="6">
        <v>0</v>
      </c>
      <c r="E13" s="7">
        <v>161.69999999999999</v>
      </c>
      <c r="F13" s="7">
        <v>0</v>
      </c>
      <c r="G13" s="8">
        <v>0</v>
      </c>
      <c r="H13" s="6">
        <v>2.46</v>
      </c>
      <c r="I13" s="6">
        <v>9.7000000000000003E-2</v>
      </c>
      <c r="J13" s="6">
        <v>0</v>
      </c>
      <c r="K13" s="7">
        <v>161.56</v>
      </c>
      <c r="L13" s="7">
        <v>0</v>
      </c>
      <c r="M13" s="8">
        <v>0</v>
      </c>
      <c r="N13" s="9">
        <f t="shared" si="0"/>
        <v>-2.0000000000002238E-3</v>
      </c>
      <c r="O13" s="9">
        <f t="shared" si="1"/>
        <v>0</v>
      </c>
      <c r="P13" s="9">
        <f t="shared" si="2"/>
        <v>0</v>
      </c>
      <c r="Q13" s="10">
        <f t="shared" si="3"/>
        <v>-0.13999999999998636</v>
      </c>
      <c r="R13" s="10">
        <f t="shared" si="4"/>
        <v>0</v>
      </c>
      <c r="S13" s="11">
        <f t="shared" si="5"/>
        <v>0</v>
      </c>
      <c r="T13" s="12">
        <f t="shared" si="6"/>
        <v>-8.1234768480920039E-4</v>
      </c>
      <c r="U13" s="12">
        <f t="shared" si="7"/>
        <v>0</v>
      </c>
      <c r="V13" s="12" t="str">
        <f t="shared" si="8"/>
        <v/>
      </c>
      <c r="W13" s="12">
        <f t="shared" si="9"/>
        <v>-8.6580086580079207E-4</v>
      </c>
      <c r="X13" s="12" t="str">
        <f t="shared" si="10"/>
        <v/>
      </c>
      <c r="Y13" s="13" t="str">
        <f t="shared" si="11"/>
        <v/>
      </c>
    </row>
    <row r="14" spans="1:25" x14ac:dyDescent="0.25">
      <c r="A14" s="5" t="s">
        <v>19</v>
      </c>
      <c r="B14" s="6">
        <v>16.370999999999999</v>
      </c>
      <c r="C14" s="6">
        <v>1.5740000000000001</v>
      </c>
      <c r="D14" s="6">
        <v>0.112</v>
      </c>
      <c r="E14" s="7">
        <v>10.210000000000001</v>
      </c>
      <c r="F14" s="7">
        <v>2.78</v>
      </c>
      <c r="G14" s="8">
        <v>0.56799999999999995</v>
      </c>
      <c r="H14" s="6">
        <v>16.355</v>
      </c>
      <c r="I14" s="6">
        <v>1.5720000000000001</v>
      </c>
      <c r="J14" s="6">
        <v>0.111</v>
      </c>
      <c r="K14" s="7">
        <v>10.210000000000001</v>
      </c>
      <c r="L14" s="7">
        <v>2.78</v>
      </c>
      <c r="M14" s="8">
        <v>0.56799999999999995</v>
      </c>
      <c r="N14" s="9">
        <f t="shared" si="0"/>
        <v>-1.5999999999998238E-2</v>
      </c>
      <c r="O14" s="9">
        <f t="shared" si="1"/>
        <v>-2.0000000000000018E-3</v>
      </c>
      <c r="P14" s="9">
        <f t="shared" si="2"/>
        <v>-1.0000000000000009E-3</v>
      </c>
      <c r="Q14" s="10">
        <f t="shared" si="3"/>
        <v>0</v>
      </c>
      <c r="R14" s="10">
        <f t="shared" si="4"/>
        <v>0</v>
      </c>
      <c r="S14" s="11">
        <f t="shared" si="5"/>
        <v>0</v>
      </c>
      <c r="T14" s="12">
        <f t="shared" si="6"/>
        <v>-9.7733797568866354E-4</v>
      </c>
      <c r="U14" s="12">
        <f t="shared" si="7"/>
        <v>-1.2706480304955914E-3</v>
      </c>
      <c r="V14" s="12">
        <f t="shared" si="8"/>
        <v>-8.9285714285713969E-3</v>
      </c>
      <c r="W14" s="12">
        <f t="shared" si="9"/>
        <v>0</v>
      </c>
      <c r="X14" s="12">
        <f t="shared" si="10"/>
        <v>0</v>
      </c>
      <c r="Y14" s="13">
        <f t="shared" si="11"/>
        <v>0</v>
      </c>
    </row>
    <row r="15" spans="1:25" x14ac:dyDescent="0.25">
      <c r="A15" s="5" t="s">
        <v>20</v>
      </c>
      <c r="B15" s="6">
        <v>13.090999999999999</v>
      </c>
      <c r="C15" s="6">
        <v>1.256</v>
      </c>
      <c r="D15" s="6">
        <v>8.3000000000000004E-2</v>
      </c>
      <c r="E15" s="7">
        <v>7.5</v>
      </c>
      <c r="F15" s="7">
        <v>3.26</v>
      </c>
      <c r="G15" s="8">
        <v>0.503</v>
      </c>
      <c r="H15" s="6">
        <v>13.077999999999999</v>
      </c>
      <c r="I15" s="6">
        <v>1.2549999999999999</v>
      </c>
      <c r="J15" s="6">
        <v>8.3000000000000004E-2</v>
      </c>
      <c r="K15" s="7">
        <v>7.5</v>
      </c>
      <c r="L15" s="7">
        <v>3.26</v>
      </c>
      <c r="M15" s="8">
        <v>0.502</v>
      </c>
      <c r="N15" s="9">
        <f t="shared" si="0"/>
        <v>-1.2999999999999901E-2</v>
      </c>
      <c r="O15" s="9">
        <f t="shared" si="1"/>
        <v>-1.0000000000001119E-3</v>
      </c>
      <c r="P15" s="9">
        <f t="shared" si="2"/>
        <v>0</v>
      </c>
      <c r="Q15" s="10">
        <f t="shared" si="3"/>
        <v>0</v>
      </c>
      <c r="R15" s="10">
        <f t="shared" si="4"/>
        <v>0</v>
      </c>
      <c r="S15" s="11">
        <f t="shared" si="5"/>
        <v>-1.0000000000000009E-3</v>
      </c>
      <c r="T15" s="12">
        <f t="shared" si="6"/>
        <v>-9.930486593843213E-4</v>
      </c>
      <c r="U15" s="12">
        <f t="shared" si="7"/>
        <v>-7.9617834394918319E-4</v>
      </c>
      <c r="V15" s="12">
        <f t="shared" si="8"/>
        <v>0</v>
      </c>
      <c r="W15" s="12">
        <f t="shared" si="9"/>
        <v>0</v>
      </c>
      <c r="X15" s="12">
        <f t="shared" si="10"/>
        <v>0</v>
      </c>
      <c r="Y15" s="13">
        <f t="shared" si="11"/>
        <v>-1.9880715705765661E-3</v>
      </c>
    </row>
    <row r="16" spans="1:25" x14ac:dyDescent="0.25">
      <c r="A16" s="5" t="s">
        <v>21</v>
      </c>
      <c r="B16" s="6">
        <v>12.33</v>
      </c>
      <c r="C16" s="6">
        <v>1.1839999999999999</v>
      </c>
      <c r="D16" s="6">
        <v>7.0999999999999994E-2</v>
      </c>
      <c r="E16" s="7">
        <v>76.400000000000006</v>
      </c>
      <c r="F16" s="7">
        <v>3.3</v>
      </c>
      <c r="G16" s="8">
        <v>0.40200000000000002</v>
      </c>
      <c r="H16" s="6">
        <v>12.326000000000001</v>
      </c>
      <c r="I16" s="6">
        <v>1.1830000000000001</v>
      </c>
      <c r="J16" s="6">
        <v>7.0999999999999994E-2</v>
      </c>
      <c r="K16" s="7">
        <v>76.38</v>
      </c>
      <c r="L16" s="7">
        <v>3.3</v>
      </c>
      <c r="M16" s="8">
        <v>0.40200000000000002</v>
      </c>
      <c r="N16" s="9">
        <f t="shared" si="0"/>
        <v>-3.9999999999995595E-3</v>
      </c>
      <c r="O16" s="9">
        <f t="shared" si="1"/>
        <v>-9.9999999999988987E-4</v>
      </c>
      <c r="P16" s="9">
        <f t="shared" si="2"/>
        <v>0</v>
      </c>
      <c r="Q16" s="10">
        <f t="shared" si="3"/>
        <v>-2.0000000000010232E-2</v>
      </c>
      <c r="R16" s="10">
        <f t="shared" si="4"/>
        <v>0</v>
      </c>
      <c r="S16" s="11">
        <f t="shared" si="5"/>
        <v>0</v>
      </c>
      <c r="T16" s="12">
        <f t="shared" si="6"/>
        <v>-3.2441200324406783E-4</v>
      </c>
      <c r="U16" s="12">
        <f t="shared" si="7"/>
        <v>-8.4459459459451658E-4</v>
      </c>
      <c r="V16" s="12">
        <f t="shared" si="8"/>
        <v>0</v>
      </c>
      <c r="W16" s="12">
        <f t="shared" si="9"/>
        <v>-2.6178010471222812E-4</v>
      </c>
      <c r="X16" s="12">
        <f t="shared" si="10"/>
        <v>0</v>
      </c>
      <c r="Y16" s="13">
        <f t="shared" si="11"/>
        <v>0</v>
      </c>
    </row>
    <row r="17" spans="1:25" x14ac:dyDescent="0.25">
      <c r="A17" s="5" t="s">
        <v>22</v>
      </c>
      <c r="B17" s="6">
        <v>2.641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2.6419999999999999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9.9999999999988987E-4</v>
      </c>
      <c r="O17" s="9">
        <f t="shared" si="1"/>
        <v>0</v>
      </c>
      <c r="P17" s="9">
        <f t="shared" si="2"/>
        <v>0</v>
      </c>
      <c r="Q17" s="10">
        <f t="shared" si="3"/>
        <v>0</v>
      </c>
      <c r="R17" s="10">
        <f t="shared" si="4"/>
        <v>0</v>
      </c>
      <c r="S17" s="11">
        <f t="shared" si="5"/>
        <v>0</v>
      </c>
      <c r="T17" s="12">
        <f t="shared" si="6"/>
        <v>3.7864445285862303E-4</v>
      </c>
      <c r="U17" s="12" t="str">
        <f t="shared" si="7"/>
        <v/>
      </c>
      <c r="V17" s="12" t="str">
        <f t="shared" si="8"/>
        <v/>
      </c>
      <c r="W17" s="12" t="str">
        <f t="shared" si="9"/>
        <v/>
      </c>
      <c r="X17" s="12" t="str">
        <f t="shared" si="10"/>
        <v/>
      </c>
      <c r="Y17" s="13" t="str">
        <f t="shared" si="11"/>
        <v/>
      </c>
    </row>
    <row r="18" spans="1:25" x14ac:dyDescent="0.25">
      <c r="A18" s="5" t="s">
        <v>23</v>
      </c>
      <c r="B18" s="6">
        <v>3.0270000000000001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3.0289999999999999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1.9999999999997797E-3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6.6072018500151763E-4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 x14ac:dyDescent="0.25">
      <c r="A19" s="5" t="s">
        <v>24</v>
      </c>
      <c r="B19" s="6">
        <v>4.8620000000000001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4.8650000000000002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3.0000000000001137E-3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6.1703002879465174E-4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 x14ac:dyDescent="0.25">
      <c r="A20" s="5" t="s">
        <v>25</v>
      </c>
      <c r="B20" s="6">
        <v>2.3380000000000001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2.339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9.9999999999988987E-4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4.2771599657820403E-4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 x14ac:dyDescent="0.25">
      <c r="A21" s="5" t="s">
        <v>26</v>
      </c>
      <c r="B21" s="6">
        <v>43.902999999999999</v>
      </c>
      <c r="C21" s="6">
        <v>2.6320000000000001</v>
      </c>
      <c r="D21" s="6">
        <v>0.81699999999999995</v>
      </c>
      <c r="E21" s="7">
        <v>0</v>
      </c>
      <c r="F21" s="7">
        <v>0</v>
      </c>
      <c r="G21" s="8">
        <v>0</v>
      </c>
      <c r="H21" s="6">
        <v>43.927999999999997</v>
      </c>
      <c r="I21" s="6">
        <v>2.633</v>
      </c>
      <c r="J21" s="6">
        <v>0.81699999999999995</v>
      </c>
      <c r="K21" s="7">
        <v>0</v>
      </c>
      <c r="L21" s="7">
        <v>0</v>
      </c>
      <c r="M21" s="8">
        <v>0</v>
      </c>
      <c r="N21" s="9">
        <f t="shared" si="0"/>
        <v>2.4999999999998579E-2</v>
      </c>
      <c r="O21" s="9">
        <f t="shared" si="1"/>
        <v>9.9999999999988987E-4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5.6943716830271107E-4</v>
      </c>
      <c r="U21" s="12">
        <f t="shared" si="7"/>
        <v>3.7993920972634321E-4</v>
      </c>
      <c r="V21" s="12">
        <f t="shared" si="8"/>
        <v>0</v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 x14ac:dyDescent="0.25">
      <c r="A22" s="5" t="s">
        <v>27</v>
      </c>
      <c r="B22" s="6">
        <v>-0.79800000000000004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-0.79800000000000004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1"/>
        <v>0</v>
      </c>
      <c r="P22" s="9">
        <f t="shared" si="2"/>
        <v>0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</v>
      </c>
      <c r="U22" s="12" t="str">
        <f t="shared" si="7"/>
        <v/>
      </c>
      <c r="V22" s="12" t="str">
        <f t="shared" si="8"/>
        <v/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 x14ac:dyDescent="0.25">
      <c r="A23" s="5" t="s">
        <v>28</v>
      </c>
      <c r="B23" s="6">
        <v>-0.73199999999999998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-0.73199999999999998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 x14ac:dyDescent="0.25">
      <c r="A24" s="5" t="s">
        <v>29</v>
      </c>
      <c r="B24" s="6">
        <v>-0.79800000000000004</v>
      </c>
      <c r="C24" s="6">
        <v>0</v>
      </c>
      <c r="D24" s="6">
        <v>0</v>
      </c>
      <c r="E24" s="7">
        <v>0</v>
      </c>
      <c r="F24" s="7">
        <v>0</v>
      </c>
      <c r="G24" s="8">
        <v>0.26200000000000001</v>
      </c>
      <c r="H24" s="6">
        <v>-0.79800000000000004</v>
      </c>
      <c r="I24" s="6">
        <v>0</v>
      </c>
      <c r="J24" s="6">
        <v>0</v>
      </c>
      <c r="K24" s="7">
        <v>0</v>
      </c>
      <c r="L24" s="7">
        <v>0</v>
      </c>
      <c r="M24" s="8">
        <v>0.26200000000000001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>
        <f t="shared" si="11"/>
        <v>0</v>
      </c>
    </row>
    <row r="25" spans="1:25" x14ac:dyDescent="0.25">
      <c r="A25" s="5" t="s">
        <v>30</v>
      </c>
      <c r="B25" s="6">
        <v>-6.532</v>
      </c>
      <c r="C25" s="6">
        <v>-0.622</v>
      </c>
      <c r="D25" s="6">
        <v>-0.09</v>
      </c>
      <c r="E25" s="7">
        <v>0</v>
      </c>
      <c r="F25" s="7">
        <v>0</v>
      </c>
      <c r="G25" s="8">
        <v>0.26200000000000001</v>
      </c>
      <c r="H25" s="6">
        <v>-6.532</v>
      </c>
      <c r="I25" s="6">
        <v>-0.622</v>
      </c>
      <c r="J25" s="6">
        <v>-0.09</v>
      </c>
      <c r="K25" s="7">
        <v>0</v>
      </c>
      <c r="L25" s="7">
        <v>0</v>
      </c>
      <c r="M25" s="8">
        <v>0.26200000000000001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0</v>
      </c>
      <c r="U25" s="12">
        <f t="shared" si="7"/>
        <v>0</v>
      </c>
      <c r="V25" s="12">
        <f t="shared" si="8"/>
        <v>0</v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 x14ac:dyDescent="0.25">
      <c r="A26" s="5" t="s">
        <v>31</v>
      </c>
      <c r="B26" s="6">
        <v>-0.73199999999999998</v>
      </c>
      <c r="C26" s="6">
        <v>0</v>
      </c>
      <c r="D26" s="6">
        <v>0</v>
      </c>
      <c r="E26" s="7">
        <v>0</v>
      </c>
      <c r="F26" s="7">
        <v>0</v>
      </c>
      <c r="G26" s="8">
        <v>0.22800000000000001</v>
      </c>
      <c r="H26" s="6">
        <v>-0.73199999999999998</v>
      </c>
      <c r="I26" s="6">
        <v>0</v>
      </c>
      <c r="J26" s="6">
        <v>0</v>
      </c>
      <c r="K26" s="7">
        <v>0</v>
      </c>
      <c r="L26" s="7">
        <v>0</v>
      </c>
      <c r="M26" s="8">
        <v>0.22800000000000001</v>
      </c>
      <c r="N26" s="9">
        <f t="shared" si="0"/>
        <v>0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0</v>
      </c>
      <c r="U26" s="12" t="str">
        <f t="shared" si="7"/>
        <v/>
      </c>
      <c r="V26" s="12" t="str">
        <f t="shared" si="8"/>
        <v/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 x14ac:dyDescent="0.25">
      <c r="A27" s="5" t="s">
        <v>32</v>
      </c>
      <c r="B27" s="6">
        <v>-5.9870000000000001</v>
      </c>
      <c r="C27" s="6">
        <v>-0.56899999999999995</v>
      </c>
      <c r="D27" s="6">
        <v>-8.4000000000000005E-2</v>
      </c>
      <c r="E27" s="7">
        <v>0</v>
      </c>
      <c r="F27" s="7">
        <v>0</v>
      </c>
      <c r="G27" s="8">
        <v>0.22800000000000001</v>
      </c>
      <c r="H27" s="6">
        <v>-5.9859999999999998</v>
      </c>
      <c r="I27" s="6">
        <v>-0.56899999999999995</v>
      </c>
      <c r="J27" s="6">
        <v>-8.4000000000000005E-2</v>
      </c>
      <c r="K27" s="7">
        <v>0</v>
      </c>
      <c r="L27" s="7">
        <v>0</v>
      </c>
      <c r="M27" s="8">
        <v>0.22800000000000001</v>
      </c>
      <c r="N27" s="9">
        <f t="shared" si="0"/>
        <v>1.000000000000334E-3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-1.6702856188410831E-4</v>
      </c>
      <c r="U27" s="12">
        <f t="shared" si="7"/>
        <v>0</v>
      </c>
      <c r="V27" s="12">
        <f t="shared" si="8"/>
        <v>0</v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 x14ac:dyDescent="0.25">
      <c r="A28" s="5" t="s">
        <v>33</v>
      </c>
      <c r="B28" s="6">
        <v>-0.49299999999999999</v>
      </c>
      <c r="C28" s="6">
        <v>0</v>
      </c>
      <c r="D28" s="6">
        <v>0</v>
      </c>
      <c r="E28" s="7">
        <v>37.549999999999997</v>
      </c>
      <c r="F28" s="7">
        <v>0</v>
      </c>
      <c r="G28" s="8">
        <v>0.186</v>
      </c>
      <c r="H28" s="6">
        <v>-0.49299999999999999</v>
      </c>
      <c r="I28" s="6">
        <v>0</v>
      </c>
      <c r="J28" s="6">
        <v>0</v>
      </c>
      <c r="K28" s="7">
        <v>37.53</v>
      </c>
      <c r="L28" s="7">
        <v>0</v>
      </c>
      <c r="M28" s="8">
        <v>0.186</v>
      </c>
      <c r="N28" s="9">
        <f t="shared" si="0"/>
        <v>0</v>
      </c>
      <c r="O28" s="9">
        <f t="shared" si="1"/>
        <v>0</v>
      </c>
      <c r="P28" s="9">
        <f t="shared" si="2"/>
        <v>0</v>
      </c>
      <c r="Q28" s="10">
        <f t="shared" si="3"/>
        <v>-1.9999999999996021E-2</v>
      </c>
      <c r="R28" s="10">
        <f t="shared" si="4"/>
        <v>0</v>
      </c>
      <c r="S28" s="11">
        <f t="shared" si="5"/>
        <v>0</v>
      </c>
      <c r="T28" s="12">
        <f t="shared" si="6"/>
        <v>0</v>
      </c>
      <c r="U28" s="12" t="str">
        <f t="shared" si="7"/>
        <v/>
      </c>
      <c r="V28" s="12" t="str">
        <f t="shared" si="8"/>
        <v/>
      </c>
      <c r="W28" s="12">
        <f t="shared" si="9"/>
        <v>-5.3262316910773766E-4</v>
      </c>
      <c r="X28" s="12" t="str">
        <f t="shared" si="10"/>
        <v/>
      </c>
      <c r="Y28" s="13">
        <f t="shared" si="11"/>
        <v>0</v>
      </c>
    </row>
    <row r="29" spans="1:25" x14ac:dyDescent="0.25">
      <c r="A29" s="5" t="s">
        <v>34</v>
      </c>
      <c r="B29" s="6">
        <v>-0.49299999999999999</v>
      </c>
      <c r="C29" s="6">
        <v>0</v>
      </c>
      <c r="D29" s="6">
        <v>0</v>
      </c>
      <c r="E29" s="7">
        <v>37.549999999999997</v>
      </c>
      <c r="F29" s="7">
        <v>0</v>
      </c>
      <c r="G29" s="8">
        <v>0.186</v>
      </c>
      <c r="H29" s="6">
        <v>-0.33</v>
      </c>
      <c r="I29" s="6">
        <v>0</v>
      </c>
      <c r="J29" s="6">
        <v>0</v>
      </c>
      <c r="K29" s="7">
        <v>37.53</v>
      </c>
      <c r="L29" s="7">
        <v>0</v>
      </c>
      <c r="M29" s="8">
        <v>0.186</v>
      </c>
      <c r="N29" s="9">
        <f t="shared" si="0"/>
        <v>0.16299999999999998</v>
      </c>
      <c r="O29" s="9">
        <f t="shared" si="1"/>
        <v>0</v>
      </c>
      <c r="P29" s="9">
        <f t="shared" si="2"/>
        <v>0</v>
      </c>
      <c r="Q29" s="10">
        <f t="shared" si="3"/>
        <v>-1.9999999999996021E-2</v>
      </c>
      <c r="R29" s="10">
        <f t="shared" si="4"/>
        <v>0</v>
      </c>
      <c r="S29" s="11">
        <f t="shared" si="5"/>
        <v>0</v>
      </c>
      <c r="T29" s="12">
        <f t="shared" si="6"/>
        <v>-0.33062880324543609</v>
      </c>
      <c r="U29" s="12" t="str">
        <f t="shared" si="7"/>
        <v/>
      </c>
      <c r="V29" s="12" t="str">
        <f t="shared" si="8"/>
        <v/>
      </c>
      <c r="W29" s="12">
        <f t="shared" si="9"/>
        <v>-5.3262316910773766E-4</v>
      </c>
      <c r="X29" s="12" t="str">
        <f t="shared" si="10"/>
        <v/>
      </c>
      <c r="Y29" s="13">
        <f t="shared" si="11"/>
        <v>0</v>
      </c>
    </row>
    <row r="30" spans="1:25" x14ac:dyDescent="0.25">
      <c r="A30" s="5" t="s">
        <v>35</v>
      </c>
      <c r="B30" s="6">
        <v>-0.49299999999999999</v>
      </c>
      <c r="C30" s="6">
        <v>0</v>
      </c>
      <c r="D30" s="6">
        <v>0</v>
      </c>
      <c r="E30" s="7">
        <v>37.549999999999997</v>
      </c>
      <c r="F30" s="7">
        <v>0</v>
      </c>
      <c r="G30" s="8">
        <v>0.186</v>
      </c>
      <c r="H30" s="6">
        <v>-0.16300000000000001</v>
      </c>
      <c r="I30" s="6">
        <v>0</v>
      </c>
      <c r="J30" s="6">
        <v>0</v>
      </c>
      <c r="K30" s="7">
        <v>37.53</v>
      </c>
      <c r="L30" s="7">
        <v>0</v>
      </c>
      <c r="M30" s="8">
        <v>0.186</v>
      </c>
      <c r="N30" s="9">
        <f t="shared" si="0"/>
        <v>0.32999999999999996</v>
      </c>
      <c r="O30" s="9">
        <f t="shared" si="1"/>
        <v>0</v>
      </c>
      <c r="P30" s="9">
        <f t="shared" si="2"/>
        <v>0</v>
      </c>
      <c r="Q30" s="10">
        <f t="shared" si="3"/>
        <v>-1.9999999999996021E-2</v>
      </c>
      <c r="R30" s="10">
        <f t="shared" si="4"/>
        <v>0</v>
      </c>
      <c r="S30" s="11">
        <f t="shared" si="5"/>
        <v>0</v>
      </c>
      <c r="T30" s="12">
        <f t="shared" si="6"/>
        <v>-0.66937119675456391</v>
      </c>
      <c r="U30" s="12" t="str">
        <f t="shared" si="7"/>
        <v/>
      </c>
      <c r="V30" s="12" t="str">
        <f t="shared" si="8"/>
        <v/>
      </c>
      <c r="W30" s="12">
        <f t="shared" si="9"/>
        <v>-5.3262316910773766E-4</v>
      </c>
      <c r="X30" s="12" t="str">
        <f t="shared" si="10"/>
        <v/>
      </c>
      <c r="Y30" s="13">
        <f t="shared" si="11"/>
        <v>0</v>
      </c>
    </row>
    <row r="31" spans="1:25" x14ac:dyDescent="0.25">
      <c r="A31" s="5" t="s">
        <v>36</v>
      </c>
      <c r="B31" s="6">
        <v>-0.49299999999999999</v>
      </c>
      <c r="C31" s="6">
        <v>0</v>
      </c>
      <c r="D31" s="6">
        <v>0</v>
      </c>
      <c r="E31" s="7">
        <v>37.549999999999997</v>
      </c>
      <c r="F31" s="7">
        <v>0</v>
      </c>
      <c r="G31" s="8">
        <v>0.186</v>
      </c>
      <c r="H31" s="6">
        <v>0</v>
      </c>
      <c r="I31" s="6">
        <v>0</v>
      </c>
      <c r="J31" s="6">
        <v>0</v>
      </c>
      <c r="K31" s="7">
        <v>37.53</v>
      </c>
      <c r="L31" s="7">
        <v>0</v>
      </c>
      <c r="M31" s="8">
        <v>0.186</v>
      </c>
      <c r="N31" s="9">
        <f t="shared" si="0"/>
        <v>0.49299999999999999</v>
      </c>
      <c r="O31" s="9">
        <f t="shared" si="1"/>
        <v>0</v>
      </c>
      <c r="P31" s="9">
        <f t="shared" si="2"/>
        <v>0</v>
      </c>
      <c r="Q31" s="10">
        <f t="shared" si="3"/>
        <v>-1.9999999999996021E-2</v>
      </c>
      <c r="R31" s="10">
        <f t="shared" si="4"/>
        <v>0</v>
      </c>
      <c r="S31" s="11">
        <f t="shared" si="5"/>
        <v>0</v>
      </c>
      <c r="T31" s="12">
        <f t="shared" si="6"/>
        <v>-1</v>
      </c>
      <c r="U31" s="12" t="str">
        <f t="shared" si="7"/>
        <v/>
      </c>
      <c r="V31" s="12" t="str">
        <f t="shared" si="8"/>
        <v/>
      </c>
      <c r="W31" s="12">
        <f t="shared" si="9"/>
        <v>-5.3262316910773766E-4</v>
      </c>
      <c r="X31" s="12" t="str">
        <f t="shared" si="10"/>
        <v/>
      </c>
      <c r="Y31" s="13">
        <f t="shared" si="11"/>
        <v>0</v>
      </c>
    </row>
    <row r="32" spans="1:25" x14ac:dyDescent="0.25">
      <c r="A32" s="5" t="s">
        <v>37</v>
      </c>
      <c r="B32" s="6">
        <v>-4.0339999999999998</v>
      </c>
      <c r="C32" s="6">
        <v>-0.379</v>
      </c>
      <c r="D32" s="6">
        <v>-6.0999999999999999E-2</v>
      </c>
      <c r="E32" s="7">
        <v>37.549999999999997</v>
      </c>
      <c r="F32" s="7">
        <v>0</v>
      </c>
      <c r="G32" s="8">
        <v>0.186</v>
      </c>
      <c r="H32" s="6">
        <v>-4.0339999999999998</v>
      </c>
      <c r="I32" s="6">
        <v>-0.379</v>
      </c>
      <c r="J32" s="6">
        <v>-6.0999999999999999E-2</v>
      </c>
      <c r="K32" s="7">
        <v>37.53</v>
      </c>
      <c r="L32" s="7">
        <v>0</v>
      </c>
      <c r="M32" s="8">
        <v>0.186</v>
      </c>
      <c r="N32" s="9">
        <f t="shared" si="0"/>
        <v>0</v>
      </c>
      <c r="O32" s="9">
        <f t="shared" si="1"/>
        <v>0</v>
      </c>
      <c r="P32" s="9">
        <f t="shared" si="2"/>
        <v>0</v>
      </c>
      <c r="Q32" s="10">
        <f t="shared" si="3"/>
        <v>-1.9999999999996021E-2</v>
      </c>
      <c r="R32" s="10">
        <f t="shared" si="4"/>
        <v>0</v>
      </c>
      <c r="S32" s="11">
        <f t="shared" si="5"/>
        <v>0</v>
      </c>
      <c r="T32" s="12">
        <f t="shared" si="6"/>
        <v>0</v>
      </c>
      <c r="U32" s="12">
        <f t="shared" si="7"/>
        <v>0</v>
      </c>
      <c r="V32" s="12">
        <f t="shared" si="8"/>
        <v>0</v>
      </c>
      <c r="W32" s="12">
        <f t="shared" si="9"/>
        <v>-5.3262316910773766E-4</v>
      </c>
      <c r="X32" s="12" t="str">
        <f t="shared" si="10"/>
        <v/>
      </c>
      <c r="Y32" s="13">
        <f t="shared" si="11"/>
        <v>0</v>
      </c>
    </row>
    <row r="33" spans="1:25" x14ac:dyDescent="0.25">
      <c r="A33" s="5" t="s">
        <v>38</v>
      </c>
      <c r="B33" s="6">
        <v>-4.0339999999999998</v>
      </c>
      <c r="C33" s="6">
        <v>-0.379</v>
      </c>
      <c r="D33" s="6">
        <v>-6.0999999999999999E-2</v>
      </c>
      <c r="E33" s="7">
        <v>37.549999999999997</v>
      </c>
      <c r="F33" s="7">
        <v>0</v>
      </c>
      <c r="G33" s="8">
        <v>0.186</v>
      </c>
      <c r="H33" s="6">
        <v>-2.7029999999999998</v>
      </c>
      <c r="I33" s="6">
        <v>-0.254</v>
      </c>
      <c r="J33" s="6">
        <v>-4.1000000000000002E-2</v>
      </c>
      <c r="K33" s="7">
        <v>37.53</v>
      </c>
      <c r="L33" s="7">
        <v>0</v>
      </c>
      <c r="M33" s="8">
        <v>0.186</v>
      </c>
      <c r="N33" s="9">
        <f t="shared" si="0"/>
        <v>1.331</v>
      </c>
      <c r="O33" s="9">
        <f t="shared" si="1"/>
        <v>0.125</v>
      </c>
      <c r="P33" s="9">
        <f t="shared" si="2"/>
        <v>1.9999999999999997E-2</v>
      </c>
      <c r="Q33" s="10">
        <f t="shared" si="3"/>
        <v>-1.9999999999996021E-2</v>
      </c>
      <c r="R33" s="10">
        <f t="shared" si="4"/>
        <v>0</v>
      </c>
      <c r="S33" s="11">
        <f t="shared" si="5"/>
        <v>0</v>
      </c>
      <c r="T33" s="12">
        <f t="shared" si="6"/>
        <v>-0.32994546355974219</v>
      </c>
      <c r="U33" s="12">
        <f t="shared" si="7"/>
        <v>-0.32981530343007914</v>
      </c>
      <c r="V33" s="12">
        <f t="shared" si="8"/>
        <v>-0.32786885245901631</v>
      </c>
      <c r="W33" s="12">
        <f t="shared" si="9"/>
        <v>-5.3262316910773766E-4</v>
      </c>
      <c r="X33" s="12" t="str">
        <f t="shared" si="10"/>
        <v/>
      </c>
      <c r="Y33" s="13">
        <f t="shared" si="11"/>
        <v>0</v>
      </c>
    </row>
    <row r="34" spans="1:25" x14ac:dyDescent="0.25">
      <c r="A34" s="5" t="s">
        <v>39</v>
      </c>
      <c r="B34" s="6">
        <v>-4.0339999999999998</v>
      </c>
      <c r="C34" s="6">
        <v>-0.379</v>
      </c>
      <c r="D34" s="6">
        <v>-6.0999999999999999E-2</v>
      </c>
      <c r="E34" s="7">
        <v>37.549999999999997</v>
      </c>
      <c r="F34" s="7">
        <v>0</v>
      </c>
      <c r="G34" s="8">
        <v>0.186</v>
      </c>
      <c r="H34" s="6">
        <v>-1.331</v>
      </c>
      <c r="I34" s="6">
        <v>-0.125</v>
      </c>
      <c r="J34" s="6">
        <v>-0.02</v>
      </c>
      <c r="K34" s="7">
        <v>37.53</v>
      </c>
      <c r="L34" s="7">
        <v>0</v>
      </c>
      <c r="M34" s="8">
        <v>0.186</v>
      </c>
      <c r="N34" s="9">
        <f t="shared" si="0"/>
        <v>2.7029999999999998</v>
      </c>
      <c r="O34" s="9">
        <f t="shared" si="1"/>
        <v>0.254</v>
      </c>
      <c r="P34" s="9">
        <f t="shared" si="2"/>
        <v>4.0999999999999995E-2</v>
      </c>
      <c r="Q34" s="10">
        <f t="shared" si="3"/>
        <v>-1.9999999999996021E-2</v>
      </c>
      <c r="R34" s="10">
        <f t="shared" si="4"/>
        <v>0</v>
      </c>
      <c r="S34" s="11">
        <f t="shared" si="5"/>
        <v>0</v>
      </c>
      <c r="T34" s="12">
        <f t="shared" si="6"/>
        <v>-0.67005453644025781</v>
      </c>
      <c r="U34" s="12">
        <f t="shared" si="7"/>
        <v>-0.67018469656992086</v>
      </c>
      <c r="V34" s="12">
        <f t="shared" si="8"/>
        <v>-0.67213114754098358</v>
      </c>
      <c r="W34" s="12">
        <f t="shared" si="9"/>
        <v>-5.3262316910773766E-4</v>
      </c>
      <c r="X34" s="12" t="str">
        <f t="shared" si="10"/>
        <v/>
      </c>
      <c r="Y34" s="13">
        <f t="shared" si="11"/>
        <v>0</v>
      </c>
    </row>
    <row r="35" spans="1:25" x14ac:dyDescent="0.25">
      <c r="A35" s="5" t="s">
        <v>40</v>
      </c>
      <c r="B35" s="6">
        <v>-4.0339999999999998</v>
      </c>
      <c r="C35" s="6">
        <v>-0.379</v>
      </c>
      <c r="D35" s="6">
        <v>-6.0999999999999999E-2</v>
      </c>
      <c r="E35" s="7">
        <v>37.549999999999997</v>
      </c>
      <c r="F35" s="7">
        <v>0</v>
      </c>
      <c r="G35" s="8">
        <v>0.186</v>
      </c>
      <c r="H35" s="6">
        <v>0</v>
      </c>
      <c r="I35" s="6">
        <v>0</v>
      </c>
      <c r="J35" s="6">
        <v>0</v>
      </c>
      <c r="K35" s="7">
        <v>37.53</v>
      </c>
      <c r="L35" s="7">
        <v>0</v>
      </c>
      <c r="M35" s="8">
        <v>0.186</v>
      </c>
      <c r="N35" s="9">
        <f t="shared" si="0"/>
        <v>4.0339999999999998</v>
      </c>
      <c r="O35" s="9">
        <f t="shared" si="1"/>
        <v>0.379</v>
      </c>
      <c r="P35" s="9">
        <f t="shared" si="2"/>
        <v>6.0999999999999999E-2</v>
      </c>
      <c r="Q35" s="10">
        <f t="shared" si="3"/>
        <v>-1.9999999999996021E-2</v>
      </c>
      <c r="R35" s="10">
        <f t="shared" si="4"/>
        <v>0</v>
      </c>
      <c r="S35" s="11">
        <f t="shared" si="5"/>
        <v>0</v>
      </c>
      <c r="T35" s="12">
        <f t="shared" si="6"/>
        <v>-1</v>
      </c>
      <c r="U35" s="12">
        <f t="shared" si="7"/>
        <v>-1</v>
      </c>
      <c r="V35" s="12">
        <f t="shared" si="8"/>
        <v>-1</v>
      </c>
      <c r="W35" s="12">
        <f t="shared" si="9"/>
        <v>-5.3262316910773766E-4</v>
      </c>
      <c r="X35" s="12" t="str">
        <f t="shared" si="10"/>
        <v/>
      </c>
      <c r="Y35" s="13">
        <f t="shared" si="11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zoomScale="70" zoomScaleNormal="70" workbookViewId="0">
      <pane xSplit="1" ySplit="4" topLeftCell="K5" activePane="bottomRight" state="frozen"/>
      <selection pane="topRight" activeCell="B1" sqref="B1"/>
      <selection pane="bottomLeft" activeCell="A5" sqref="A5"/>
      <selection pane="bottomRight" activeCell="W40" sqref="W40"/>
    </sheetView>
  </sheetViews>
  <sheetFormatPr defaultColWidth="8.42578125" defaultRowHeight="15" x14ac:dyDescent="0.25"/>
  <cols>
    <col min="1" max="1" width="59.28515625" bestFit="1" customWidth="1"/>
    <col min="2" max="4" width="12.85546875" bestFit="1" customWidth="1"/>
    <col min="5" max="5" width="11.5703125" bestFit="1" customWidth="1"/>
    <col min="6" max="6" width="12.140625" bestFit="1" customWidth="1"/>
    <col min="7" max="10" width="12.85546875" bestFit="1" customWidth="1"/>
    <col min="11" max="11" width="11.5703125" bestFit="1" customWidth="1"/>
    <col min="12" max="12" width="12.140625" bestFit="1" customWidth="1"/>
    <col min="13" max="13" width="12.85546875" bestFit="1" customWidth="1"/>
    <col min="14" max="16" width="11.42578125" bestFit="1" customWidth="1"/>
    <col min="17" max="17" width="11.5703125" bestFit="1" customWidth="1"/>
    <col min="18" max="18" width="12.140625" bestFit="1" customWidth="1"/>
    <col min="19" max="19" width="11.7109375" bestFit="1" customWidth="1"/>
    <col min="20" max="22" width="13.42578125" bestFit="1" customWidth="1"/>
    <col min="23" max="23" width="16.7109375" bestFit="1" customWidth="1"/>
    <col min="24" max="24" width="12.140625" bestFit="1" customWidth="1"/>
    <col min="25" max="25" width="11.7109375" bestFit="1" customWidth="1"/>
  </cols>
  <sheetData>
    <row r="1" spans="1:25" ht="19.5" x14ac:dyDescent="0.3">
      <c r="A1" s="1" t="s">
        <v>43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3.456</v>
      </c>
      <c r="C5" s="6">
        <v>0</v>
      </c>
      <c r="D5" s="6">
        <v>0</v>
      </c>
      <c r="E5" s="7">
        <v>4.32</v>
      </c>
      <c r="F5" s="7">
        <v>0</v>
      </c>
      <c r="G5" s="8">
        <v>0</v>
      </c>
      <c r="H5" s="6">
        <v>3.456</v>
      </c>
      <c r="I5" s="6">
        <v>0</v>
      </c>
      <c r="J5" s="6">
        <v>0</v>
      </c>
      <c r="K5" s="7">
        <v>4.32</v>
      </c>
      <c r="L5" s="7">
        <v>0</v>
      </c>
      <c r="M5" s="8">
        <v>0</v>
      </c>
      <c r="N5" s="9">
        <f t="shared" ref="N5:N35" si="0">H5-B5</f>
        <v>0</v>
      </c>
      <c r="O5" s="9">
        <f t="shared" ref="O5:O35" si="1">I5-C5</f>
        <v>0</v>
      </c>
      <c r="P5" s="9">
        <f t="shared" ref="P5:P35" si="2">J5-D5</f>
        <v>0</v>
      </c>
      <c r="Q5" s="10">
        <f t="shared" ref="Q5:Q35" si="3">K5-E5</f>
        <v>0</v>
      </c>
      <c r="R5" s="10">
        <f t="shared" ref="R5:R35" si="4">L5-F5</f>
        <v>0</v>
      </c>
      <c r="S5" s="11">
        <f t="shared" ref="S5:S35" si="5">M5-G5</f>
        <v>0</v>
      </c>
      <c r="T5" s="12">
        <f t="shared" ref="T5:T35" si="6">IF(B5,H5/B5-1,"")</f>
        <v>0</v>
      </c>
      <c r="U5" s="12" t="str">
        <f t="shared" ref="U5:U35" si="7">IF(C5,I5/C5-1,"")</f>
        <v/>
      </c>
      <c r="V5" s="12" t="str">
        <f t="shared" ref="V5:V35" si="8">IF(D5,J5/D5-1,"")</f>
        <v/>
      </c>
      <c r="W5" s="12">
        <f t="shared" ref="W5:W35" si="9">IF(E5,K5/E5-1,"")</f>
        <v>0</v>
      </c>
      <c r="X5" s="12" t="str">
        <f t="shared" ref="X5:X35" si="10">IF(F5,L5/F5-1,"")</f>
        <v/>
      </c>
      <c r="Y5" s="13" t="str">
        <f t="shared" ref="Y5:Y35" si="11">IF(G5,M5/G5-1,"")</f>
        <v/>
      </c>
    </row>
    <row r="6" spans="1:25" x14ac:dyDescent="0.25">
      <c r="A6" s="5" t="s">
        <v>11</v>
      </c>
      <c r="B6" s="6">
        <v>4.0789999999999997</v>
      </c>
      <c r="C6" s="6">
        <v>0.23</v>
      </c>
      <c r="D6" s="6">
        <v>0</v>
      </c>
      <c r="E6" s="7">
        <v>4.32</v>
      </c>
      <c r="F6" s="7">
        <v>0</v>
      </c>
      <c r="G6" s="8">
        <v>0</v>
      </c>
      <c r="H6" s="6">
        <v>4.0789999999999997</v>
      </c>
      <c r="I6" s="6">
        <v>0.23</v>
      </c>
      <c r="J6" s="6">
        <v>0</v>
      </c>
      <c r="K6" s="7">
        <v>4.32</v>
      </c>
      <c r="L6" s="7">
        <v>0</v>
      </c>
      <c r="M6" s="8">
        <v>0</v>
      </c>
      <c r="N6" s="9">
        <f t="shared" si="0"/>
        <v>0</v>
      </c>
      <c r="O6" s="9">
        <f t="shared" si="1"/>
        <v>0</v>
      </c>
      <c r="P6" s="9">
        <f t="shared" si="2"/>
        <v>0</v>
      </c>
      <c r="Q6" s="10">
        <f t="shared" si="3"/>
        <v>0</v>
      </c>
      <c r="R6" s="10">
        <f t="shared" si="4"/>
        <v>0</v>
      </c>
      <c r="S6" s="11">
        <f t="shared" si="5"/>
        <v>0</v>
      </c>
      <c r="T6" s="12">
        <f t="shared" si="6"/>
        <v>0</v>
      </c>
      <c r="U6" s="12">
        <f t="shared" si="7"/>
        <v>0</v>
      </c>
      <c r="V6" s="12" t="str">
        <f t="shared" si="8"/>
        <v/>
      </c>
      <c r="W6" s="12">
        <f t="shared" si="9"/>
        <v>0</v>
      </c>
      <c r="X6" s="12" t="str">
        <f t="shared" si="10"/>
        <v/>
      </c>
      <c r="Y6" s="13" t="str">
        <f t="shared" si="11"/>
        <v/>
      </c>
    </row>
    <row r="7" spans="1:25" x14ac:dyDescent="0.25">
      <c r="A7" s="5" t="s">
        <v>12</v>
      </c>
      <c r="B7" s="6">
        <v>0.17799999999999999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0.17799999999999999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 x14ac:dyDescent="0.25">
      <c r="A8" s="5" t="s">
        <v>13</v>
      </c>
      <c r="B8" s="6">
        <v>2.5329999999999999</v>
      </c>
      <c r="C8" s="6">
        <v>0</v>
      </c>
      <c r="D8" s="6">
        <v>0</v>
      </c>
      <c r="E8" s="7">
        <v>6.91</v>
      </c>
      <c r="F8" s="7">
        <v>0</v>
      </c>
      <c r="G8" s="8">
        <v>0</v>
      </c>
      <c r="H8" s="6">
        <v>2.5329999999999999</v>
      </c>
      <c r="I8" s="6">
        <v>0</v>
      </c>
      <c r="J8" s="6">
        <v>0</v>
      </c>
      <c r="K8" s="7">
        <v>6.91</v>
      </c>
      <c r="L8" s="7">
        <v>0</v>
      </c>
      <c r="M8" s="8">
        <v>0</v>
      </c>
      <c r="N8" s="9">
        <f t="shared" si="0"/>
        <v>0</v>
      </c>
      <c r="O8" s="9">
        <f t="shared" si="1"/>
        <v>0</v>
      </c>
      <c r="P8" s="9">
        <f t="shared" si="2"/>
        <v>0</v>
      </c>
      <c r="Q8" s="10">
        <f t="shared" si="3"/>
        <v>0</v>
      </c>
      <c r="R8" s="10">
        <f t="shared" si="4"/>
        <v>0</v>
      </c>
      <c r="S8" s="11">
        <f t="shared" si="5"/>
        <v>0</v>
      </c>
      <c r="T8" s="12">
        <f t="shared" si="6"/>
        <v>0</v>
      </c>
      <c r="U8" s="12" t="str">
        <f t="shared" si="7"/>
        <v/>
      </c>
      <c r="V8" s="12" t="str">
        <f t="shared" si="8"/>
        <v/>
      </c>
      <c r="W8" s="12">
        <f t="shared" si="9"/>
        <v>0</v>
      </c>
      <c r="X8" s="12" t="str">
        <f t="shared" si="10"/>
        <v/>
      </c>
      <c r="Y8" s="13" t="str">
        <f t="shared" si="11"/>
        <v/>
      </c>
    </row>
    <row r="9" spans="1:25" x14ac:dyDescent="0.25">
      <c r="A9" s="5" t="s">
        <v>14</v>
      </c>
      <c r="B9" s="6">
        <v>2.992</v>
      </c>
      <c r="C9" s="6">
        <v>0.215</v>
      </c>
      <c r="D9" s="6">
        <v>0</v>
      </c>
      <c r="E9" s="7">
        <v>6.91</v>
      </c>
      <c r="F9" s="7">
        <v>0</v>
      </c>
      <c r="G9" s="8">
        <v>0</v>
      </c>
      <c r="H9" s="6">
        <v>2.992</v>
      </c>
      <c r="I9" s="6">
        <v>0.215</v>
      </c>
      <c r="J9" s="6">
        <v>0</v>
      </c>
      <c r="K9" s="7">
        <v>6.91</v>
      </c>
      <c r="L9" s="7">
        <v>0</v>
      </c>
      <c r="M9" s="8">
        <v>0</v>
      </c>
      <c r="N9" s="9">
        <f t="shared" si="0"/>
        <v>0</v>
      </c>
      <c r="O9" s="9">
        <f t="shared" si="1"/>
        <v>0</v>
      </c>
      <c r="P9" s="9">
        <f t="shared" si="2"/>
        <v>0</v>
      </c>
      <c r="Q9" s="10">
        <f t="shared" si="3"/>
        <v>0</v>
      </c>
      <c r="R9" s="10">
        <f t="shared" si="4"/>
        <v>0</v>
      </c>
      <c r="S9" s="11">
        <f t="shared" si="5"/>
        <v>0</v>
      </c>
      <c r="T9" s="12">
        <f t="shared" si="6"/>
        <v>0</v>
      </c>
      <c r="U9" s="12">
        <f t="shared" si="7"/>
        <v>0</v>
      </c>
      <c r="V9" s="12" t="str">
        <f t="shared" si="8"/>
        <v/>
      </c>
      <c r="W9" s="12">
        <f t="shared" si="9"/>
        <v>0</v>
      </c>
      <c r="X9" s="12" t="str">
        <f t="shared" si="10"/>
        <v/>
      </c>
      <c r="Y9" s="13" t="str">
        <f t="shared" si="11"/>
        <v/>
      </c>
    </row>
    <row r="10" spans="1:25" x14ac:dyDescent="0.25">
      <c r="A10" s="5" t="s">
        <v>15</v>
      </c>
      <c r="B10" s="6">
        <v>0.20200000000000001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0.20200000000000001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 x14ac:dyDescent="0.25">
      <c r="A11" s="5" t="s">
        <v>16</v>
      </c>
      <c r="B11" s="6">
        <v>2.7</v>
      </c>
      <c r="C11" s="6">
        <v>0.19800000000000001</v>
      </c>
      <c r="D11" s="6">
        <v>0</v>
      </c>
      <c r="E11" s="7">
        <v>37.020000000000003</v>
      </c>
      <c r="F11" s="7">
        <v>0</v>
      </c>
      <c r="G11" s="8">
        <v>0</v>
      </c>
      <c r="H11" s="6">
        <v>2.7</v>
      </c>
      <c r="I11" s="6">
        <v>0.19800000000000001</v>
      </c>
      <c r="J11" s="6">
        <v>0</v>
      </c>
      <c r="K11" s="7">
        <v>37.020000000000003</v>
      </c>
      <c r="L11" s="7">
        <v>0</v>
      </c>
      <c r="M11" s="8">
        <v>0</v>
      </c>
      <c r="N11" s="9">
        <f t="shared" si="0"/>
        <v>0</v>
      </c>
      <c r="O11" s="9">
        <f t="shared" si="1"/>
        <v>0</v>
      </c>
      <c r="P11" s="9">
        <f t="shared" si="2"/>
        <v>0</v>
      </c>
      <c r="Q11" s="10">
        <f t="shared" si="3"/>
        <v>0</v>
      </c>
      <c r="R11" s="10">
        <f t="shared" si="4"/>
        <v>0</v>
      </c>
      <c r="S11" s="11">
        <f t="shared" si="5"/>
        <v>0</v>
      </c>
      <c r="T11" s="12">
        <f t="shared" si="6"/>
        <v>0</v>
      </c>
      <c r="U11" s="12">
        <f t="shared" si="7"/>
        <v>0</v>
      </c>
      <c r="V11" s="12" t="str">
        <f t="shared" si="8"/>
        <v/>
      </c>
      <c r="W11" s="12">
        <f t="shared" si="9"/>
        <v>0</v>
      </c>
      <c r="X11" s="12" t="str">
        <f t="shared" si="10"/>
        <v/>
      </c>
      <c r="Y11" s="13" t="str">
        <f t="shared" si="11"/>
        <v/>
      </c>
    </row>
    <row r="12" spans="1:25" x14ac:dyDescent="0.25">
      <c r="A12" s="5" t="s">
        <v>17</v>
      </c>
      <c r="B12" s="6">
        <v>2.5470000000000002</v>
      </c>
      <c r="C12" s="6">
        <v>0.17799999999999999</v>
      </c>
      <c r="D12" s="6">
        <v>0</v>
      </c>
      <c r="E12" s="7">
        <v>22.19</v>
      </c>
      <c r="F12" s="7">
        <v>0</v>
      </c>
      <c r="G12" s="8">
        <v>0</v>
      </c>
      <c r="H12" s="6">
        <v>2.5470000000000002</v>
      </c>
      <c r="I12" s="6">
        <v>0.17799999999999999</v>
      </c>
      <c r="J12" s="6">
        <v>0</v>
      </c>
      <c r="K12" s="7">
        <v>22.19</v>
      </c>
      <c r="L12" s="7">
        <v>0</v>
      </c>
      <c r="M12" s="8">
        <v>0</v>
      </c>
      <c r="N12" s="9">
        <f t="shared" si="0"/>
        <v>0</v>
      </c>
      <c r="O12" s="9">
        <f t="shared" si="1"/>
        <v>0</v>
      </c>
      <c r="P12" s="9">
        <f t="shared" si="2"/>
        <v>0</v>
      </c>
      <c r="Q12" s="10">
        <f t="shared" si="3"/>
        <v>0</v>
      </c>
      <c r="R12" s="10">
        <f t="shared" si="4"/>
        <v>0</v>
      </c>
      <c r="S12" s="11">
        <f t="shared" si="5"/>
        <v>0</v>
      </c>
      <c r="T12" s="12">
        <f t="shared" si="6"/>
        <v>0</v>
      </c>
      <c r="U12" s="12">
        <f t="shared" si="7"/>
        <v>0</v>
      </c>
      <c r="V12" s="12" t="str">
        <f t="shared" si="8"/>
        <v/>
      </c>
      <c r="W12" s="12">
        <f t="shared" si="9"/>
        <v>0</v>
      </c>
      <c r="X12" s="12" t="str">
        <f t="shared" si="10"/>
        <v/>
      </c>
      <c r="Y12" s="13" t="str">
        <f t="shared" si="11"/>
        <v/>
      </c>
    </row>
    <row r="13" spans="1:25" x14ac:dyDescent="0.25">
      <c r="A13" s="5" t="s">
        <v>18</v>
      </c>
      <c r="B13" s="6">
        <v>2.4809999999999999</v>
      </c>
      <c r="C13" s="6">
        <v>0.107</v>
      </c>
      <c r="D13" s="6">
        <v>0</v>
      </c>
      <c r="E13" s="7">
        <v>152.53</v>
      </c>
      <c r="F13" s="7">
        <v>0</v>
      </c>
      <c r="G13" s="8">
        <v>0</v>
      </c>
      <c r="H13" s="6">
        <v>2.4809999999999999</v>
      </c>
      <c r="I13" s="6">
        <v>0.107</v>
      </c>
      <c r="J13" s="6">
        <v>0</v>
      </c>
      <c r="K13" s="7">
        <v>152.52000000000001</v>
      </c>
      <c r="L13" s="7">
        <v>0</v>
      </c>
      <c r="M13" s="8">
        <v>0</v>
      </c>
      <c r="N13" s="9">
        <f t="shared" si="0"/>
        <v>0</v>
      </c>
      <c r="O13" s="9">
        <f t="shared" si="1"/>
        <v>0</v>
      </c>
      <c r="P13" s="9">
        <f t="shared" si="2"/>
        <v>0</v>
      </c>
      <c r="Q13" s="10">
        <f t="shared" si="3"/>
        <v>-9.9999999999909051E-3</v>
      </c>
      <c r="R13" s="10">
        <f t="shared" si="4"/>
        <v>0</v>
      </c>
      <c r="S13" s="11">
        <f t="shared" si="5"/>
        <v>0</v>
      </c>
      <c r="T13" s="12">
        <f t="shared" si="6"/>
        <v>0</v>
      </c>
      <c r="U13" s="12">
        <f t="shared" si="7"/>
        <v>0</v>
      </c>
      <c r="V13" s="12" t="str">
        <f t="shared" si="8"/>
        <v/>
      </c>
      <c r="W13" s="12">
        <f t="shared" si="9"/>
        <v>-6.5560873270809061E-5</v>
      </c>
      <c r="X13" s="12" t="str">
        <f t="shared" si="10"/>
        <v/>
      </c>
      <c r="Y13" s="13" t="str">
        <f t="shared" si="11"/>
        <v/>
      </c>
    </row>
    <row r="14" spans="1:25" x14ac:dyDescent="0.25">
      <c r="A14" s="5" t="s">
        <v>19</v>
      </c>
      <c r="B14" s="6">
        <v>25.405000000000001</v>
      </c>
      <c r="C14" s="6">
        <v>0.34399999999999997</v>
      </c>
      <c r="D14" s="6">
        <v>0.14699999999999999</v>
      </c>
      <c r="E14" s="7">
        <v>8.7799999999999994</v>
      </c>
      <c r="F14" s="7">
        <v>2.69</v>
      </c>
      <c r="G14" s="8">
        <v>0.39900000000000002</v>
      </c>
      <c r="H14" s="6">
        <v>25.405000000000001</v>
      </c>
      <c r="I14" s="6">
        <v>0.34399999999999997</v>
      </c>
      <c r="J14" s="6">
        <v>0.14699999999999999</v>
      </c>
      <c r="K14" s="7">
        <v>8.7799999999999994</v>
      </c>
      <c r="L14" s="7">
        <v>2.69</v>
      </c>
      <c r="M14" s="8">
        <v>0.39900000000000002</v>
      </c>
      <c r="N14" s="9">
        <f t="shared" si="0"/>
        <v>0</v>
      </c>
      <c r="O14" s="9">
        <f t="shared" si="1"/>
        <v>0</v>
      </c>
      <c r="P14" s="9">
        <f t="shared" si="2"/>
        <v>0</v>
      </c>
      <c r="Q14" s="10">
        <f t="shared" si="3"/>
        <v>0</v>
      </c>
      <c r="R14" s="10">
        <f t="shared" si="4"/>
        <v>0</v>
      </c>
      <c r="S14" s="11">
        <f t="shared" si="5"/>
        <v>0</v>
      </c>
      <c r="T14" s="12">
        <f t="shared" si="6"/>
        <v>0</v>
      </c>
      <c r="U14" s="12">
        <f t="shared" si="7"/>
        <v>0</v>
      </c>
      <c r="V14" s="12">
        <f t="shared" si="8"/>
        <v>0</v>
      </c>
      <c r="W14" s="12">
        <f t="shared" si="9"/>
        <v>0</v>
      </c>
      <c r="X14" s="12">
        <f t="shared" si="10"/>
        <v>0</v>
      </c>
      <c r="Y14" s="13">
        <f t="shared" si="11"/>
        <v>0</v>
      </c>
    </row>
    <row r="15" spans="1:25" x14ac:dyDescent="0.25">
      <c r="A15" s="5" t="s">
        <v>20</v>
      </c>
      <c r="B15" s="6">
        <v>23.131</v>
      </c>
      <c r="C15" s="6">
        <v>0.21299999999999999</v>
      </c>
      <c r="D15" s="6">
        <v>0.106</v>
      </c>
      <c r="E15" s="7">
        <v>6.45</v>
      </c>
      <c r="F15" s="7">
        <v>2.95</v>
      </c>
      <c r="G15" s="8">
        <v>0.33</v>
      </c>
      <c r="H15" s="6">
        <v>23.131</v>
      </c>
      <c r="I15" s="6">
        <v>0.21299999999999999</v>
      </c>
      <c r="J15" s="6">
        <v>0.106</v>
      </c>
      <c r="K15" s="7">
        <v>6.44</v>
      </c>
      <c r="L15" s="7">
        <v>2.95</v>
      </c>
      <c r="M15" s="8">
        <v>0.33</v>
      </c>
      <c r="N15" s="9">
        <f t="shared" si="0"/>
        <v>0</v>
      </c>
      <c r="O15" s="9">
        <f t="shared" si="1"/>
        <v>0</v>
      </c>
      <c r="P15" s="9">
        <f t="shared" si="2"/>
        <v>0</v>
      </c>
      <c r="Q15" s="10">
        <f t="shared" si="3"/>
        <v>-9.9999999999997868E-3</v>
      </c>
      <c r="R15" s="10">
        <f t="shared" si="4"/>
        <v>0</v>
      </c>
      <c r="S15" s="11">
        <f t="shared" si="5"/>
        <v>0</v>
      </c>
      <c r="T15" s="12">
        <f t="shared" si="6"/>
        <v>0</v>
      </c>
      <c r="U15" s="12">
        <f t="shared" si="7"/>
        <v>0</v>
      </c>
      <c r="V15" s="12">
        <f t="shared" si="8"/>
        <v>0</v>
      </c>
      <c r="W15" s="12">
        <f t="shared" si="9"/>
        <v>-1.5503875968991832E-3</v>
      </c>
      <c r="X15" s="12">
        <f t="shared" si="10"/>
        <v>0</v>
      </c>
      <c r="Y15" s="13">
        <f t="shared" si="11"/>
        <v>0</v>
      </c>
    </row>
    <row r="16" spans="1:25" x14ac:dyDescent="0.25">
      <c r="A16" s="5" t="s">
        <v>21</v>
      </c>
      <c r="B16" s="6">
        <v>19.574000000000002</v>
      </c>
      <c r="C16" s="6">
        <v>0.105</v>
      </c>
      <c r="D16" s="6">
        <v>6.6000000000000003E-2</v>
      </c>
      <c r="E16" s="7">
        <v>65.67</v>
      </c>
      <c r="F16" s="7">
        <v>2.29</v>
      </c>
      <c r="G16" s="8">
        <v>0.26</v>
      </c>
      <c r="H16" s="6">
        <v>19.574000000000002</v>
      </c>
      <c r="I16" s="6">
        <v>0.105</v>
      </c>
      <c r="J16" s="6">
        <v>6.6000000000000003E-2</v>
      </c>
      <c r="K16" s="7">
        <v>65.67</v>
      </c>
      <c r="L16" s="7">
        <v>2.29</v>
      </c>
      <c r="M16" s="8">
        <v>0.26</v>
      </c>
      <c r="N16" s="9">
        <f t="shared" si="0"/>
        <v>0</v>
      </c>
      <c r="O16" s="9">
        <f t="shared" si="1"/>
        <v>0</v>
      </c>
      <c r="P16" s="9">
        <f t="shared" si="2"/>
        <v>0</v>
      </c>
      <c r="Q16" s="10">
        <f t="shared" si="3"/>
        <v>0</v>
      </c>
      <c r="R16" s="10">
        <f t="shared" si="4"/>
        <v>0</v>
      </c>
      <c r="S16" s="11">
        <f t="shared" si="5"/>
        <v>0</v>
      </c>
      <c r="T16" s="12">
        <f t="shared" si="6"/>
        <v>0</v>
      </c>
      <c r="U16" s="12">
        <f t="shared" si="7"/>
        <v>0</v>
      </c>
      <c r="V16" s="12">
        <f t="shared" si="8"/>
        <v>0</v>
      </c>
      <c r="W16" s="12">
        <f t="shared" si="9"/>
        <v>0</v>
      </c>
      <c r="X16" s="12">
        <f t="shared" si="10"/>
        <v>0</v>
      </c>
      <c r="Y16" s="13">
        <f t="shared" si="11"/>
        <v>0</v>
      </c>
    </row>
    <row r="17" spans="1:25" x14ac:dyDescent="0.25">
      <c r="A17" s="5" t="s">
        <v>22</v>
      </c>
      <c r="B17" s="6">
        <v>2.4249999999999998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2.4249999999999998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0</v>
      </c>
      <c r="O17" s="9">
        <f t="shared" si="1"/>
        <v>0</v>
      </c>
      <c r="P17" s="9">
        <f t="shared" si="2"/>
        <v>0</v>
      </c>
      <c r="Q17" s="10">
        <f t="shared" si="3"/>
        <v>0</v>
      </c>
      <c r="R17" s="10">
        <f t="shared" si="4"/>
        <v>0</v>
      </c>
      <c r="S17" s="11">
        <f t="shared" si="5"/>
        <v>0</v>
      </c>
      <c r="T17" s="12">
        <f t="shared" si="6"/>
        <v>0</v>
      </c>
      <c r="U17" s="12" t="str">
        <f t="shared" si="7"/>
        <v/>
      </c>
      <c r="V17" s="12" t="str">
        <f t="shared" si="8"/>
        <v/>
      </c>
      <c r="W17" s="12" t="str">
        <f t="shared" si="9"/>
        <v/>
      </c>
      <c r="X17" s="12" t="str">
        <f t="shared" si="10"/>
        <v/>
      </c>
      <c r="Y17" s="13" t="str">
        <f t="shared" si="11"/>
        <v/>
      </c>
    </row>
    <row r="18" spans="1:25" x14ac:dyDescent="0.25">
      <c r="A18" s="5" t="s">
        <v>23</v>
      </c>
      <c r="B18" s="6">
        <v>3.6829999999999998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3.6829999999999998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0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0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 x14ac:dyDescent="0.25">
      <c r="A19" s="5" t="s">
        <v>24</v>
      </c>
      <c r="B19" s="6">
        <v>6.2569999999999997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6.2569999999999997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0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0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 x14ac:dyDescent="0.25">
      <c r="A20" s="5" t="s">
        <v>25</v>
      </c>
      <c r="B20" s="6">
        <v>1.387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1.387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 x14ac:dyDescent="0.25">
      <c r="A21" s="5" t="s">
        <v>26</v>
      </c>
      <c r="B21" s="6">
        <v>85.375</v>
      </c>
      <c r="C21" s="6">
        <v>1.1220000000000001</v>
      </c>
      <c r="D21" s="6">
        <v>0.78500000000000003</v>
      </c>
      <c r="E21" s="7">
        <v>0</v>
      </c>
      <c r="F21" s="7">
        <v>0</v>
      </c>
      <c r="G21" s="8">
        <v>0</v>
      </c>
      <c r="H21" s="6">
        <v>85.375</v>
      </c>
      <c r="I21" s="6">
        <v>1.1220000000000001</v>
      </c>
      <c r="J21" s="6">
        <v>0.78500000000000003</v>
      </c>
      <c r="K21" s="7">
        <v>0</v>
      </c>
      <c r="L21" s="7">
        <v>0</v>
      </c>
      <c r="M21" s="8">
        <v>0</v>
      </c>
      <c r="N21" s="9">
        <f t="shared" si="0"/>
        <v>0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0</v>
      </c>
      <c r="U21" s="12">
        <f t="shared" si="7"/>
        <v>0</v>
      </c>
      <c r="V21" s="12">
        <f t="shared" si="8"/>
        <v>0</v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 x14ac:dyDescent="0.25">
      <c r="A22" s="5" t="s">
        <v>27</v>
      </c>
      <c r="B22" s="6">
        <v>-0.66700000000000004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-0.66700000000000004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1"/>
        <v>0</v>
      </c>
      <c r="P22" s="9">
        <f t="shared" si="2"/>
        <v>0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</v>
      </c>
      <c r="U22" s="12" t="str">
        <f t="shared" si="7"/>
        <v/>
      </c>
      <c r="V22" s="12" t="str">
        <f t="shared" si="8"/>
        <v/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 x14ac:dyDescent="0.25">
      <c r="A23" s="5" t="s">
        <v>28</v>
      </c>
      <c r="B23" s="6">
        <v>-0.61499999999999999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-0.61499999999999999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 x14ac:dyDescent="0.25">
      <c r="A24" s="5" t="s">
        <v>29</v>
      </c>
      <c r="B24" s="6">
        <v>-0.66700000000000004</v>
      </c>
      <c r="C24" s="6">
        <v>0</v>
      </c>
      <c r="D24" s="6">
        <v>0</v>
      </c>
      <c r="E24" s="7">
        <v>0</v>
      </c>
      <c r="F24" s="7">
        <v>0</v>
      </c>
      <c r="G24" s="8">
        <v>0.151</v>
      </c>
      <c r="H24" s="6">
        <v>-0.66700000000000004</v>
      </c>
      <c r="I24" s="6">
        <v>0</v>
      </c>
      <c r="J24" s="6">
        <v>0</v>
      </c>
      <c r="K24" s="7">
        <v>0</v>
      </c>
      <c r="L24" s="7">
        <v>0</v>
      </c>
      <c r="M24" s="8">
        <v>0.151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>
        <f t="shared" si="11"/>
        <v>0</v>
      </c>
    </row>
    <row r="25" spans="1:25" x14ac:dyDescent="0.25">
      <c r="A25" s="5" t="s">
        <v>30</v>
      </c>
      <c r="B25" s="6">
        <v>-7.7089999999999996</v>
      </c>
      <c r="C25" s="6">
        <v>-0.32900000000000001</v>
      </c>
      <c r="D25" s="6">
        <v>-0.14299999999999999</v>
      </c>
      <c r="E25" s="7">
        <v>0</v>
      </c>
      <c r="F25" s="7">
        <v>0</v>
      </c>
      <c r="G25" s="8">
        <v>0.151</v>
      </c>
      <c r="H25" s="6">
        <v>-7.7089999999999996</v>
      </c>
      <c r="I25" s="6">
        <v>-0.32900000000000001</v>
      </c>
      <c r="J25" s="6">
        <v>-0.14299999999999999</v>
      </c>
      <c r="K25" s="7">
        <v>0</v>
      </c>
      <c r="L25" s="7">
        <v>0</v>
      </c>
      <c r="M25" s="8">
        <v>0.151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0</v>
      </c>
      <c r="U25" s="12">
        <f t="shared" si="7"/>
        <v>0</v>
      </c>
      <c r="V25" s="12">
        <f t="shared" si="8"/>
        <v>0</v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 x14ac:dyDescent="0.25">
      <c r="A26" s="5" t="s">
        <v>31</v>
      </c>
      <c r="B26" s="6">
        <v>-0.61499999999999999</v>
      </c>
      <c r="C26" s="6">
        <v>0</v>
      </c>
      <c r="D26" s="6">
        <v>0</v>
      </c>
      <c r="E26" s="7">
        <v>0</v>
      </c>
      <c r="F26" s="7">
        <v>0</v>
      </c>
      <c r="G26" s="8">
        <v>0.13</v>
      </c>
      <c r="H26" s="6">
        <v>-0.61499999999999999</v>
      </c>
      <c r="I26" s="6">
        <v>0</v>
      </c>
      <c r="J26" s="6">
        <v>0</v>
      </c>
      <c r="K26" s="7">
        <v>0</v>
      </c>
      <c r="L26" s="7">
        <v>0</v>
      </c>
      <c r="M26" s="8">
        <v>0.13</v>
      </c>
      <c r="N26" s="9">
        <f t="shared" si="0"/>
        <v>0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0</v>
      </c>
      <c r="U26" s="12" t="str">
        <f t="shared" si="7"/>
        <v/>
      </c>
      <c r="V26" s="12" t="str">
        <f t="shared" si="8"/>
        <v/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 x14ac:dyDescent="0.25">
      <c r="A27" s="5" t="s">
        <v>32</v>
      </c>
      <c r="B27" s="6">
        <v>-7.2240000000000002</v>
      </c>
      <c r="C27" s="6">
        <v>-0.28699999999999998</v>
      </c>
      <c r="D27" s="6">
        <v>-0.13</v>
      </c>
      <c r="E27" s="7">
        <v>0</v>
      </c>
      <c r="F27" s="7">
        <v>0</v>
      </c>
      <c r="G27" s="8">
        <v>0.13</v>
      </c>
      <c r="H27" s="6">
        <v>-7.2240000000000002</v>
      </c>
      <c r="I27" s="6">
        <v>-0.28699999999999998</v>
      </c>
      <c r="J27" s="6">
        <v>-0.13</v>
      </c>
      <c r="K27" s="7">
        <v>0</v>
      </c>
      <c r="L27" s="7">
        <v>0</v>
      </c>
      <c r="M27" s="8">
        <v>0.13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0</v>
      </c>
      <c r="U27" s="12">
        <f t="shared" si="7"/>
        <v>0</v>
      </c>
      <c r="V27" s="12">
        <f t="shared" si="8"/>
        <v>0</v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 x14ac:dyDescent="0.25">
      <c r="A28" s="5" t="s">
        <v>33</v>
      </c>
      <c r="B28" s="6">
        <v>-0.379</v>
      </c>
      <c r="C28" s="6">
        <v>0</v>
      </c>
      <c r="D28" s="6">
        <v>0</v>
      </c>
      <c r="E28" s="7">
        <v>32.270000000000003</v>
      </c>
      <c r="F28" s="7">
        <v>0</v>
      </c>
      <c r="G28" s="8">
        <v>9.5000000000000001E-2</v>
      </c>
      <c r="H28" s="6">
        <v>-0.379</v>
      </c>
      <c r="I28" s="6">
        <v>0</v>
      </c>
      <c r="J28" s="6">
        <v>0</v>
      </c>
      <c r="K28" s="7">
        <v>32.270000000000003</v>
      </c>
      <c r="L28" s="7">
        <v>0</v>
      </c>
      <c r="M28" s="8">
        <v>9.5000000000000001E-2</v>
      </c>
      <c r="N28" s="9">
        <f t="shared" si="0"/>
        <v>0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0</v>
      </c>
      <c r="U28" s="12" t="str">
        <f t="shared" si="7"/>
        <v/>
      </c>
      <c r="V28" s="12" t="str">
        <f t="shared" si="8"/>
        <v/>
      </c>
      <c r="W28" s="12">
        <f t="shared" si="9"/>
        <v>0</v>
      </c>
      <c r="X28" s="12" t="str">
        <f t="shared" si="10"/>
        <v/>
      </c>
      <c r="Y28" s="13">
        <f t="shared" si="11"/>
        <v>0</v>
      </c>
    </row>
    <row r="29" spans="1:25" x14ac:dyDescent="0.25">
      <c r="A29" s="5" t="s">
        <v>34</v>
      </c>
      <c r="B29" s="6">
        <v>-0.379</v>
      </c>
      <c r="C29" s="6">
        <v>0</v>
      </c>
      <c r="D29" s="6">
        <v>0</v>
      </c>
      <c r="E29" s="7">
        <v>32.270000000000003</v>
      </c>
      <c r="F29" s="7">
        <v>0</v>
      </c>
      <c r="G29" s="8">
        <v>9.5000000000000001E-2</v>
      </c>
      <c r="H29" s="6">
        <v>-0.254</v>
      </c>
      <c r="I29" s="6">
        <v>0</v>
      </c>
      <c r="J29" s="6">
        <v>0</v>
      </c>
      <c r="K29" s="7">
        <v>32.270000000000003</v>
      </c>
      <c r="L29" s="7">
        <v>0</v>
      </c>
      <c r="M29" s="8">
        <v>9.5000000000000001E-2</v>
      </c>
      <c r="N29" s="9">
        <f t="shared" si="0"/>
        <v>0.125</v>
      </c>
      <c r="O29" s="9">
        <f t="shared" si="1"/>
        <v>0</v>
      </c>
      <c r="P29" s="9">
        <f t="shared" si="2"/>
        <v>0</v>
      </c>
      <c r="Q29" s="10">
        <f t="shared" si="3"/>
        <v>0</v>
      </c>
      <c r="R29" s="10">
        <f t="shared" si="4"/>
        <v>0</v>
      </c>
      <c r="S29" s="11">
        <f t="shared" si="5"/>
        <v>0</v>
      </c>
      <c r="T29" s="12">
        <f t="shared" si="6"/>
        <v>-0.32981530343007914</v>
      </c>
      <c r="U29" s="12" t="str">
        <f t="shared" si="7"/>
        <v/>
      </c>
      <c r="V29" s="12" t="str">
        <f t="shared" si="8"/>
        <v/>
      </c>
      <c r="W29" s="12">
        <f t="shared" si="9"/>
        <v>0</v>
      </c>
      <c r="X29" s="12" t="str">
        <f t="shared" si="10"/>
        <v/>
      </c>
      <c r="Y29" s="13">
        <f t="shared" si="11"/>
        <v>0</v>
      </c>
    </row>
    <row r="30" spans="1:25" x14ac:dyDescent="0.25">
      <c r="A30" s="5" t="s">
        <v>35</v>
      </c>
      <c r="B30" s="6">
        <v>-0.379</v>
      </c>
      <c r="C30" s="6">
        <v>0</v>
      </c>
      <c r="D30" s="6">
        <v>0</v>
      </c>
      <c r="E30" s="7">
        <v>32.270000000000003</v>
      </c>
      <c r="F30" s="7">
        <v>0</v>
      </c>
      <c r="G30" s="8">
        <v>9.5000000000000001E-2</v>
      </c>
      <c r="H30" s="6">
        <v>-0.125</v>
      </c>
      <c r="I30" s="6">
        <v>0</v>
      </c>
      <c r="J30" s="6">
        <v>0</v>
      </c>
      <c r="K30" s="7">
        <v>32.270000000000003</v>
      </c>
      <c r="L30" s="7">
        <v>0</v>
      </c>
      <c r="M30" s="8">
        <v>9.5000000000000001E-2</v>
      </c>
      <c r="N30" s="9">
        <f t="shared" si="0"/>
        <v>0.254</v>
      </c>
      <c r="O30" s="9">
        <f t="shared" si="1"/>
        <v>0</v>
      </c>
      <c r="P30" s="9">
        <f t="shared" si="2"/>
        <v>0</v>
      </c>
      <c r="Q30" s="10">
        <f t="shared" si="3"/>
        <v>0</v>
      </c>
      <c r="R30" s="10">
        <f t="shared" si="4"/>
        <v>0</v>
      </c>
      <c r="S30" s="11">
        <f t="shared" si="5"/>
        <v>0</v>
      </c>
      <c r="T30" s="12">
        <f t="shared" si="6"/>
        <v>-0.67018469656992086</v>
      </c>
      <c r="U30" s="12" t="str">
        <f t="shared" si="7"/>
        <v/>
      </c>
      <c r="V30" s="12" t="str">
        <f t="shared" si="8"/>
        <v/>
      </c>
      <c r="W30" s="12">
        <f t="shared" si="9"/>
        <v>0</v>
      </c>
      <c r="X30" s="12" t="str">
        <f t="shared" si="10"/>
        <v/>
      </c>
      <c r="Y30" s="13">
        <f t="shared" si="11"/>
        <v>0</v>
      </c>
    </row>
    <row r="31" spans="1:25" x14ac:dyDescent="0.25">
      <c r="A31" s="5" t="s">
        <v>36</v>
      </c>
      <c r="B31" s="6">
        <v>-0.379</v>
      </c>
      <c r="C31" s="6">
        <v>0</v>
      </c>
      <c r="D31" s="6">
        <v>0</v>
      </c>
      <c r="E31" s="7">
        <v>32.270000000000003</v>
      </c>
      <c r="F31" s="7">
        <v>0</v>
      </c>
      <c r="G31" s="8">
        <v>9.5000000000000001E-2</v>
      </c>
      <c r="H31" s="6">
        <v>0</v>
      </c>
      <c r="I31" s="6">
        <v>0</v>
      </c>
      <c r="J31" s="6">
        <v>0</v>
      </c>
      <c r="K31" s="7">
        <v>32.270000000000003</v>
      </c>
      <c r="L31" s="7">
        <v>0</v>
      </c>
      <c r="M31" s="8">
        <v>9.5000000000000001E-2</v>
      </c>
      <c r="N31" s="9">
        <f t="shared" si="0"/>
        <v>0.379</v>
      </c>
      <c r="O31" s="9">
        <f t="shared" si="1"/>
        <v>0</v>
      </c>
      <c r="P31" s="9">
        <f t="shared" si="2"/>
        <v>0</v>
      </c>
      <c r="Q31" s="10">
        <f t="shared" si="3"/>
        <v>0</v>
      </c>
      <c r="R31" s="10">
        <f t="shared" si="4"/>
        <v>0</v>
      </c>
      <c r="S31" s="11">
        <f t="shared" si="5"/>
        <v>0</v>
      </c>
      <c r="T31" s="12">
        <f t="shared" si="6"/>
        <v>-1</v>
      </c>
      <c r="U31" s="12" t="str">
        <f t="shared" si="7"/>
        <v/>
      </c>
      <c r="V31" s="12" t="str">
        <f t="shared" si="8"/>
        <v/>
      </c>
      <c r="W31" s="12">
        <f t="shared" si="9"/>
        <v>0</v>
      </c>
      <c r="X31" s="12" t="str">
        <f t="shared" si="10"/>
        <v/>
      </c>
      <c r="Y31" s="13">
        <f t="shared" si="11"/>
        <v>0</v>
      </c>
    </row>
    <row r="32" spans="1:25" x14ac:dyDescent="0.25">
      <c r="A32" s="5" t="s">
        <v>37</v>
      </c>
      <c r="B32" s="6">
        <v>-4.99</v>
      </c>
      <c r="C32" s="6">
        <v>-0.106</v>
      </c>
      <c r="D32" s="6">
        <v>-7.2999999999999995E-2</v>
      </c>
      <c r="E32" s="7">
        <v>32.270000000000003</v>
      </c>
      <c r="F32" s="7">
        <v>0</v>
      </c>
      <c r="G32" s="8">
        <v>9.5000000000000001E-2</v>
      </c>
      <c r="H32" s="6">
        <v>-4.99</v>
      </c>
      <c r="I32" s="6">
        <v>-0.106</v>
      </c>
      <c r="J32" s="6">
        <v>-7.2999999999999995E-2</v>
      </c>
      <c r="K32" s="7">
        <v>32.270000000000003</v>
      </c>
      <c r="L32" s="7">
        <v>0</v>
      </c>
      <c r="M32" s="8">
        <v>9.5000000000000001E-2</v>
      </c>
      <c r="N32" s="9">
        <f t="shared" si="0"/>
        <v>0</v>
      </c>
      <c r="O32" s="9">
        <f t="shared" si="1"/>
        <v>0</v>
      </c>
      <c r="P32" s="9">
        <f t="shared" si="2"/>
        <v>0</v>
      </c>
      <c r="Q32" s="10">
        <f t="shared" si="3"/>
        <v>0</v>
      </c>
      <c r="R32" s="10">
        <f t="shared" si="4"/>
        <v>0</v>
      </c>
      <c r="S32" s="11">
        <f t="shared" si="5"/>
        <v>0</v>
      </c>
      <c r="T32" s="12">
        <f t="shared" si="6"/>
        <v>0</v>
      </c>
      <c r="U32" s="12">
        <f t="shared" si="7"/>
        <v>0</v>
      </c>
      <c r="V32" s="12">
        <f t="shared" si="8"/>
        <v>0</v>
      </c>
      <c r="W32" s="12">
        <f t="shared" si="9"/>
        <v>0</v>
      </c>
      <c r="X32" s="12" t="str">
        <f t="shared" si="10"/>
        <v/>
      </c>
      <c r="Y32" s="13">
        <f t="shared" si="11"/>
        <v>0</v>
      </c>
    </row>
    <row r="33" spans="1:25" x14ac:dyDescent="0.25">
      <c r="A33" s="5" t="s">
        <v>38</v>
      </c>
      <c r="B33" s="6">
        <v>-4.99</v>
      </c>
      <c r="C33" s="6">
        <v>-0.106</v>
      </c>
      <c r="D33" s="6">
        <v>-7.2999999999999995E-2</v>
      </c>
      <c r="E33" s="7">
        <v>32.270000000000003</v>
      </c>
      <c r="F33" s="7">
        <v>0</v>
      </c>
      <c r="G33" s="8">
        <v>9.5000000000000001E-2</v>
      </c>
      <c r="H33" s="6">
        <v>-3.343</v>
      </c>
      <c r="I33" s="6">
        <v>-7.0999999999999994E-2</v>
      </c>
      <c r="J33" s="6">
        <v>-4.9000000000000002E-2</v>
      </c>
      <c r="K33" s="7">
        <v>32.270000000000003</v>
      </c>
      <c r="L33" s="7">
        <v>0</v>
      </c>
      <c r="M33" s="8">
        <v>9.5000000000000001E-2</v>
      </c>
      <c r="N33" s="9">
        <f t="shared" si="0"/>
        <v>1.6470000000000002</v>
      </c>
      <c r="O33" s="9">
        <f t="shared" si="1"/>
        <v>3.5000000000000003E-2</v>
      </c>
      <c r="P33" s="9">
        <f t="shared" si="2"/>
        <v>2.3999999999999994E-2</v>
      </c>
      <c r="Q33" s="10">
        <f t="shared" si="3"/>
        <v>0</v>
      </c>
      <c r="R33" s="10">
        <f t="shared" si="4"/>
        <v>0</v>
      </c>
      <c r="S33" s="11">
        <f t="shared" si="5"/>
        <v>0</v>
      </c>
      <c r="T33" s="12">
        <f t="shared" si="6"/>
        <v>-0.33006012024048104</v>
      </c>
      <c r="U33" s="12">
        <f t="shared" si="7"/>
        <v>-0.33018867924528306</v>
      </c>
      <c r="V33" s="12">
        <f t="shared" si="8"/>
        <v>-0.32876712328767121</v>
      </c>
      <c r="W33" s="12">
        <f t="shared" si="9"/>
        <v>0</v>
      </c>
      <c r="X33" s="12" t="str">
        <f t="shared" si="10"/>
        <v/>
      </c>
      <c r="Y33" s="13">
        <f t="shared" si="11"/>
        <v>0</v>
      </c>
    </row>
    <row r="34" spans="1:25" x14ac:dyDescent="0.25">
      <c r="A34" s="5" t="s">
        <v>39</v>
      </c>
      <c r="B34" s="6">
        <v>-4.99</v>
      </c>
      <c r="C34" s="6">
        <v>-0.106</v>
      </c>
      <c r="D34" s="6">
        <v>-7.2999999999999995E-2</v>
      </c>
      <c r="E34" s="7">
        <v>32.270000000000003</v>
      </c>
      <c r="F34" s="7">
        <v>0</v>
      </c>
      <c r="G34" s="8">
        <v>9.5000000000000001E-2</v>
      </c>
      <c r="H34" s="6">
        <v>-1.647</v>
      </c>
      <c r="I34" s="6">
        <v>-3.5000000000000003E-2</v>
      </c>
      <c r="J34" s="6">
        <v>-2.4E-2</v>
      </c>
      <c r="K34" s="7">
        <v>32.270000000000003</v>
      </c>
      <c r="L34" s="7">
        <v>0</v>
      </c>
      <c r="M34" s="8">
        <v>9.5000000000000001E-2</v>
      </c>
      <c r="N34" s="9">
        <f t="shared" si="0"/>
        <v>3.343</v>
      </c>
      <c r="O34" s="9">
        <f t="shared" si="1"/>
        <v>7.0999999999999994E-2</v>
      </c>
      <c r="P34" s="9">
        <f t="shared" si="2"/>
        <v>4.8999999999999995E-2</v>
      </c>
      <c r="Q34" s="10">
        <f t="shared" si="3"/>
        <v>0</v>
      </c>
      <c r="R34" s="10">
        <f t="shared" si="4"/>
        <v>0</v>
      </c>
      <c r="S34" s="11">
        <f t="shared" si="5"/>
        <v>0</v>
      </c>
      <c r="T34" s="12">
        <f t="shared" si="6"/>
        <v>-0.66993987975951907</v>
      </c>
      <c r="U34" s="12">
        <f t="shared" si="7"/>
        <v>-0.66981132075471694</v>
      </c>
      <c r="V34" s="12">
        <f t="shared" si="8"/>
        <v>-0.67123287671232879</v>
      </c>
      <c r="W34" s="12">
        <f t="shared" si="9"/>
        <v>0</v>
      </c>
      <c r="X34" s="12" t="str">
        <f t="shared" si="10"/>
        <v/>
      </c>
      <c r="Y34" s="13">
        <f t="shared" si="11"/>
        <v>0</v>
      </c>
    </row>
    <row r="35" spans="1:25" x14ac:dyDescent="0.25">
      <c r="A35" s="5" t="s">
        <v>40</v>
      </c>
      <c r="B35" s="6">
        <v>-4.99</v>
      </c>
      <c r="C35" s="6">
        <v>-0.106</v>
      </c>
      <c r="D35" s="6">
        <v>-7.2999999999999995E-2</v>
      </c>
      <c r="E35" s="7">
        <v>32.270000000000003</v>
      </c>
      <c r="F35" s="7">
        <v>0</v>
      </c>
      <c r="G35" s="8">
        <v>9.5000000000000001E-2</v>
      </c>
      <c r="H35" s="6">
        <v>0</v>
      </c>
      <c r="I35" s="6">
        <v>0</v>
      </c>
      <c r="J35" s="6">
        <v>0</v>
      </c>
      <c r="K35" s="7">
        <v>32.270000000000003</v>
      </c>
      <c r="L35" s="7">
        <v>0</v>
      </c>
      <c r="M35" s="8">
        <v>9.5000000000000001E-2</v>
      </c>
      <c r="N35" s="9">
        <f t="shared" si="0"/>
        <v>4.99</v>
      </c>
      <c r="O35" s="9">
        <f t="shared" si="1"/>
        <v>0.106</v>
      </c>
      <c r="P35" s="9">
        <f t="shared" si="2"/>
        <v>7.2999999999999995E-2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>
        <f t="shared" si="6"/>
        <v>-1</v>
      </c>
      <c r="U35" s="12">
        <f t="shared" si="7"/>
        <v>-1</v>
      </c>
      <c r="V35" s="12">
        <f t="shared" si="8"/>
        <v>-1</v>
      </c>
      <c r="W35" s="12">
        <f t="shared" si="9"/>
        <v>0</v>
      </c>
      <c r="X35" s="12" t="str">
        <f t="shared" si="10"/>
        <v/>
      </c>
      <c r="Y35" s="13">
        <f t="shared" si="1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3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4" sqref="A4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52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2.2829999999999999</v>
      </c>
      <c r="C5" s="6">
        <v>0</v>
      </c>
      <c r="D5" s="6">
        <v>0</v>
      </c>
      <c r="E5" s="7">
        <v>5.04</v>
      </c>
      <c r="F5" s="7">
        <v>0</v>
      </c>
      <c r="G5" s="8">
        <v>0</v>
      </c>
      <c r="H5" s="26">
        <f>VLOOKUP($A5,[1]Tariffs!$A$15:$I$90,4,0)</f>
        <v>2.2810000000000001</v>
      </c>
      <c r="I5" s="6">
        <f>VLOOKUP($A5,[1]Tariffs!$A$15:$I$90,5,0)</f>
        <v>0</v>
      </c>
      <c r="J5" s="6">
        <f>VLOOKUP($A5,[1]Tariffs!$A$15:$I$90,6,0)</f>
        <v>0</v>
      </c>
      <c r="K5" s="7">
        <f>VLOOKUP($A5,[1]Tariffs!$A$15:$I$90,7,0)</f>
        <v>5.04</v>
      </c>
      <c r="L5" s="7">
        <f>VLOOKUP($A5,[1]Tariffs!$A$15:$I$90,8,0)</f>
        <v>0</v>
      </c>
      <c r="M5" s="8">
        <f>VLOOKUP($A5,[1]Tariffs!$A$15:$I$90,9,0)</f>
        <v>0</v>
      </c>
      <c r="N5" s="9">
        <f t="shared" ref="N5:S35" si="0">H5-B5</f>
        <v>-1.9999999999997797E-3</v>
      </c>
      <c r="O5" s="9">
        <f t="shared" si="0"/>
        <v>0</v>
      </c>
      <c r="P5" s="9">
        <f t="shared" si="0"/>
        <v>0</v>
      </c>
      <c r="Q5" s="10">
        <f t="shared" si="0"/>
        <v>0</v>
      </c>
      <c r="R5" s="10">
        <f t="shared" si="0"/>
        <v>0</v>
      </c>
      <c r="S5" s="11">
        <f t="shared" si="0"/>
        <v>0</v>
      </c>
      <c r="T5" s="12">
        <f>IF(B5,H5/B5-1,"")</f>
        <v>-8.7604029785359749E-4</v>
      </c>
      <c r="U5" s="12" t="str">
        <f t="shared" ref="U5:Y35" si="1">IF(C5,I5/C5-1,"")</f>
        <v/>
      </c>
      <c r="V5" s="12" t="str">
        <f t="shared" si="1"/>
        <v/>
      </c>
      <c r="W5" s="12">
        <f t="shared" si="1"/>
        <v>0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2.923</v>
      </c>
      <c r="C6" s="6">
        <v>0.33100000000000002</v>
      </c>
      <c r="D6" s="6">
        <v>0</v>
      </c>
      <c r="E6" s="7">
        <v>5.04</v>
      </c>
      <c r="F6" s="7">
        <v>0</v>
      </c>
      <c r="G6" s="8">
        <v>0</v>
      </c>
      <c r="H6" s="6">
        <v>2.92</v>
      </c>
      <c r="I6" s="6">
        <v>0.33100000000000002</v>
      </c>
      <c r="J6" s="6">
        <v>0</v>
      </c>
      <c r="K6" s="7">
        <v>5.04</v>
      </c>
      <c r="L6" s="7">
        <v>0</v>
      </c>
      <c r="M6" s="8">
        <v>0</v>
      </c>
      <c r="N6" s="9">
        <f t="shared" si="0"/>
        <v>-3.0000000000001137E-3</v>
      </c>
      <c r="O6" s="9">
        <f t="shared" si="0"/>
        <v>0</v>
      </c>
      <c r="P6" s="9">
        <f t="shared" si="0"/>
        <v>0</v>
      </c>
      <c r="Q6" s="10">
        <f t="shared" si="0"/>
        <v>0</v>
      </c>
      <c r="R6" s="10">
        <f t="shared" si="0"/>
        <v>0</v>
      </c>
      <c r="S6" s="11">
        <f t="shared" si="0"/>
        <v>0</v>
      </c>
      <c r="T6" s="12">
        <f t="shared" ref="T6:T35" si="2">IF(B6,H6/B6-1,"")</f>
        <v>-1.0263427984947837E-3</v>
      </c>
      <c r="U6" s="12">
        <f t="shared" si="1"/>
        <v>0</v>
      </c>
      <c r="V6" s="12" t="str">
        <f t="shared" si="1"/>
        <v/>
      </c>
      <c r="W6" s="12">
        <f t="shared" si="1"/>
        <v>0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0.23499999999999999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0.23499999999999999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2"/>
        <v>0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1.893</v>
      </c>
      <c r="C8" s="6">
        <v>0</v>
      </c>
      <c r="D8" s="6">
        <v>0</v>
      </c>
      <c r="E8" s="7">
        <v>6.43</v>
      </c>
      <c r="F8" s="7">
        <v>0</v>
      </c>
      <c r="G8" s="8">
        <v>0</v>
      </c>
      <c r="H8" s="6">
        <v>1.8919999999999999</v>
      </c>
      <c r="I8" s="6">
        <v>0</v>
      </c>
      <c r="J8" s="6">
        <v>0</v>
      </c>
      <c r="K8" s="7">
        <v>6.43</v>
      </c>
      <c r="L8" s="7">
        <v>0</v>
      </c>
      <c r="M8" s="8">
        <v>0</v>
      </c>
      <c r="N8" s="9">
        <f t="shared" si="0"/>
        <v>-1.0000000000001119E-3</v>
      </c>
      <c r="O8" s="9">
        <f t="shared" si="0"/>
        <v>0</v>
      </c>
      <c r="P8" s="9">
        <f t="shared" si="0"/>
        <v>0</v>
      </c>
      <c r="Q8" s="10">
        <f t="shared" si="0"/>
        <v>0</v>
      </c>
      <c r="R8" s="10">
        <f t="shared" si="0"/>
        <v>0</v>
      </c>
      <c r="S8" s="11">
        <f t="shared" si="0"/>
        <v>0</v>
      </c>
      <c r="T8" s="12">
        <f t="shared" si="2"/>
        <v>-5.2826201796096761E-4</v>
      </c>
      <c r="U8" s="12" t="str">
        <f t="shared" si="1"/>
        <v/>
      </c>
      <c r="V8" s="12" t="str">
        <f t="shared" si="1"/>
        <v/>
      </c>
      <c r="W8" s="12">
        <f t="shared" si="1"/>
        <v>0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2.6150000000000002</v>
      </c>
      <c r="C9" s="6">
        <v>0.35499999999999998</v>
      </c>
      <c r="D9" s="6">
        <v>0</v>
      </c>
      <c r="E9" s="7">
        <v>6.43</v>
      </c>
      <c r="F9" s="7">
        <v>0</v>
      </c>
      <c r="G9" s="8">
        <v>0</v>
      </c>
      <c r="H9" s="6">
        <v>2.613</v>
      </c>
      <c r="I9" s="6">
        <v>0.35499999999999998</v>
      </c>
      <c r="J9" s="6">
        <v>0</v>
      </c>
      <c r="K9" s="7">
        <v>6.43</v>
      </c>
      <c r="L9" s="7">
        <v>0</v>
      </c>
      <c r="M9" s="8">
        <v>0</v>
      </c>
      <c r="N9" s="9">
        <f t="shared" si="0"/>
        <v>-2.0000000000002238E-3</v>
      </c>
      <c r="O9" s="9">
        <f t="shared" si="0"/>
        <v>0</v>
      </c>
      <c r="P9" s="9">
        <f t="shared" si="0"/>
        <v>0</v>
      </c>
      <c r="Q9" s="10">
        <f t="shared" si="0"/>
        <v>0</v>
      </c>
      <c r="R9" s="10">
        <f t="shared" si="0"/>
        <v>0</v>
      </c>
      <c r="S9" s="11">
        <f t="shared" si="0"/>
        <v>0</v>
      </c>
      <c r="T9" s="12">
        <f t="shared" si="2"/>
        <v>-7.6481835564057299E-4</v>
      </c>
      <c r="U9" s="12">
        <f t="shared" si="1"/>
        <v>0</v>
      </c>
      <c r="V9" s="12" t="str">
        <f t="shared" si="1"/>
        <v/>
      </c>
      <c r="W9" s="12">
        <f t="shared" si="1"/>
        <v>0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0.77500000000000002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0.77500000000000002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2"/>
        <v>0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1.677</v>
      </c>
      <c r="C11" s="6">
        <v>0.25900000000000001</v>
      </c>
      <c r="D11" s="6">
        <v>0</v>
      </c>
      <c r="E11" s="7">
        <v>30.8</v>
      </c>
      <c r="F11" s="7">
        <v>0</v>
      </c>
      <c r="G11" s="8">
        <v>0</v>
      </c>
      <c r="H11" s="6">
        <v>1.675</v>
      </c>
      <c r="I11" s="6">
        <v>0.25900000000000001</v>
      </c>
      <c r="J11" s="6">
        <v>0</v>
      </c>
      <c r="K11" s="7">
        <v>30.78</v>
      </c>
      <c r="L11" s="7">
        <v>0</v>
      </c>
      <c r="M11" s="8">
        <v>0</v>
      </c>
      <c r="N11" s="9">
        <f t="shared" si="0"/>
        <v>-2.0000000000000018E-3</v>
      </c>
      <c r="O11" s="9">
        <f t="shared" si="0"/>
        <v>0</v>
      </c>
      <c r="P11" s="9">
        <f t="shared" si="0"/>
        <v>0</v>
      </c>
      <c r="Q11" s="10">
        <f t="shared" si="0"/>
        <v>-1.9999999999999574E-2</v>
      </c>
      <c r="R11" s="10">
        <f t="shared" si="0"/>
        <v>0</v>
      </c>
      <c r="S11" s="11">
        <f t="shared" si="0"/>
        <v>0</v>
      </c>
      <c r="T11" s="12">
        <f t="shared" si="2"/>
        <v>-1.1926058437686793E-3</v>
      </c>
      <c r="U11" s="12">
        <f t="shared" si="1"/>
        <v>0</v>
      </c>
      <c r="V11" s="12" t="str">
        <f t="shared" si="1"/>
        <v/>
      </c>
      <c r="W11" s="12">
        <f t="shared" si="1"/>
        <v>-6.4935064935067732E-4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1.252</v>
      </c>
      <c r="C12" s="6">
        <v>0.17299999999999999</v>
      </c>
      <c r="D12" s="6">
        <v>0</v>
      </c>
      <c r="E12" s="7">
        <v>0</v>
      </c>
      <c r="F12" s="7">
        <v>0</v>
      </c>
      <c r="G12" s="8">
        <v>0</v>
      </c>
      <c r="H12" s="6">
        <v>1.2509999999999999</v>
      </c>
      <c r="I12" s="6">
        <v>0.17299999999999999</v>
      </c>
      <c r="J12" s="6">
        <v>0</v>
      </c>
      <c r="K12" s="7">
        <v>0</v>
      </c>
      <c r="L12" s="7">
        <v>0</v>
      </c>
      <c r="M12" s="8">
        <v>0</v>
      </c>
      <c r="N12" s="9">
        <f t="shared" si="0"/>
        <v>-1.0000000000001119E-3</v>
      </c>
      <c r="O12" s="9">
        <f t="shared" si="0"/>
        <v>0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2"/>
        <v>-7.9872204472852815E-4</v>
      </c>
      <c r="U12" s="12">
        <f t="shared" si="1"/>
        <v>0</v>
      </c>
      <c r="V12" s="12" t="str">
        <f t="shared" si="1"/>
        <v/>
      </c>
      <c r="W12" s="12" t="str">
        <f t="shared" si="1"/>
        <v/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0.96299999999999997</v>
      </c>
      <c r="C13" s="6">
        <v>4.2000000000000003E-2</v>
      </c>
      <c r="D13" s="6">
        <v>0</v>
      </c>
      <c r="E13" s="7">
        <v>312.45</v>
      </c>
      <c r="F13" s="7">
        <v>0</v>
      </c>
      <c r="G13" s="8">
        <v>0</v>
      </c>
      <c r="H13" s="6">
        <v>0.96199999999999997</v>
      </c>
      <c r="I13" s="6">
        <v>4.2000000000000003E-2</v>
      </c>
      <c r="J13" s="6">
        <v>0</v>
      </c>
      <c r="K13" s="7">
        <v>312.29000000000002</v>
      </c>
      <c r="L13" s="7">
        <v>0</v>
      </c>
      <c r="M13" s="8">
        <v>0</v>
      </c>
      <c r="N13" s="9">
        <f t="shared" si="0"/>
        <v>-1.0000000000000009E-3</v>
      </c>
      <c r="O13" s="9">
        <f t="shared" si="0"/>
        <v>0</v>
      </c>
      <c r="P13" s="9">
        <f t="shared" si="0"/>
        <v>0</v>
      </c>
      <c r="Q13" s="10">
        <f t="shared" si="0"/>
        <v>-0.15999999999996817</v>
      </c>
      <c r="R13" s="10">
        <f t="shared" si="0"/>
        <v>0</v>
      </c>
      <c r="S13" s="11">
        <f t="shared" si="0"/>
        <v>0</v>
      </c>
      <c r="T13" s="12">
        <f t="shared" si="2"/>
        <v>-1.0384215991692258E-3</v>
      </c>
      <c r="U13" s="12">
        <f t="shared" si="1"/>
        <v>0</v>
      </c>
      <c r="V13" s="12" t="str">
        <f t="shared" si="1"/>
        <v/>
      </c>
      <c r="W13" s="12">
        <f t="shared" si="1"/>
        <v>-5.1208193310914307E-4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9.2200000000000006</v>
      </c>
      <c r="C14" s="6">
        <v>0.746</v>
      </c>
      <c r="D14" s="6">
        <v>0.13600000000000001</v>
      </c>
      <c r="E14" s="7">
        <v>25.34</v>
      </c>
      <c r="F14" s="7">
        <v>2.42</v>
      </c>
      <c r="G14" s="8">
        <v>0.26700000000000002</v>
      </c>
      <c r="H14" s="6">
        <v>9.2129999999999992</v>
      </c>
      <c r="I14" s="6">
        <v>0.745</v>
      </c>
      <c r="J14" s="6">
        <v>0.13600000000000001</v>
      </c>
      <c r="K14" s="7">
        <v>25.32</v>
      </c>
      <c r="L14" s="7">
        <v>2.42</v>
      </c>
      <c r="M14" s="8">
        <v>0.26700000000000002</v>
      </c>
      <c r="N14" s="9">
        <f t="shared" si="0"/>
        <v>-7.0000000000014495E-3</v>
      </c>
      <c r="O14" s="9">
        <f t="shared" si="0"/>
        <v>-1.0000000000000009E-3</v>
      </c>
      <c r="P14" s="9">
        <f t="shared" si="0"/>
        <v>0</v>
      </c>
      <c r="Q14" s="10">
        <f t="shared" si="0"/>
        <v>-1.9999999999999574E-2</v>
      </c>
      <c r="R14" s="10">
        <f t="shared" si="0"/>
        <v>0</v>
      </c>
      <c r="S14" s="11">
        <f t="shared" si="0"/>
        <v>0</v>
      </c>
      <c r="T14" s="12">
        <f t="shared" si="2"/>
        <v>-7.5921908893727963E-4</v>
      </c>
      <c r="U14" s="12">
        <f t="shared" si="1"/>
        <v>-1.3404825737265424E-3</v>
      </c>
      <c r="V14" s="12">
        <f t="shared" si="1"/>
        <v>0</v>
      </c>
      <c r="W14" s="12">
        <f t="shared" si="1"/>
        <v>-7.8926598263617809E-4</v>
      </c>
      <c r="X14" s="12">
        <f t="shared" si="1"/>
        <v>0</v>
      </c>
      <c r="Y14" s="13">
        <f t="shared" si="1"/>
        <v>0</v>
      </c>
    </row>
    <row r="15" spans="1:25" x14ac:dyDescent="0.25">
      <c r="A15" s="5" t="s">
        <v>20</v>
      </c>
      <c r="B15" s="6">
        <v>8.1430000000000007</v>
      </c>
      <c r="C15" s="6">
        <v>0.495</v>
      </c>
      <c r="D15" s="6">
        <v>1.7000000000000001E-2</v>
      </c>
      <c r="E15" s="7">
        <v>8.94</v>
      </c>
      <c r="F15" s="7">
        <v>4.45</v>
      </c>
      <c r="G15" s="8">
        <v>0.20699999999999999</v>
      </c>
      <c r="H15" s="6">
        <v>8.1349999999999998</v>
      </c>
      <c r="I15" s="6">
        <v>0.495</v>
      </c>
      <c r="J15" s="6">
        <v>1.7000000000000001E-2</v>
      </c>
      <c r="K15" s="7">
        <v>8.94</v>
      </c>
      <c r="L15" s="7">
        <v>4.4400000000000004</v>
      </c>
      <c r="M15" s="8">
        <v>0.20699999999999999</v>
      </c>
      <c r="N15" s="9">
        <f t="shared" si="0"/>
        <v>-8.0000000000008953E-3</v>
      </c>
      <c r="O15" s="9">
        <f t="shared" si="0"/>
        <v>0</v>
      </c>
      <c r="P15" s="9">
        <f t="shared" si="0"/>
        <v>0</v>
      </c>
      <c r="Q15" s="10">
        <f t="shared" si="0"/>
        <v>0</v>
      </c>
      <c r="R15" s="10">
        <f t="shared" si="0"/>
        <v>-9.9999999999997868E-3</v>
      </c>
      <c r="S15" s="11">
        <f t="shared" si="0"/>
        <v>0</v>
      </c>
      <c r="T15" s="12">
        <f t="shared" si="2"/>
        <v>-9.8243890458071803E-4</v>
      </c>
      <c r="U15" s="12">
        <f t="shared" si="1"/>
        <v>0</v>
      </c>
      <c r="V15" s="12">
        <f t="shared" si="1"/>
        <v>0</v>
      </c>
      <c r="W15" s="12">
        <f t="shared" si="1"/>
        <v>0</v>
      </c>
      <c r="X15" s="12">
        <f t="shared" si="1"/>
        <v>-2.2471910112359383E-3</v>
      </c>
      <c r="Y15" s="13">
        <f t="shared" si="1"/>
        <v>0</v>
      </c>
    </row>
    <row r="16" spans="1:25" x14ac:dyDescent="0.25">
      <c r="A16" s="5" t="s">
        <v>21</v>
      </c>
      <c r="B16" s="6">
        <v>6.1369999999999996</v>
      </c>
      <c r="C16" s="6">
        <v>0.373</v>
      </c>
      <c r="D16" s="6">
        <v>1.2999999999999999E-2</v>
      </c>
      <c r="E16" s="7">
        <v>135.38999999999999</v>
      </c>
      <c r="F16" s="7">
        <v>4.8600000000000003</v>
      </c>
      <c r="G16" s="8">
        <v>0.152</v>
      </c>
      <c r="H16" s="6">
        <v>6.1310000000000002</v>
      </c>
      <c r="I16" s="6">
        <v>0.373</v>
      </c>
      <c r="J16" s="6">
        <v>1.2999999999999999E-2</v>
      </c>
      <c r="K16" s="7">
        <v>135.29</v>
      </c>
      <c r="L16" s="7">
        <v>4.8600000000000003</v>
      </c>
      <c r="M16" s="8">
        <v>0.152</v>
      </c>
      <c r="N16" s="9">
        <f t="shared" si="0"/>
        <v>-5.9999999999993392E-3</v>
      </c>
      <c r="O16" s="9">
        <f t="shared" si="0"/>
        <v>0</v>
      </c>
      <c r="P16" s="9">
        <f t="shared" si="0"/>
        <v>0</v>
      </c>
      <c r="Q16" s="10">
        <f t="shared" si="0"/>
        <v>-9.9999999999994316E-2</v>
      </c>
      <c r="R16" s="10">
        <f t="shared" si="0"/>
        <v>0</v>
      </c>
      <c r="S16" s="11">
        <f t="shared" si="0"/>
        <v>0</v>
      </c>
      <c r="T16" s="12">
        <f t="shared" si="2"/>
        <v>-9.7767638911505639E-4</v>
      </c>
      <c r="U16" s="12">
        <f t="shared" si="1"/>
        <v>0</v>
      </c>
      <c r="V16" s="12">
        <f t="shared" si="1"/>
        <v>0</v>
      </c>
      <c r="W16" s="12">
        <f t="shared" si="1"/>
        <v>-7.3860698722205687E-4</v>
      </c>
      <c r="X16" s="12">
        <f t="shared" si="1"/>
        <v>0</v>
      </c>
      <c r="Y16" s="13">
        <f t="shared" si="1"/>
        <v>0</v>
      </c>
    </row>
    <row r="17" spans="1:25" x14ac:dyDescent="0.25">
      <c r="A17" s="5" t="s">
        <v>22</v>
      </c>
      <c r="B17" s="6">
        <v>1.462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1.4610000000000001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-9.9999999999988987E-4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2"/>
        <v>-6.8399452804368543E-4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23</v>
      </c>
      <c r="B18" s="6">
        <v>1.891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1.89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-1.0000000000001119E-3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2"/>
        <v>-5.2882072977267214E-4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3.0070000000000001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3.0049999999999999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-2.0000000000002238E-3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2"/>
        <v>-6.6511473229136087E-4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1.1299999999999999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1.1299999999999999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2"/>
        <v>0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21.15</v>
      </c>
      <c r="C21" s="6">
        <v>1.133</v>
      </c>
      <c r="D21" s="6">
        <v>0.63300000000000001</v>
      </c>
      <c r="E21" s="7">
        <v>0</v>
      </c>
      <c r="F21" s="7">
        <v>0</v>
      </c>
      <c r="G21" s="8">
        <v>0</v>
      </c>
      <c r="H21" s="6">
        <v>21.132999999999999</v>
      </c>
      <c r="I21" s="6">
        <v>1.1319999999999999</v>
      </c>
      <c r="J21" s="6">
        <v>0.63300000000000001</v>
      </c>
      <c r="K21" s="7">
        <v>0</v>
      </c>
      <c r="L21" s="7">
        <v>0</v>
      </c>
      <c r="M21" s="8">
        <v>0</v>
      </c>
      <c r="N21" s="9">
        <f t="shared" si="0"/>
        <v>-1.699999999999946E-2</v>
      </c>
      <c r="O21" s="9">
        <f t="shared" si="0"/>
        <v>-1.0000000000001119E-3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2"/>
        <v>-8.0378250591017775E-4</v>
      </c>
      <c r="U21" s="12">
        <f t="shared" si="1"/>
        <v>-8.8261253309807053E-4</v>
      </c>
      <c r="V21" s="12">
        <f t="shared" si="1"/>
        <v>0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-0.74299999999999999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-0.74199999999999999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1.0000000000000009E-3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>IF(B22,H22/B22-1,"")</f>
        <v>-1.3458950201884479E-3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-0.65600000000000003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-0.65600000000000003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2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-0.74299999999999999</v>
      </c>
      <c r="C24" s="6">
        <v>0</v>
      </c>
      <c r="D24" s="6">
        <v>0</v>
      </c>
      <c r="E24" s="7">
        <v>0</v>
      </c>
      <c r="F24" s="7">
        <v>0</v>
      </c>
      <c r="G24" s="8">
        <v>0.157</v>
      </c>
      <c r="H24" s="6">
        <v>-0.74199999999999999</v>
      </c>
      <c r="I24" s="6">
        <v>0</v>
      </c>
      <c r="J24" s="6">
        <v>0</v>
      </c>
      <c r="K24" s="7">
        <v>0</v>
      </c>
      <c r="L24" s="7">
        <v>0</v>
      </c>
      <c r="M24" s="8">
        <v>0.157</v>
      </c>
      <c r="N24" s="9">
        <f t="shared" si="0"/>
        <v>1.0000000000000009E-3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2"/>
        <v>-1.3458950201884479E-3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</v>
      </c>
    </row>
    <row r="25" spans="1:25" x14ac:dyDescent="0.25">
      <c r="A25" s="5" t="s">
        <v>30</v>
      </c>
      <c r="B25" s="6">
        <v>-4.9669999999999996</v>
      </c>
      <c r="C25" s="6">
        <v>-0.54700000000000004</v>
      </c>
      <c r="D25" s="6">
        <v>-0.16400000000000001</v>
      </c>
      <c r="E25" s="7">
        <v>0</v>
      </c>
      <c r="F25" s="7">
        <v>0</v>
      </c>
      <c r="G25" s="8">
        <v>0.157</v>
      </c>
      <c r="H25" s="6">
        <v>-4.9640000000000004</v>
      </c>
      <c r="I25" s="6">
        <v>-0.54600000000000004</v>
      </c>
      <c r="J25" s="6">
        <v>-0.16400000000000001</v>
      </c>
      <c r="K25" s="7">
        <v>0</v>
      </c>
      <c r="L25" s="7">
        <v>0</v>
      </c>
      <c r="M25" s="8">
        <v>0.157</v>
      </c>
      <c r="N25" s="9">
        <f t="shared" si="0"/>
        <v>2.9999999999992255E-3</v>
      </c>
      <c r="O25" s="9">
        <f t="shared" si="0"/>
        <v>1.0000000000000009E-3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2"/>
        <v>-6.0398630964353384E-4</v>
      </c>
      <c r="U25" s="12">
        <f t="shared" si="1"/>
        <v>-1.8281535648994041E-3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</v>
      </c>
    </row>
    <row r="26" spans="1:25" x14ac:dyDescent="0.25">
      <c r="A26" s="5" t="s">
        <v>31</v>
      </c>
      <c r="B26" s="6">
        <v>-0.65600000000000003</v>
      </c>
      <c r="C26" s="6">
        <v>0</v>
      </c>
      <c r="D26" s="6">
        <v>0</v>
      </c>
      <c r="E26" s="7">
        <v>0</v>
      </c>
      <c r="F26" s="7">
        <v>0</v>
      </c>
      <c r="G26" s="8">
        <v>0.14199999999999999</v>
      </c>
      <c r="H26" s="6">
        <v>-0.65600000000000003</v>
      </c>
      <c r="I26" s="6">
        <v>0</v>
      </c>
      <c r="J26" s="6">
        <v>0</v>
      </c>
      <c r="K26" s="7">
        <v>0</v>
      </c>
      <c r="L26" s="7">
        <v>0</v>
      </c>
      <c r="M26" s="8">
        <v>0.14199999999999999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</v>
      </c>
      <c r="T26" s="12">
        <f t="shared" si="2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>IF(G26,M26/G26-1,"")</f>
        <v>0</v>
      </c>
    </row>
    <row r="27" spans="1:25" x14ac:dyDescent="0.25">
      <c r="A27" s="5" t="s">
        <v>32</v>
      </c>
      <c r="B27" s="6">
        <v>-4.5510000000000002</v>
      </c>
      <c r="C27" s="6">
        <v>-0.46700000000000003</v>
      </c>
      <c r="D27" s="6">
        <v>-0.129</v>
      </c>
      <c r="E27" s="7">
        <v>0</v>
      </c>
      <c r="F27" s="7">
        <v>0</v>
      </c>
      <c r="G27" s="8">
        <v>0.14199999999999999</v>
      </c>
      <c r="H27" s="6">
        <v>-4.548</v>
      </c>
      <c r="I27" s="6">
        <v>-0.46700000000000003</v>
      </c>
      <c r="J27" s="6">
        <v>-0.129</v>
      </c>
      <c r="K27" s="7">
        <v>0</v>
      </c>
      <c r="L27" s="7">
        <v>0</v>
      </c>
      <c r="M27" s="8">
        <v>0.14199999999999999</v>
      </c>
      <c r="N27" s="9">
        <f t="shared" si="0"/>
        <v>3.0000000000001137E-3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</v>
      </c>
      <c r="T27" s="12">
        <f t="shared" si="2"/>
        <v>-6.5919578114703725E-4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</v>
      </c>
    </row>
    <row r="28" spans="1:25" x14ac:dyDescent="0.25">
      <c r="A28" s="5" t="s">
        <v>33</v>
      </c>
      <c r="B28" s="6">
        <v>-0.39</v>
      </c>
      <c r="C28" s="6">
        <v>0</v>
      </c>
      <c r="D28" s="6">
        <v>0</v>
      </c>
      <c r="E28" s="7">
        <v>98.86</v>
      </c>
      <c r="F28" s="7">
        <v>0</v>
      </c>
      <c r="G28" s="8">
        <v>0.11799999999999999</v>
      </c>
      <c r="H28" s="6">
        <v>-0.39</v>
      </c>
      <c r="I28" s="6">
        <v>0</v>
      </c>
      <c r="J28" s="6">
        <v>0</v>
      </c>
      <c r="K28" s="7">
        <v>98.79</v>
      </c>
      <c r="L28" s="7">
        <v>0</v>
      </c>
      <c r="M28" s="8">
        <v>0.11700000000000001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-6.9999999999993179E-2</v>
      </c>
      <c r="R28" s="10">
        <f t="shared" si="0"/>
        <v>0</v>
      </c>
      <c r="S28" s="11">
        <f t="shared" si="0"/>
        <v>-9.9999999999998701E-4</v>
      </c>
      <c r="T28" s="12">
        <f t="shared" si="2"/>
        <v>0</v>
      </c>
      <c r="U28" s="12" t="str">
        <f t="shared" si="1"/>
        <v/>
      </c>
      <c r="V28" s="12" t="str">
        <f t="shared" si="1"/>
        <v/>
      </c>
      <c r="W28" s="12">
        <f t="shared" si="1"/>
        <v>-7.0807202103984057E-4</v>
      </c>
      <c r="X28" s="12" t="str">
        <f t="shared" si="1"/>
        <v/>
      </c>
      <c r="Y28" s="13">
        <f t="shared" si="1"/>
        <v>-8.4745762711863071E-3</v>
      </c>
    </row>
    <row r="29" spans="1:25" x14ac:dyDescent="0.25">
      <c r="A29" s="5" t="s">
        <v>34</v>
      </c>
      <c r="B29" s="6">
        <v>-0.39</v>
      </c>
      <c r="C29" s="6">
        <v>0</v>
      </c>
      <c r="D29" s="6">
        <v>0</v>
      </c>
      <c r="E29" s="7">
        <v>98.86</v>
      </c>
      <c r="F29" s="7">
        <v>0</v>
      </c>
      <c r="G29" s="8">
        <v>0.11799999999999999</v>
      </c>
      <c r="H29" s="6">
        <v>-0.26100000000000001</v>
      </c>
      <c r="I29" s="6">
        <v>0</v>
      </c>
      <c r="J29" s="6">
        <v>0</v>
      </c>
      <c r="K29" s="7">
        <v>98.79</v>
      </c>
      <c r="L29" s="7">
        <v>0</v>
      </c>
      <c r="M29" s="8">
        <v>0.11700000000000001</v>
      </c>
      <c r="N29" s="9">
        <f t="shared" si="0"/>
        <v>0.129</v>
      </c>
      <c r="O29" s="9">
        <f t="shared" si="0"/>
        <v>0</v>
      </c>
      <c r="P29" s="9">
        <f t="shared" si="0"/>
        <v>0</v>
      </c>
      <c r="Q29" s="10">
        <f t="shared" si="0"/>
        <v>-6.9999999999993179E-2</v>
      </c>
      <c r="R29" s="10">
        <f t="shared" si="0"/>
        <v>0</v>
      </c>
      <c r="S29" s="11">
        <f t="shared" si="0"/>
        <v>-9.9999999999998701E-4</v>
      </c>
      <c r="T29" s="12">
        <f t="shared" si="2"/>
        <v>-0.33076923076923082</v>
      </c>
      <c r="U29" s="12" t="str">
        <f t="shared" si="1"/>
        <v/>
      </c>
      <c r="V29" s="12" t="str">
        <f t="shared" si="1"/>
        <v/>
      </c>
      <c r="W29" s="12">
        <f t="shared" si="1"/>
        <v>-7.0807202103984057E-4</v>
      </c>
      <c r="X29" s="12" t="str">
        <f t="shared" si="1"/>
        <v/>
      </c>
      <c r="Y29" s="13">
        <f t="shared" si="1"/>
        <v>-8.4745762711863071E-3</v>
      </c>
    </row>
    <row r="30" spans="1:25" x14ac:dyDescent="0.25">
      <c r="A30" s="5" t="s">
        <v>35</v>
      </c>
      <c r="B30" s="6">
        <v>-0.39</v>
      </c>
      <c r="C30" s="6">
        <v>0</v>
      </c>
      <c r="D30" s="6">
        <v>0</v>
      </c>
      <c r="E30" s="7">
        <v>98.86</v>
      </c>
      <c r="F30" s="7">
        <v>0</v>
      </c>
      <c r="G30" s="8">
        <v>0.11799999999999999</v>
      </c>
      <c r="H30" s="6">
        <v>-0.129</v>
      </c>
      <c r="I30" s="6">
        <v>0</v>
      </c>
      <c r="J30" s="6">
        <v>0</v>
      </c>
      <c r="K30" s="7">
        <v>98.79</v>
      </c>
      <c r="L30" s="7">
        <v>0</v>
      </c>
      <c r="M30" s="8">
        <v>0.11700000000000001</v>
      </c>
      <c r="N30" s="9">
        <f t="shared" si="0"/>
        <v>0.26100000000000001</v>
      </c>
      <c r="O30" s="9">
        <f t="shared" si="0"/>
        <v>0</v>
      </c>
      <c r="P30" s="9">
        <f t="shared" si="0"/>
        <v>0</v>
      </c>
      <c r="Q30" s="10">
        <f t="shared" si="0"/>
        <v>-6.9999999999993179E-2</v>
      </c>
      <c r="R30" s="10">
        <f t="shared" si="0"/>
        <v>0</v>
      </c>
      <c r="S30" s="11">
        <f t="shared" si="0"/>
        <v>-9.9999999999998701E-4</v>
      </c>
      <c r="T30" s="12">
        <f t="shared" si="2"/>
        <v>-0.6692307692307693</v>
      </c>
      <c r="U30" s="12" t="str">
        <f t="shared" si="1"/>
        <v/>
      </c>
      <c r="V30" s="12" t="str">
        <f t="shared" si="1"/>
        <v/>
      </c>
      <c r="W30" s="12">
        <f t="shared" si="1"/>
        <v>-7.0807202103984057E-4</v>
      </c>
      <c r="X30" s="12" t="str">
        <f t="shared" si="1"/>
        <v/>
      </c>
      <c r="Y30" s="13">
        <f t="shared" si="1"/>
        <v>-8.4745762711863071E-3</v>
      </c>
    </row>
    <row r="31" spans="1:25" x14ac:dyDescent="0.25">
      <c r="A31" s="5" t="s">
        <v>36</v>
      </c>
      <c r="B31" s="6">
        <v>-0.39</v>
      </c>
      <c r="C31" s="6">
        <v>0</v>
      </c>
      <c r="D31" s="6">
        <v>0</v>
      </c>
      <c r="E31" s="7">
        <v>98.86</v>
      </c>
      <c r="F31" s="7">
        <v>0</v>
      </c>
      <c r="G31" s="8">
        <v>0.11799999999999999</v>
      </c>
      <c r="H31" s="6">
        <v>0</v>
      </c>
      <c r="I31" s="6">
        <v>0</v>
      </c>
      <c r="J31" s="6">
        <v>0</v>
      </c>
      <c r="K31" s="7">
        <v>98.79</v>
      </c>
      <c r="L31" s="7">
        <v>0</v>
      </c>
      <c r="M31" s="8">
        <v>0.11700000000000001</v>
      </c>
      <c r="N31" s="9">
        <f t="shared" si="0"/>
        <v>0.39</v>
      </c>
      <c r="O31" s="9">
        <f t="shared" si="0"/>
        <v>0</v>
      </c>
      <c r="P31" s="9">
        <f t="shared" si="0"/>
        <v>0</v>
      </c>
      <c r="Q31" s="10">
        <f t="shared" si="0"/>
        <v>-6.9999999999993179E-2</v>
      </c>
      <c r="R31" s="10">
        <f t="shared" si="0"/>
        <v>0</v>
      </c>
      <c r="S31" s="11">
        <f t="shared" si="0"/>
        <v>-9.9999999999998701E-4</v>
      </c>
      <c r="T31" s="12">
        <f t="shared" si="2"/>
        <v>-1</v>
      </c>
      <c r="U31" s="12" t="str">
        <f t="shared" si="1"/>
        <v/>
      </c>
      <c r="V31" s="12" t="str">
        <f t="shared" si="1"/>
        <v/>
      </c>
      <c r="W31" s="12">
        <f t="shared" si="1"/>
        <v>-7.0807202103984057E-4</v>
      </c>
      <c r="X31" s="12" t="str">
        <f t="shared" si="1"/>
        <v/>
      </c>
      <c r="Y31" s="13">
        <f t="shared" si="1"/>
        <v>-8.4745762711863071E-3</v>
      </c>
    </row>
    <row r="32" spans="1:25" x14ac:dyDescent="0.25">
      <c r="A32" s="5" t="s">
        <v>37</v>
      </c>
      <c r="B32" s="6">
        <v>-3.4169999999999998</v>
      </c>
      <c r="C32" s="6">
        <v>-0.20799999999999999</v>
      </c>
      <c r="D32" s="6">
        <v>-7.0000000000000001E-3</v>
      </c>
      <c r="E32" s="7">
        <v>98.86</v>
      </c>
      <c r="F32" s="7">
        <v>0</v>
      </c>
      <c r="G32" s="8">
        <v>0.11799999999999999</v>
      </c>
      <c r="H32" s="6">
        <v>-3.4140000000000001</v>
      </c>
      <c r="I32" s="6">
        <v>-0.20799999999999999</v>
      </c>
      <c r="J32" s="6">
        <v>-7.0000000000000001E-3</v>
      </c>
      <c r="K32" s="7">
        <v>98.79</v>
      </c>
      <c r="L32" s="7">
        <v>0</v>
      </c>
      <c r="M32" s="8">
        <v>0.11700000000000001</v>
      </c>
      <c r="N32" s="9">
        <f t="shared" si="0"/>
        <v>2.9999999999996696E-3</v>
      </c>
      <c r="O32" s="9">
        <f t="shared" si="0"/>
        <v>0</v>
      </c>
      <c r="P32" s="9">
        <f t="shared" si="0"/>
        <v>0</v>
      </c>
      <c r="Q32" s="10">
        <f t="shared" si="0"/>
        <v>-6.9999999999993179E-2</v>
      </c>
      <c r="R32" s="10">
        <f t="shared" si="0"/>
        <v>0</v>
      </c>
      <c r="S32" s="11">
        <f t="shared" si="0"/>
        <v>-9.9999999999998701E-4</v>
      </c>
      <c r="T32" s="12">
        <f t="shared" si="2"/>
        <v>-8.7796312554866418E-4</v>
      </c>
      <c r="U32" s="12">
        <f t="shared" si="1"/>
        <v>0</v>
      </c>
      <c r="V32" s="12">
        <f t="shared" si="1"/>
        <v>0</v>
      </c>
      <c r="W32" s="12">
        <f t="shared" si="1"/>
        <v>-7.0807202103984057E-4</v>
      </c>
      <c r="X32" s="12" t="str">
        <f t="shared" si="1"/>
        <v/>
      </c>
      <c r="Y32" s="13">
        <f t="shared" si="1"/>
        <v>-8.4745762711863071E-3</v>
      </c>
    </row>
    <row r="33" spans="1:25" x14ac:dyDescent="0.25">
      <c r="A33" s="5" t="s">
        <v>38</v>
      </c>
      <c r="B33" s="6">
        <v>-3.4169999999999998</v>
      </c>
      <c r="C33" s="6">
        <v>-0.20799999999999999</v>
      </c>
      <c r="D33" s="6">
        <v>-7.0000000000000001E-3</v>
      </c>
      <c r="E33" s="7">
        <v>98.86</v>
      </c>
      <c r="F33" s="7">
        <v>0</v>
      </c>
      <c r="G33" s="8">
        <v>0.11799999999999999</v>
      </c>
      <c r="H33" s="6">
        <v>-2.2879999999999998</v>
      </c>
      <c r="I33" s="6">
        <v>-0.13900000000000001</v>
      </c>
      <c r="J33" s="6">
        <v>-5.0000000000000001E-3</v>
      </c>
      <c r="K33" s="7">
        <v>98.79</v>
      </c>
      <c r="L33" s="7">
        <v>0</v>
      </c>
      <c r="M33" s="8">
        <v>0.11700000000000001</v>
      </c>
      <c r="N33" s="9">
        <f t="shared" si="0"/>
        <v>1.129</v>
      </c>
      <c r="O33" s="9">
        <f t="shared" si="0"/>
        <v>6.8999999999999978E-2</v>
      </c>
      <c r="P33" s="9">
        <f t="shared" si="0"/>
        <v>2E-3</v>
      </c>
      <c r="Q33" s="10">
        <f t="shared" si="0"/>
        <v>-6.9999999999993179E-2</v>
      </c>
      <c r="R33" s="10">
        <f t="shared" si="0"/>
        <v>0</v>
      </c>
      <c r="S33" s="11">
        <f t="shared" si="0"/>
        <v>-9.9999999999998701E-4</v>
      </c>
      <c r="T33" s="12">
        <f t="shared" si="2"/>
        <v>-0.33040678958150427</v>
      </c>
      <c r="U33" s="12">
        <f t="shared" si="1"/>
        <v>-0.33173076923076916</v>
      </c>
      <c r="V33" s="12">
        <f t="shared" si="1"/>
        <v>-0.2857142857142857</v>
      </c>
      <c r="W33" s="12">
        <f t="shared" si="1"/>
        <v>-7.0807202103984057E-4</v>
      </c>
      <c r="X33" s="12" t="str">
        <f t="shared" si="1"/>
        <v/>
      </c>
      <c r="Y33" s="13">
        <f t="shared" si="1"/>
        <v>-8.4745762711863071E-3</v>
      </c>
    </row>
    <row r="34" spans="1:25" x14ac:dyDescent="0.25">
      <c r="A34" s="5" t="s">
        <v>39</v>
      </c>
      <c r="B34" s="6">
        <v>-3.4169999999999998</v>
      </c>
      <c r="C34" s="6">
        <v>-0.20799999999999999</v>
      </c>
      <c r="D34" s="6">
        <v>-7.0000000000000001E-3</v>
      </c>
      <c r="E34" s="7">
        <v>98.86</v>
      </c>
      <c r="F34" s="7">
        <v>0</v>
      </c>
      <c r="G34" s="8">
        <v>0.11799999999999999</v>
      </c>
      <c r="H34" s="6">
        <v>-1.127</v>
      </c>
      <c r="I34" s="6">
        <v>-6.9000000000000006E-2</v>
      </c>
      <c r="J34" s="6">
        <v>-2E-3</v>
      </c>
      <c r="K34" s="7">
        <v>98.79</v>
      </c>
      <c r="L34" s="7">
        <v>0</v>
      </c>
      <c r="M34" s="8">
        <v>0.11700000000000001</v>
      </c>
      <c r="N34" s="9">
        <f t="shared" si="0"/>
        <v>2.29</v>
      </c>
      <c r="O34" s="9">
        <f t="shared" si="0"/>
        <v>0.13899999999999998</v>
      </c>
      <c r="P34" s="9">
        <f t="shared" si="0"/>
        <v>5.0000000000000001E-3</v>
      </c>
      <c r="Q34" s="10">
        <f t="shared" si="0"/>
        <v>-6.9999999999993179E-2</v>
      </c>
      <c r="R34" s="10">
        <f t="shared" si="0"/>
        <v>0</v>
      </c>
      <c r="S34" s="11">
        <f t="shared" si="0"/>
        <v>-9.9999999999998701E-4</v>
      </c>
      <c r="T34" s="12">
        <f t="shared" si="2"/>
        <v>-0.67017851916886162</v>
      </c>
      <c r="U34" s="12">
        <f t="shared" si="1"/>
        <v>-0.66826923076923073</v>
      </c>
      <c r="V34" s="12">
        <f t="shared" si="1"/>
        <v>-0.7142857142857143</v>
      </c>
      <c r="W34" s="12">
        <f t="shared" si="1"/>
        <v>-7.0807202103984057E-4</v>
      </c>
      <c r="X34" s="12" t="str">
        <f t="shared" si="1"/>
        <v/>
      </c>
      <c r="Y34" s="13">
        <f t="shared" si="1"/>
        <v>-8.4745762711863071E-3</v>
      </c>
    </row>
    <row r="35" spans="1:25" x14ac:dyDescent="0.25">
      <c r="A35" s="5" t="s">
        <v>40</v>
      </c>
      <c r="B35" s="6">
        <v>-3.4169999999999998</v>
      </c>
      <c r="C35" s="6">
        <v>-0.20799999999999999</v>
      </c>
      <c r="D35" s="6">
        <v>-7.0000000000000001E-3</v>
      </c>
      <c r="E35" s="7">
        <v>98.86</v>
      </c>
      <c r="F35" s="7">
        <v>0</v>
      </c>
      <c r="G35" s="8">
        <v>0.11799999999999999</v>
      </c>
      <c r="H35" s="6">
        <v>0</v>
      </c>
      <c r="I35" s="6">
        <v>0</v>
      </c>
      <c r="J35" s="6">
        <v>0</v>
      </c>
      <c r="K35" s="7">
        <v>98.79</v>
      </c>
      <c r="L35" s="7">
        <v>0</v>
      </c>
      <c r="M35" s="8">
        <v>0.11700000000000001</v>
      </c>
      <c r="N35" s="9">
        <f t="shared" si="0"/>
        <v>3.4169999999999998</v>
      </c>
      <c r="O35" s="9">
        <f t="shared" si="0"/>
        <v>0.20799999999999999</v>
      </c>
      <c r="P35" s="9">
        <f t="shared" si="0"/>
        <v>7.0000000000000001E-3</v>
      </c>
      <c r="Q35" s="10">
        <f t="shared" si="0"/>
        <v>-6.9999999999993179E-2</v>
      </c>
      <c r="R35" s="10">
        <f t="shared" si="0"/>
        <v>0</v>
      </c>
      <c r="S35" s="11">
        <f t="shared" si="0"/>
        <v>-9.9999999999998701E-4</v>
      </c>
      <c r="T35" s="12">
        <f t="shared" si="2"/>
        <v>-1</v>
      </c>
      <c r="U35" s="12">
        <f t="shared" si="1"/>
        <v>-1</v>
      </c>
      <c r="V35" s="12">
        <f t="shared" si="1"/>
        <v>-1</v>
      </c>
      <c r="W35" s="12">
        <f t="shared" si="1"/>
        <v>-7.0807202103984057E-4</v>
      </c>
      <c r="X35" s="12" t="str">
        <f t="shared" si="1"/>
        <v/>
      </c>
      <c r="Y35" s="13">
        <f t="shared" si="1"/>
        <v>-8.4745762711863071E-3</v>
      </c>
    </row>
    <row r="36" spans="1:25" x14ac:dyDescent="0.25">
      <c r="T36" s="27"/>
      <c r="U36" s="27"/>
      <c r="V36" s="27"/>
      <c r="W36" s="27"/>
      <c r="X36" s="27"/>
      <c r="Y36" s="27"/>
    </row>
    <row r="37" spans="1:25" x14ac:dyDescent="0.25">
      <c r="T37" s="27"/>
      <c r="W37" s="23"/>
      <c r="X37" s="23"/>
      <c r="Y37" s="23"/>
    </row>
    <row r="38" spans="1:25" x14ac:dyDescent="0.25">
      <c r="T38" s="23"/>
      <c r="Y38" s="24"/>
    </row>
    <row r="39" spans="1:25" x14ac:dyDescent="0.25">
      <c r="S39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workbookViewId="0">
      <pane xSplit="1" ySplit="4" topLeftCell="B17" activePane="bottomRight" state="frozen"/>
      <selection pane="topRight" activeCell="B1" sqref="B1"/>
      <selection pane="bottomLeft" activeCell="A5" sqref="A5"/>
      <selection pane="bottomRight" activeCell="D38" sqref="D38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55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3.71</v>
      </c>
      <c r="C5" s="6">
        <v>0</v>
      </c>
      <c r="D5" s="6">
        <v>0</v>
      </c>
      <c r="E5" s="7">
        <v>6.81</v>
      </c>
      <c r="F5" s="7">
        <v>0</v>
      </c>
      <c r="G5" s="8">
        <v>0</v>
      </c>
      <c r="H5" s="6">
        <v>3.706</v>
      </c>
      <c r="I5" s="6">
        <v>0</v>
      </c>
      <c r="J5" s="6">
        <v>0</v>
      </c>
      <c r="K5" s="7">
        <v>6.8</v>
      </c>
      <c r="L5" s="7">
        <v>0</v>
      </c>
      <c r="M5" s="8">
        <v>0</v>
      </c>
      <c r="N5" s="9">
        <f t="shared" ref="N5:S35" si="0">H5-B5</f>
        <v>-4.0000000000000036E-3</v>
      </c>
      <c r="O5" s="9">
        <f t="shared" si="0"/>
        <v>0</v>
      </c>
      <c r="P5" s="9">
        <f t="shared" si="0"/>
        <v>0</v>
      </c>
      <c r="Q5" s="10">
        <f t="shared" si="0"/>
        <v>-9.9999999999997868E-3</v>
      </c>
      <c r="R5" s="10">
        <f t="shared" si="0"/>
        <v>0</v>
      </c>
      <c r="S5" s="11">
        <f t="shared" si="0"/>
        <v>0</v>
      </c>
      <c r="T5" s="12">
        <f t="shared" ref="T5:Y35" si="1">IF(B5,H5/B5-1,"")</f>
        <v>-1.0781671159029171E-3</v>
      </c>
      <c r="U5" s="12" t="str">
        <f t="shared" si="1"/>
        <v/>
      </c>
      <c r="V5" s="12" t="str">
        <f t="shared" si="1"/>
        <v/>
      </c>
      <c r="W5" s="12">
        <f t="shared" si="1"/>
        <v>-1.468428781204123E-3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4.5060000000000002</v>
      </c>
      <c r="C6" s="6">
        <v>1.3120000000000001</v>
      </c>
      <c r="D6" s="6">
        <v>0</v>
      </c>
      <c r="E6" s="7">
        <v>6.81</v>
      </c>
      <c r="F6" s="7">
        <v>0</v>
      </c>
      <c r="G6" s="8">
        <v>0</v>
      </c>
      <c r="H6" s="6">
        <v>4.5010000000000003</v>
      </c>
      <c r="I6" s="6">
        <v>1.31</v>
      </c>
      <c r="J6" s="6">
        <v>0</v>
      </c>
      <c r="K6" s="7">
        <v>6.8</v>
      </c>
      <c r="L6" s="7">
        <v>0</v>
      </c>
      <c r="M6" s="8">
        <v>0</v>
      </c>
      <c r="N6" s="9">
        <f t="shared" si="0"/>
        <v>-4.9999999999998934E-3</v>
      </c>
      <c r="O6" s="9">
        <f t="shared" si="0"/>
        <v>-2.0000000000000018E-3</v>
      </c>
      <c r="P6" s="9">
        <f t="shared" si="0"/>
        <v>0</v>
      </c>
      <c r="Q6" s="10">
        <f t="shared" si="0"/>
        <v>-9.9999999999997868E-3</v>
      </c>
      <c r="R6" s="10">
        <f t="shared" si="0"/>
        <v>0</v>
      </c>
      <c r="S6" s="11">
        <f t="shared" si="0"/>
        <v>0</v>
      </c>
      <c r="T6" s="12">
        <f t="shared" si="1"/>
        <v>-1.1096316023080366E-3</v>
      </c>
      <c r="U6" s="12">
        <f t="shared" si="1"/>
        <v>-1.5243902439023849E-3</v>
      </c>
      <c r="V6" s="12" t="str">
        <f t="shared" si="1"/>
        <v/>
      </c>
      <c r="W6" s="12">
        <f t="shared" si="1"/>
        <v>-1.468428781204123E-3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1.6140000000000001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1.6120000000000001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-2.0000000000000018E-3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-1.2391573729864103E-3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3.3109999999999999</v>
      </c>
      <c r="C8" s="6">
        <v>0</v>
      </c>
      <c r="D8" s="6">
        <v>0</v>
      </c>
      <c r="E8" s="7">
        <v>10.77</v>
      </c>
      <c r="F8" s="7">
        <v>0</v>
      </c>
      <c r="G8" s="8">
        <v>0</v>
      </c>
      <c r="H8" s="6">
        <v>3.3069999999999999</v>
      </c>
      <c r="I8" s="6">
        <v>0</v>
      </c>
      <c r="J8" s="6">
        <v>0</v>
      </c>
      <c r="K8" s="7">
        <v>10.76</v>
      </c>
      <c r="L8" s="7">
        <v>0</v>
      </c>
      <c r="M8" s="8">
        <v>0</v>
      </c>
      <c r="N8" s="9">
        <f t="shared" si="0"/>
        <v>-4.0000000000000036E-3</v>
      </c>
      <c r="O8" s="9">
        <f t="shared" si="0"/>
        <v>0</v>
      </c>
      <c r="P8" s="9">
        <f t="shared" si="0"/>
        <v>0</v>
      </c>
      <c r="Q8" s="10">
        <f t="shared" si="0"/>
        <v>-9.9999999999997868E-3</v>
      </c>
      <c r="R8" s="10">
        <f t="shared" si="0"/>
        <v>0</v>
      </c>
      <c r="S8" s="11">
        <f t="shared" si="0"/>
        <v>0</v>
      </c>
      <c r="T8" s="12">
        <f t="shared" si="1"/>
        <v>-1.2080942313500431E-3</v>
      </c>
      <c r="U8" s="12" t="str">
        <f t="shared" si="1"/>
        <v/>
      </c>
      <c r="V8" s="12" t="str">
        <f t="shared" si="1"/>
        <v/>
      </c>
      <c r="W8" s="12">
        <f t="shared" si="1"/>
        <v>-9.2850510677811027E-4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4.2720000000000002</v>
      </c>
      <c r="C9" s="6">
        <v>0.79500000000000004</v>
      </c>
      <c r="D9" s="6">
        <v>0</v>
      </c>
      <c r="E9" s="7">
        <v>10.77</v>
      </c>
      <c r="F9" s="7">
        <v>0</v>
      </c>
      <c r="G9" s="8">
        <v>0</v>
      </c>
      <c r="H9" s="6">
        <v>4.2670000000000003</v>
      </c>
      <c r="I9" s="6">
        <v>0.79400000000000004</v>
      </c>
      <c r="J9" s="6">
        <v>0</v>
      </c>
      <c r="K9" s="7">
        <v>10.76</v>
      </c>
      <c r="L9" s="7">
        <v>0</v>
      </c>
      <c r="M9" s="8">
        <v>0</v>
      </c>
      <c r="N9" s="9">
        <f t="shared" si="0"/>
        <v>-4.9999999999998934E-3</v>
      </c>
      <c r="O9" s="9">
        <f t="shared" si="0"/>
        <v>-1.0000000000000009E-3</v>
      </c>
      <c r="P9" s="9">
        <f t="shared" si="0"/>
        <v>0</v>
      </c>
      <c r="Q9" s="10">
        <f t="shared" si="0"/>
        <v>-9.9999999999997868E-3</v>
      </c>
      <c r="R9" s="10">
        <f t="shared" si="0"/>
        <v>0</v>
      </c>
      <c r="S9" s="11">
        <f t="shared" si="0"/>
        <v>0</v>
      </c>
      <c r="T9" s="12">
        <f t="shared" si="1"/>
        <v>-1.1704119850186601E-3</v>
      </c>
      <c r="U9" s="12">
        <f t="shared" si="1"/>
        <v>-1.2578616352201255E-3</v>
      </c>
      <c r="V9" s="12" t="str">
        <f t="shared" si="1"/>
        <v/>
      </c>
      <c r="W9" s="12">
        <f t="shared" si="1"/>
        <v>-9.2850510677811027E-4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1.401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1.399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-2.0000000000000018E-3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-1.427551748750866E-3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3.851</v>
      </c>
      <c r="C11" s="6">
        <v>0.94699999999999995</v>
      </c>
      <c r="D11" s="6">
        <v>0</v>
      </c>
      <c r="E11" s="7">
        <v>66.17</v>
      </c>
      <c r="F11" s="7">
        <v>0</v>
      </c>
      <c r="G11" s="8">
        <v>0</v>
      </c>
      <c r="H11" s="6">
        <v>3.847</v>
      </c>
      <c r="I11" s="6">
        <v>0.94599999999999995</v>
      </c>
      <c r="J11" s="6">
        <v>0</v>
      </c>
      <c r="K11" s="7">
        <v>66.08</v>
      </c>
      <c r="L11" s="7">
        <v>0</v>
      </c>
      <c r="M11" s="8">
        <v>0</v>
      </c>
      <c r="N11" s="9">
        <f t="shared" si="0"/>
        <v>-4.0000000000000036E-3</v>
      </c>
      <c r="O11" s="9">
        <f t="shared" si="0"/>
        <v>-1.0000000000000009E-3</v>
      </c>
      <c r="P11" s="9">
        <f t="shared" si="0"/>
        <v>0</v>
      </c>
      <c r="Q11" s="10">
        <f t="shared" si="0"/>
        <v>-9.0000000000003411E-2</v>
      </c>
      <c r="R11" s="10">
        <f t="shared" si="0"/>
        <v>0</v>
      </c>
      <c r="S11" s="11">
        <f t="shared" si="0"/>
        <v>0</v>
      </c>
      <c r="T11" s="12">
        <f t="shared" si="1"/>
        <v>-1.0386912490262246E-3</v>
      </c>
      <c r="U11" s="12">
        <f t="shared" si="1"/>
        <v>-1.0559662090813271E-3</v>
      </c>
      <c r="V11" s="12" t="str">
        <f t="shared" si="1"/>
        <v/>
      </c>
      <c r="W11" s="12">
        <f t="shared" si="1"/>
        <v>-1.3601329907814153E-3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2.117</v>
      </c>
      <c r="C12" s="6">
        <v>0.56399999999999995</v>
      </c>
      <c r="D12" s="6">
        <v>0</v>
      </c>
      <c r="E12" s="7">
        <v>8.6999999999999993</v>
      </c>
      <c r="F12" s="7">
        <v>0</v>
      </c>
      <c r="G12" s="8">
        <v>0</v>
      </c>
      <c r="H12" s="6">
        <v>2.1150000000000002</v>
      </c>
      <c r="I12" s="6">
        <v>0.56399999999999995</v>
      </c>
      <c r="J12" s="6">
        <v>0</v>
      </c>
      <c r="K12" s="7">
        <v>8.69</v>
      </c>
      <c r="L12" s="7">
        <v>0</v>
      </c>
      <c r="M12" s="8">
        <v>0</v>
      </c>
      <c r="N12" s="9">
        <f t="shared" si="0"/>
        <v>-1.9999999999997797E-3</v>
      </c>
      <c r="O12" s="9">
        <f t="shared" si="0"/>
        <v>0</v>
      </c>
      <c r="P12" s="9">
        <f t="shared" si="0"/>
        <v>0</v>
      </c>
      <c r="Q12" s="10">
        <f t="shared" si="0"/>
        <v>-9.9999999999997868E-3</v>
      </c>
      <c r="R12" s="10">
        <f t="shared" si="0"/>
        <v>0</v>
      </c>
      <c r="S12" s="11">
        <f t="shared" si="0"/>
        <v>0</v>
      </c>
      <c r="T12" s="12">
        <f t="shared" si="1"/>
        <v>-9.4473311289555717E-4</v>
      </c>
      <c r="U12" s="12">
        <f t="shared" si="1"/>
        <v>0</v>
      </c>
      <c r="V12" s="12" t="str">
        <f t="shared" si="1"/>
        <v/>
      </c>
      <c r="W12" s="12">
        <f t="shared" si="1"/>
        <v>-1.1494252873562871E-3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2.2130000000000001</v>
      </c>
      <c r="C13" s="6">
        <v>0.58399999999999996</v>
      </c>
      <c r="D13" s="6">
        <v>0</v>
      </c>
      <c r="E13" s="7">
        <v>636.16</v>
      </c>
      <c r="F13" s="7">
        <v>0</v>
      </c>
      <c r="G13" s="8">
        <v>0</v>
      </c>
      <c r="H13" s="6">
        <v>2.21</v>
      </c>
      <c r="I13" s="6">
        <v>0.58299999999999996</v>
      </c>
      <c r="J13" s="6">
        <v>0</v>
      </c>
      <c r="K13" s="7">
        <v>635.6</v>
      </c>
      <c r="L13" s="7">
        <v>0</v>
      </c>
      <c r="M13" s="8">
        <v>0</v>
      </c>
      <c r="N13" s="9">
        <f t="shared" si="0"/>
        <v>-3.0000000000001137E-3</v>
      </c>
      <c r="O13" s="9">
        <f t="shared" si="0"/>
        <v>-1.0000000000000009E-3</v>
      </c>
      <c r="P13" s="9">
        <f t="shared" si="0"/>
        <v>0</v>
      </c>
      <c r="Q13" s="10">
        <f t="shared" si="0"/>
        <v>-0.55999999999994543</v>
      </c>
      <c r="R13" s="10">
        <f t="shared" si="0"/>
        <v>0</v>
      </c>
      <c r="S13" s="11">
        <f t="shared" si="0"/>
        <v>0</v>
      </c>
      <c r="T13" s="12">
        <f t="shared" si="1"/>
        <v>-1.3556258472662286E-3</v>
      </c>
      <c r="U13" s="12">
        <f t="shared" si="1"/>
        <v>-1.712328767123239E-3</v>
      </c>
      <c r="V13" s="12" t="str">
        <f t="shared" si="1"/>
        <v/>
      </c>
      <c r="W13" s="12">
        <f t="shared" si="1"/>
        <v>-8.8028169014076063E-4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6.9740000000000002</v>
      </c>
      <c r="C14" s="6">
        <v>2.246</v>
      </c>
      <c r="D14" s="6">
        <v>0.45600000000000002</v>
      </c>
      <c r="E14" s="7">
        <v>22.08</v>
      </c>
      <c r="F14" s="7">
        <v>3.82</v>
      </c>
      <c r="G14" s="8">
        <v>0.51200000000000001</v>
      </c>
      <c r="H14" s="6">
        <v>6.9649999999999999</v>
      </c>
      <c r="I14" s="6">
        <v>2.2440000000000002</v>
      </c>
      <c r="J14" s="6">
        <v>0.45600000000000002</v>
      </c>
      <c r="K14" s="7">
        <v>22.05</v>
      </c>
      <c r="L14" s="7">
        <v>3.81</v>
      </c>
      <c r="M14" s="8">
        <v>0.51100000000000001</v>
      </c>
      <c r="N14" s="9">
        <f t="shared" si="0"/>
        <v>-9.0000000000003411E-3</v>
      </c>
      <c r="O14" s="9">
        <f t="shared" si="0"/>
        <v>-1.9999999999997797E-3</v>
      </c>
      <c r="P14" s="9">
        <f t="shared" si="0"/>
        <v>0</v>
      </c>
      <c r="Q14" s="10">
        <f t="shared" si="0"/>
        <v>-2.9999999999997584E-2</v>
      </c>
      <c r="R14" s="10">
        <f t="shared" si="0"/>
        <v>-9.9999999999997868E-3</v>
      </c>
      <c r="S14" s="11">
        <f t="shared" si="0"/>
        <v>-1.0000000000000009E-3</v>
      </c>
      <c r="T14" s="12">
        <f t="shared" si="1"/>
        <v>-1.2905075996558768E-3</v>
      </c>
      <c r="U14" s="12">
        <f t="shared" si="1"/>
        <v>-8.9047195013347569E-4</v>
      </c>
      <c r="V14" s="12">
        <f t="shared" si="1"/>
        <v>0</v>
      </c>
      <c r="W14" s="12">
        <f t="shared" si="1"/>
        <v>-1.3586956521738358E-3</v>
      </c>
      <c r="X14" s="12">
        <f t="shared" si="1"/>
        <v>-2.6178010471203939E-3</v>
      </c>
      <c r="Y14" s="13">
        <f t="shared" si="1"/>
        <v>-1.953125E-3</v>
      </c>
    </row>
    <row r="15" spans="1:25" x14ac:dyDescent="0.25">
      <c r="A15" s="5" t="s">
        <v>20</v>
      </c>
      <c r="B15" s="6">
        <v>6.093</v>
      </c>
      <c r="C15" s="6">
        <v>1.978</v>
      </c>
      <c r="D15" s="6">
        <v>0.41099999999999998</v>
      </c>
      <c r="E15" s="7">
        <v>8.6999999999999993</v>
      </c>
      <c r="F15" s="7">
        <v>6.77</v>
      </c>
      <c r="G15" s="8">
        <v>0.42</v>
      </c>
      <c r="H15" s="6">
        <v>6.085</v>
      </c>
      <c r="I15" s="6">
        <v>1.9750000000000001</v>
      </c>
      <c r="J15" s="6">
        <v>0.41</v>
      </c>
      <c r="K15" s="7">
        <v>8.69</v>
      </c>
      <c r="L15" s="7">
        <v>6.76</v>
      </c>
      <c r="M15" s="8">
        <v>0.41899999999999998</v>
      </c>
      <c r="N15" s="9">
        <f t="shared" si="0"/>
        <v>-8.0000000000000071E-3</v>
      </c>
      <c r="O15" s="9">
        <f t="shared" si="0"/>
        <v>-2.9999999999998916E-3</v>
      </c>
      <c r="P15" s="9">
        <f t="shared" si="0"/>
        <v>-1.0000000000000009E-3</v>
      </c>
      <c r="Q15" s="10">
        <f t="shared" si="0"/>
        <v>-9.9999999999997868E-3</v>
      </c>
      <c r="R15" s="10">
        <f t="shared" si="0"/>
        <v>-9.9999999999997868E-3</v>
      </c>
      <c r="S15" s="11">
        <f t="shared" si="0"/>
        <v>-1.0000000000000009E-3</v>
      </c>
      <c r="T15" s="12">
        <f t="shared" si="1"/>
        <v>-1.312982110618699E-3</v>
      </c>
      <c r="U15" s="12">
        <f t="shared" si="1"/>
        <v>-1.5166835187057082E-3</v>
      </c>
      <c r="V15" s="12">
        <f t="shared" si="1"/>
        <v>-2.4330900243308973E-3</v>
      </c>
      <c r="W15" s="12">
        <f t="shared" si="1"/>
        <v>-1.1494252873562871E-3</v>
      </c>
      <c r="X15" s="12">
        <f t="shared" si="1"/>
        <v>-1.477104874446078E-3</v>
      </c>
      <c r="Y15" s="13">
        <f t="shared" si="1"/>
        <v>-2.3809523809523725E-3</v>
      </c>
    </row>
    <row r="16" spans="1:25" x14ac:dyDescent="0.25">
      <c r="A16" s="5" t="s">
        <v>21</v>
      </c>
      <c r="B16" s="6">
        <v>4.1120000000000001</v>
      </c>
      <c r="C16" s="6">
        <v>1.3440000000000001</v>
      </c>
      <c r="D16" s="6">
        <v>0.28499999999999998</v>
      </c>
      <c r="E16" s="7">
        <v>211.88</v>
      </c>
      <c r="F16" s="7">
        <v>9.81</v>
      </c>
      <c r="G16" s="8">
        <v>0.28899999999999998</v>
      </c>
      <c r="H16" s="6">
        <v>4.1059999999999999</v>
      </c>
      <c r="I16" s="6">
        <v>1.343</v>
      </c>
      <c r="J16" s="6">
        <v>0.28399999999999997</v>
      </c>
      <c r="K16" s="7">
        <v>211.61</v>
      </c>
      <c r="L16" s="7">
        <v>9.8000000000000007</v>
      </c>
      <c r="M16" s="8">
        <v>0.28899999999999998</v>
      </c>
      <c r="N16" s="9">
        <f t="shared" si="0"/>
        <v>-6.0000000000002274E-3</v>
      </c>
      <c r="O16" s="9">
        <f t="shared" si="0"/>
        <v>-1.0000000000001119E-3</v>
      </c>
      <c r="P16" s="9">
        <f t="shared" si="0"/>
        <v>-1.0000000000000009E-3</v>
      </c>
      <c r="Q16" s="10">
        <f t="shared" si="0"/>
        <v>-0.26999999999998181</v>
      </c>
      <c r="R16" s="10">
        <f t="shared" si="0"/>
        <v>-9.9999999999997868E-3</v>
      </c>
      <c r="S16" s="11">
        <f t="shared" si="0"/>
        <v>0</v>
      </c>
      <c r="T16" s="12">
        <f t="shared" si="1"/>
        <v>-1.4591439688717012E-3</v>
      </c>
      <c r="U16" s="12">
        <f t="shared" si="1"/>
        <v>-7.4404761904767192E-4</v>
      </c>
      <c r="V16" s="12">
        <f t="shared" si="1"/>
        <v>-3.5087719298245723E-3</v>
      </c>
      <c r="W16" s="12">
        <f t="shared" si="1"/>
        <v>-1.2743062110627257E-3</v>
      </c>
      <c r="X16" s="12">
        <f t="shared" si="1"/>
        <v>-1.0193679918449883E-3</v>
      </c>
      <c r="Y16" s="13">
        <f t="shared" si="1"/>
        <v>0</v>
      </c>
    </row>
    <row r="17" spans="1:25" x14ac:dyDescent="0.25">
      <c r="A17" s="5" t="s">
        <v>22</v>
      </c>
      <c r="B17" s="6">
        <v>2.81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2.8069999999999999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-3.0000000000001137E-3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-1.067615658362997E-3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23</v>
      </c>
      <c r="B18" s="6">
        <v>2.984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2.9809999999999999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-3.0000000000001137E-3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-1.0053619302949901E-3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4.5110000000000001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4.5060000000000002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-4.9999999999998934E-3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-1.1084016847705547E-3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2.681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2.6779999999999999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-3.0000000000001137E-3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-1.1189854531891141E-3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15.202</v>
      </c>
      <c r="C21" s="6">
        <v>2.8439999999999999</v>
      </c>
      <c r="D21" s="6">
        <v>1.224</v>
      </c>
      <c r="E21" s="7">
        <v>0</v>
      </c>
      <c r="F21" s="7">
        <v>0</v>
      </c>
      <c r="G21" s="8">
        <v>0</v>
      </c>
      <c r="H21" s="6">
        <v>15.183999999999999</v>
      </c>
      <c r="I21" s="6">
        <v>2.84</v>
      </c>
      <c r="J21" s="6">
        <v>1.2230000000000001</v>
      </c>
      <c r="K21" s="7">
        <v>0</v>
      </c>
      <c r="L21" s="7">
        <v>0</v>
      </c>
      <c r="M21" s="8">
        <v>0</v>
      </c>
      <c r="N21" s="9">
        <f t="shared" si="0"/>
        <v>-1.8000000000000682E-2</v>
      </c>
      <c r="O21" s="9">
        <f t="shared" si="0"/>
        <v>-4.0000000000000036E-3</v>
      </c>
      <c r="P21" s="9">
        <f t="shared" si="0"/>
        <v>-9.9999999999988987E-4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-1.1840547296408932E-3</v>
      </c>
      <c r="U21" s="12">
        <f t="shared" si="1"/>
        <v>-1.4064697609001975E-3</v>
      </c>
      <c r="V21" s="12">
        <f t="shared" si="1"/>
        <v>-8.1699346405217366E-4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-0.97899999999999998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-0.97799999999999998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1.0000000000000009E-3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-1.0214504596527396E-3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-0.86699999999999999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-0.86599999999999999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1.0000000000000009E-3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-1.1534025374856371E-3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-0.97899999999999998</v>
      </c>
      <c r="C24" s="6">
        <v>0</v>
      </c>
      <c r="D24" s="6">
        <v>0</v>
      </c>
      <c r="E24" s="7">
        <v>0</v>
      </c>
      <c r="F24" s="7">
        <v>0</v>
      </c>
      <c r="G24" s="8">
        <v>0.219</v>
      </c>
      <c r="H24" s="6">
        <v>-0.97799999999999998</v>
      </c>
      <c r="I24" s="6">
        <v>0</v>
      </c>
      <c r="J24" s="6">
        <v>0</v>
      </c>
      <c r="K24" s="7">
        <v>0</v>
      </c>
      <c r="L24" s="7">
        <v>0</v>
      </c>
      <c r="M24" s="8">
        <v>0.218</v>
      </c>
      <c r="N24" s="9">
        <f t="shared" si="0"/>
        <v>1.0000000000000009E-3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-1.0000000000000009E-3</v>
      </c>
      <c r="T24" s="12">
        <f t="shared" si="1"/>
        <v>-1.0214504596527396E-3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-4.5662100456621557E-3</v>
      </c>
    </row>
    <row r="25" spans="1:25" x14ac:dyDescent="0.25">
      <c r="A25" s="5" t="s">
        <v>30</v>
      </c>
      <c r="B25" s="6">
        <v>-3.1459999999999999</v>
      </c>
      <c r="C25" s="6">
        <v>-0.98499999999999999</v>
      </c>
      <c r="D25" s="6">
        <v>-0.184</v>
      </c>
      <c r="E25" s="7">
        <v>0</v>
      </c>
      <c r="F25" s="7">
        <v>0</v>
      </c>
      <c r="G25" s="8">
        <v>0.219</v>
      </c>
      <c r="H25" s="6">
        <v>-3.1419999999999999</v>
      </c>
      <c r="I25" s="6">
        <v>-0.98299999999999998</v>
      </c>
      <c r="J25" s="6">
        <v>-0.183</v>
      </c>
      <c r="K25" s="7">
        <v>0</v>
      </c>
      <c r="L25" s="7">
        <v>0</v>
      </c>
      <c r="M25" s="8">
        <v>0.218</v>
      </c>
      <c r="N25" s="9">
        <f t="shared" si="0"/>
        <v>4.0000000000000036E-3</v>
      </c>
      <c r="O25" s="9">
        <f t="shared" si="0"/>
        <v>2.0000000000000018E-3</v>
      </c>
      <c r="P25" s="9">
        <f t="shared" si="0"/>
        <v>1.0000000000000009E-3</v>
      </c>
      <c r="Q25" s="10">
        <f t="shared" si="0"/>
        <v>0</v>
      </c>
      <c r="R25" s="10">
        <f t="shared" si="0"/>
        <v>0</v>
      </c>
      <c r="S25" s="11">
        <f t="shared" si="0"/>
        <v>-1.0000000000000009E-3</v>
      </c>
      <c r="T25" s="12">
        <f t="shared" si="1"/>
        <v>-1.2714558169103496E-3</v>
      </c>
      <c r="U25" s="12">
        <f t="shared" si="1"/>
        <v>-2.0304568527919065E-3</v>
      </c>
      <c r="V25" s="12">
        <f t="shared" si="1"/>
        <v>-5.4347826086956763E-3</v>
      </c>
      <c r="W25" s="12" t="str">
        <f t="shared" si="1"/>
        <v/>
      </c>
      <c r="X25" s="12" t="str">
        <f t="shared" si="1"/>
        <v/>
      </c>
      <c r="Y25" s="13">
        <f t="shared" si="1"/>
        <v>-4.5662100456621557E-3</v>
      </c>
    </row>
    <row r="26" spans="1:25" x14ac:dyDescent="0.25">
      <c r="A26" s="5" t="s">
        <v>31</v>
      </c>
      <c r="B26" s="6">
        <v>-0.86699999999999999</v>
      </c>
      <c r="C26" s="6">
        <v>0</v>
      </c>
      <c r="D26" s="6">
        <v>0</v>
      </c>
      <c r="E26" s="7">
        <v>0</v>
      </c>
      <c r="F26" s="7">
        <v>0</v>
      </c>
      <c r="G26" s="8">
        <v>0.189</v>
      </c>
      <c r="H26" s="6">
        <v>-0.86599999999999999</v>
      </c>
      <c r="I26" s="6">
        <v>0</v>
      </c>
      <c r="J26" s="6">
        <v>0</v>
      </c>
      <c r="K26" s="7">
        <v>0</v>
      </c>
      <c r="L26" s="7">
        <v>0</v>
      </c>
      <c r="M26" s="8">
        <v>0.188</v>
      </c>
      <c r="N26" s="9">
        <f t="shared" si="0"/>
        <v>1.0000000000000009E-3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-1.0000000000000009E-3</v>
      </c>
      <c r="T26" s="12">
        <f t="shared" si="1"/>
        <v>-1.1534025374856371E-3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-5.2910052910053462E-3</v>
      </c>
    </row>
    <row r="27" spans="1:25" x14ac:dyDescent="0.25">
      <c r="A27" s="5" t="s">
        <v>32</v>
      </c>
      <c r="B27" s="6">
        <v>-2.7839999999999998</v>
      </c>
      <c r="C27" s="6">
        <v>-0.872</v>
      </c>
      <c r="D27" s="6">
        <v>-0.16300000000000001</v>
      </c>
      <c r="E27" s="7">
        <v>0</v>
      </c>
      <c r="F27" s="7">
        <v>0</v>
      </c>
      <c r="G27" s="8">
        <v>0.189</v>
      </c>
      <c r="H27" s="6">
        <v>-2.78</v>
      </c>
      <c r="I27" s="6">
        <v>-0.871</v>
      </c>
      <c r="J27" s="6">
        <v>-0.16300000000000001</v>
      </c>
      <c r="K27" s="7">
        <v>0</v>
      </c>
      <c r="L27" s="7">
        <v>0</v>
      </c>
      <c r="M27" s="8">
        <v>0.188</v>
      </c>
      <c r="N27" s="9">
        <f t="shared" si="0"/>
        <v>4.0000000000000036E-3</v>
      </c>
      <c r="O27" s="9">
        <f t="shared" si="0"/>
        <v>1.0000000000000009E-3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-1.0000000000000009E-3</v>
      </c>
      <c r="T27" s="12">
        <f t="shared" si="1"/>
        <v>-1.4367816091953589E-3</v>
      </c>
      <c r="U27" s="12">
        <f t="shared" si="1"/>
        <v>-1.1467889908256534E-3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-5.2910052910053462E-3</v>
      </c>
    </row>
    <row r="28" spans="1:25" x14ac:dyDescent="0.25">
      <c r="A28" s="5" t="s">
        <v>33</v>
      </c>
      <c r="B28" s="6">
        <v>-0.45200000000000001</v>
      </c>
      <c r="C28" s="6">
        <v>0</v>
      </c>
      <c r="D28" s="6">
        <v>0</v>
      </c>
      <c r="E28" s="7">
        <v>262.42</v>
      </c>
      <c r="F28" s="7">
        <v>0</v>
      </c>
      <c r="G28" s="8">
        <v>0.17199999999999999</v>
      </c>
      <c r="H28" s="6">
        <v>-0.45100000000000001</v>
      </c>
      <c r="I28" s="6">
        <v>0</v>
      </c>
      <c r="J28" s="6">
        <v>0</v>
      </c>
      <c r="K28" s="7">
        <v>262.08</v>
      </c>
      <c r="L28" s="7">
        <v>0</v>
      </c>
      <c r="M28" s="8">
        <v>0.17100000000000001</v>
      </c>
      <c r="N28" s="9">
        <f t="shared" si="0"/>
        <v>1.0000000000000009E-3</v>
      </c>
      <c r="O28" s="9">
        <f t="shared" si="0"/>
        <v>0</v>
      </c>
      <c r="P28" s="9">
        <f t="shared" si="0"/>
        <v>0</v>
      </c>
      <c r="Q28" s="10">
        <f t="shared" si="0"/>
        <v>-0.34000000000003183</v>
      </c>
      <c r="R28" s="10">
        <f t="shared" si="0"/>
        <v>0</v>
      </c>
      <c r="S28" s="11">
        <f t="shared" si="0"/>
        <v>-9.9999999999997313E-4</v>
      </c>
      <c r="T28" s="12">
        <f t="shared" si="1"/>
        <v>-2.2123893805309214E-3</v>
      </c>
      <c r="U28" s="12" t="str">
        <f t="shared" si="1"/>
        <v/>
      </c>
      <c r="V28" s="12" t="str">
        <f t="shared" si="1"/>
        <v/>
      </c>
      <c r="W28" s="12">
        <f t="shared" si="1"/>
        <v>-1.2956329548053924E-3</v>
      </c>
      <c r="X28" s="12" t="str">
        <f t="shared" si="1"/>
        <v/>
      </c>
      <c r="Y28" s="13">
        <f t="shared" si="1"/>
        <v>-5.8139534883719923E-3</v>
      </c>
    </row>
    <row r="29" spans="1:25" x14ac:dyDescent="0.25">
      <c r="A29" s="5" t="s">
        <v>34</v>
      </c>
      <c r="B29" s="6">
        <v>-0.45200000000000001</v>
      </c>
      <c r="C29" s="6">
        <v>0</v>
      </c>
      <c r="D29" s="6">
        <v>0</v>
      </c>
      <c r="E29" s="7">
        <v>262.42</v>
      </c>
      <c r="F29" s="7">
        <v>0</v>
      </c>
      <c r="G29" s="8">
        <v>0.17199999999999999</v>
      </c>
      <c r="H29" s="6">
        <v>-0.30199999999999999</v>
      </c>
      <c r="I29" s="6">
        <v>0</v>
      </c>
      <c r="J29" s="6">
        <v>0</v>
      </c>
      <c r="K29" s="7">
        <v>262.08</v>
      </c>
      <c r="L29" s="7">
        <v>0</v>
      </c>
      <c r="M29" s="8">
        <v>0.17100000000000001</v>
      </c>
      <c r="N29" s="9">
        <f t="shared" si="0"/>
        <v>0.15000000000000002</v>
      </c>
      <c r="O29" s="9">
        <f t="shared" si="0"/>
        <v>0</v>
      </c>
      <c r="P29" s="9">
        <f t="shared" si="0"/>
        <v>0</v>
      </c>
      <c r="Q29" s="10">
        <f t="shared" si="0"/>
        <v>-0.34000000000003183</v>
      </c>
      <c r="R29" s="10">
        <f t="shared" si="0"/>
        <v>0</v>
      </c>
      <c r="S29" s="11">
        <f t="shared" si="0"/>
        <v>-9.9999999999997313E-4</v>
      </c>
      <c r="T29" s="12">
        <f t="shared" si="1"/>
        <v>-0.33185840707964609</v>
      </c>
      <c r="U29" s="12" t="str">
        <f t="shared" si="1"/>
        <v/>
      </c>
      <c r="V29" s="12" t="str">
        <f t="shared" si="1"/>
        <v/>
      </c>
      <c r="W29" s="12">
        <f t="shared" si="1"/>
        <v>-1.2956329548053924E-3</v>
      </c>
      <c r="X29" s="12" t="str">
        <f t="shared" si="1"/>
        <v/>
      </c>
      <c r="Y29" s="13">
        <f t="shared" si="1"/>
        <v>-5.8139534883719923E-3</v>
      </c>
    </row>
    <row r="30" spans="1:25" x14ac:dyDescent="0.25">
      <c r="A30" s="5" t="s">
        <v>35</v>
      </c>
      <c r="B30" s="6">
        <v>-0.45200000000000001</v>
      </c>
      <c r="C30" s="6">
        <v>0</v>
      </c>
      <c r="D30" s="6">
        <v>0</v>
      </c>
      <c r="E30" s="7">
        <v>262.42</v>
      </c>
      <c r="F30" s="7">
        <v>0</v>
      </c>
      <c r="G30" s="8">
        <v>0.17199999999999999</v>
      </c>
      <c r="H30" s="6">
        <v>-0.14899999999999999</v>
      </c>
      <c r="I30" s="6">
        <v>0</v>
      </c>
      <c r="J30" s="6">
        <v>0</v>
      </c>
      <c r="K30" s="7">
        <v>262.08</v>
      </c>
      <c r="L30" s="7">
        <v>0</v>
      </c>
      <c r="M30" s="8">
        <v>0.17100000000000001</v>
      </c>
      <c r="N30" s="9">
        <f t="shared" si="0"/>
        <v>0.30300000000000005</v>
      </c>
      <c r="O30" s="9">
        <f t="shared" si="0"/>
        <v>0</v>
      </c>
      <c r="P30" s="9">
        <f t="shared" si="0"/>
        <v>0</v>
      </c>
      <c r="Q30" s="10">
        <f t="shared" si="0"/>
        <v>-0.34000000000003183</v>
      </c>
      <c r="R30" s="10">
        <f t="shared" si="0"/>
        <v>0</v>
      </c>
      <c r="S30" s="11">
        <f t="shared" si="0"/>
        <v>-9.9999999999997313E-4</v>
      </c>
      <c r="T30" s="12">
        <f t="shared" si="1"/>
        <v>-0.67035398230088505</v>
      </c>
      <c r="U30" s="12" t="str">
        <f t="shared" si="1"/>
        <v/>
      </c>
      <c r="V30" s="12" t="str">
        <f t="shared" si="1"/>
        <v/>
      </c>
      <c r="W30" s="12">
        <f t="shared" si="1"/>
        <v>-1.2956329548053924E-3</v>
      </c>
      <c r="X30" s="12" t="str">
        <f t="shared" si="1"/>
        <v/>
      </c>
      <c r="Y30" s="13">
        <f t="shared" si="1"/>
        <v>-5.8139534883719923E-3</v>
      </c>
    </row>
    <row r="31" spans="1:25" x14ac:dyDescent="0.25">
      <c r="A31" s="5" t="s">
        <v>36</v>
      </c>
      <c r="B31" s="6">
        <v>-0.45200000000000001</v>
      </c>
      <c r="C31" s="6">
        <v>0</v>
      </c>
      <c r="D31" s="6">
        <v>0</v>
      </c>
      <c r="E31" s="7">
        <v>262.42</v>
      </c>
      <c r="F31" s="7">
        <v>0</v>
      </c>
      <c r="G31" s="8">
        <v>0.17199999999999999</v>
      </c>
      <c r="H31" s="6">
        <v>0</v>
      </c>
      <c r="I31" s="6">
        <v>0</v>
      </c>
      <c r="J31" s="6">
        <v>0</v>
      </c>
      <c r="K31" s="7">
        <v>262.08</v>
      </c>
      <c r="L31" s="7">
        <v>0</v>
      </c>
      <c r="M31" s="8">
        <v>0.17100000000000001</v>
      </c>
      <c r="N31" s="9">
        <f t="shared" si="0"/>
        <v>0.45200000000000001</v>
      </c>
      <c r="O31" s="9">
        <f t="shared" si="0"/>
        <v>0</v>
      </c>
      <c r="P31" s="9">
        <f t="shared" si="0"/>
        <v>0</v>
      </c>
      <c r="Q31" s="10">
        <f t="shared" si="0"/>
        <v>-0.34000000000003183</v>
      </c>
      <c r="R31" s="10">
        <f t="shared" si="0"/>
        <v>0</v>
      </c>
      <c r="S31" s="11">
        <f t="shared" si="0"/>
        <v>-9.9999999999997313E-4</v>
      </c>
      <c r="T31" s="12">
        <f t="shared" si="1"/>
        <v>-1</v>
      </c>
      <c r="U31" s="12" t="str">
        <f t="shared" si="1"/>
        <v/>
      </c>
      <c r="V31" s="12" t="str">
        <f t="shared" si="1"/>
        <v/>
      </c>
      <c r="W31" s="12">
        <f t="shared" si="1"/>
        <v>-1.2956329548053924E-3</v>
      </c>
      <c r="X31" s="12" t="str">
        <f t="shared" si="1"/>
        <v/>
      </c>
      <c r="Y31" s="13">
        <f t="shared" si="1"/>
        <v>-5.8139534883719923E-3</v>
      </c>
    </row>
    <row r="32" spans="1:25" x14ac:dyDescent="0.25">
      <c r="A32" s="5" t="s">
        <v>37</v>
      </c>
      <c r="B32" s="6">
        <v>-1.444</v>
      </c>
      <c r="C32" s="6">
        <v>-0.45500000000000002</v>
      </c>
      <c r="D32" s="6">
        <v>-8.6999999999999994E-2</v>
      </c>
      <c r="E32" s="7">
        <v>262.42</v>
      </c>
      <c r="F32" s="7">
        <v>0</v>
      </c>
      <c r="G32" s="8">
        <v>0.17199999999999999</v>
      </c>
      <c r="H32" s="6">
        <v>-1.4419999999999999</v>
      </c>
      <c r="I32" s="6">
        <v>-0.45400000000000001</v>
      </c>
      <c r="J32" s="6">
        <v>-8.6999999999999994E-2</v>
      </c>
      <c r="K32" s="7">
        <v>262.08</v>
      </c>
      <c r="L32" s="7">
        <v>0</v>
      </c>
      <c r="M32" s="8">
        <v>0.17100000000000001</v>
      </c>
      <c r="N32" s="9">
        <f t="shared" si="0"/>
        <v>2.0000000000000018E-3</v>
      </c>
      <c r="O32" s="9">
        <f t="shared" si="0"/>
        <v>1.0000000000000009E-3</v>
      </c>
      <c r="P32" s="9">
        <f t="shared" si="0"/>
        <v>0</v>
      </c>
      <c r="Q32" s="10">
        <f t="shared" si="0"/>
        <v>-0.34000000000003183</v>
      </c>
      <c r="R32" s="10">
        <f t="shared" si="0"/>
        <v>0</v>
      </c>
      <c r="S32" s="11">
        <f t="shared" si="0"/>
        <v>-9.9999999999997313E-4</v>
      </c>
      <c r="T32" s="12">
        <f t="shared" si="1"/>
        <v>-1.3850415512465242E-3</v>
      </c>
      <c r="U32" s="12">
        <f t="shared" si="1"/>
        <v>-2.19780219780219E-3</v>
      </c>
      <c r="V32" s="12">
        <f t="shared" si="1"/>
        <v>0</v>
      </c>
      <c r="W32" s="12">
        <f t="shared" si="1"/>
        <v>-1.2956329548053924E-3</v>
      </c>
      <c r="X32" s="12" t="str">
        <f t="shared" si="1"/>
        <v/>
      </c>
      <c r="Y32" s="13">
        <f t="shared" si="1"/>
        <v>-5.8139534883719923E-3</v>
      </c>
    </row>
    <row r="33" spans="1:25" x14ac:dyDescent="0.25">
      <c r="A33" s="5" t="s">
        <v>38</v>
      </c>
      <c r="B33" s="6">
        <v>-1.444</v>
      </c>
      <c r="C33" s="6">
        <v>-0.45500000000000002</v>
      </c>
      <c r="D33" s="6">
        <v>-8.6999999999999994E-2</v>
      </c>
      <c r="E33" s="7">
        <v>262.42</v>
      </c>
      <c r="F33" s="7">
        <v>0</v>
      </c>
      <c r="G33" s="8">
        <v>0.17199999999999999</v>
      </c>
      <c r="H33" s="6">
        <v>-0.96599999999999997</v>
      </c>
      <c r="I33" s="6">
        <v>-0.30399999999999999</v>
      </c>
      <c r="J33" s="6">
        <v>-5.8000000000000003E-2</v>
      </c>
      <c r="K33" s="7">
        <v>262.08</v>
      </c>
      <c r="L33" s="7">
        <v>0</v>
      </c>
      <c r="M33" s="8">
        <v>0.17100000000000001</v>
      </c>
      <c r="N33" s="9">
        <f t="shared" si="0"/>
        <v>0.47799999999999998</v>
      </c>
      <c r="O33" s="9">
        <f t="shared" si="0"/>
        <v>0.15100000000000002</v>
      </c>
      <c r="P33" s="9">
        <f t="shared" si="0"/>
        <v>2.8999999999999991E-2</v>
      </c>
      <c r="Q33" s="10">
        <f t="shared" si="0"/>
        <v>-0.34000000000003183</v>
      </c>
      <c r="R33" s="10">
        <f t="shared" si="0"/>
        <v>0</v>
      </c>
      <c r="S33" s="11">
        <f t="shared" si="0"/>
        <v>-9.9999999999997313E-4</v>
      </c>
      <c r="T33" s="12">
        <f t="shared" si="1"/>
        <v>-0.33102493074792239</v>
      </c>
      <c r="U33" s="12">
        <f t="shared" si="1"/>
        <v>-0.33186813186813191</v>
      </c>
      <c r="V33" s="12">
        <f t="shared" si="1"/>
        <v>-0.33333333333333326</v>
      </c>
      <c r="W33" s="12">
        <f t="shared" si="1"/>
        <v>-1.2956329548053924E-3</v>
      </c>
      <c r="X33" s="12" t="str">
        <f t="shared" si="1"/>
        <v/>
      </c>
      <c r="Y33" s="13">
        <f t="shared" si="1"/>
        <v>-5.8139534883719923E-3</v>
      </c>
    </row>
    <row r="34" spans="1:25" x14ac:dyDescent="0.25">
      <c r="A34" s="5" t="s">
        <v>39</v>
      </c>
      <c r="B34" s="6">
        <v>-1.444</v>
      </c>
      <c r="C34" s="6">
        <v>-0.45500000000000002</v>
      </c>
      <c r="D34" s="6">
        <v>-8.6999999999999994E-2</v>
      </c>
      <c r="E34" s="7">
        <v>262.42</v>
      </c>
      <c r="F34" s="7">
        <v>0</v>
      </c>
      <c r="G34" s="8">
        <v>0.17199999999999999</v>
      </c>
      <c r="H34" s="6">
        <v>-0.47599999999999998</v>
      </c>
      <c r="I34" s="6">
        <v>-0.15</v>
      </c>
      <c r="J34" s="6">
        <v>-2.9000000000000001E-2</v>
      </c>
      <c r="K34" s="7">
        <v>262.08</v>
      </c>
      <c r="L34" s="7">
        <v>0</v>
      </c>
      <c r="M34" s="8">
        <v>0.17100000000000001</v>
      </c>
      <c r="N34" s="9">
        <f t="shared" si="0"/>
        <v>0.96799999999999997</v>
      </c>
      <c r="O34" s="9">
        <f t="shared" si="0"/>
        <v>0.30500000000000005</v>
      </c>
      <c r="P34" s="9">
        <f t="shared" si="0"/>
        <v>5.7999999999999996E-2</v>
      </c>
      <c r="Q34" s="10">
        <f t="shared" si="0"/>
        <v>-0.34000000000003183</v>
      </c>
      <c r="R34" s="10">
        <f t="shared" si="0"/>
        <v>0</v>
      </c>
      <c r="S34" s="11">
        <f t="shared" si="0"/>
        <v>-9.9999999999997313E-4</v>
      </c>
      <c r="T34" s="12">
        <f t="shared" si="1"/>
        <v>-0.67036011080332414</v>
      </c>
      <c r="U34" s="12">
        <f t="shared" si="1"/>
        <v>-0.67032967032967039</v>
      </c>
      <c r="V34" s="12">
        <f t="shared" si="1"/>
        <v>-0.66666666666666663</v>
      </c>
      <c r="W34" s="12">
        <f t="shared" si="1"/>
        <v>-1.2956329548053924E-3</v>
      </c>
      <c r="X34" s="12" t="str">
        <f t="shared" si="1"/>
        <v/>
      </c>
      <c r="Y34" s="13">
        <f t="shared" si="1"/>
        <v>-5.8139534883719923E-3</v>
      </c>
    </row>
    <row r="35" spans="1:25" x14ac:dyDescent="0.25">
      <c r="A35" s="5" t="s">
        <v>40</v>
      </c>
      <c r="B35" s="6">
        <v>-1.444</v>
      </c>
      <c r="C35" s="6">
        <v>-0.45500000000000002</v>
      </c>
      <c r="D35" s="6">
        <v>-8.6999999999999994E-2</v>
      </c>
      <c r="E35" s="7">
        <v>262.42</v>
      </c>
      <c r="F35" s="7">
        <v>0</v>
      </c>
      <c r="G35" s="8">
        <v>0.17199999999999999</v>
      </c>
      <c r="H35" s="6">
        <v>0</v>
      </c>
      <c r="I35" s="6">
        <v>0</v>
      </c>
      <c r="J35" s="6">
        <v>0</v>
      </c>
      <c r="K35" s="7">
        <v>262.08</v>
      </c>
      <c r="L35" s="7">
        <v>0</v>
      </c>
      <c r="M35" s="8">
        <v>0.17100000000000001</v>
      </c>
      <c r="N35" s="9">
        <f t="shared" si="0"/>
        <v>1.444</v>
      </c>
      <c r="O35" s="9">
        <f t="shared" si="0"/>
        <v>0.45500000000000002</v>
      </c>
      <c r="P35" s="9">
        <f t="shared" si="0"/>
        <v>8.6999999999999994E-2</v>
      </c>
      <c r="Q35" s="10">
        <f t="shared" si="0"/>
        <v>-0.34000000000003183</v>
      </c>
      <c r="R35" s="10">
        <f t="shared" si="0"/>
        <v>0</v>
      </c>
      <c r="S35" s="11">
        <f t="shared" si="0"/>
        <v>-9.9999999999997313E-4</v>
      </c>
      <c r="T35" s="12">
        <f t="shared" si="1"/>
        <v>-1</v>
      </c>
      <c r="U35" s="12">
        <f t="shared" si="1"/>
        <v>-1</v>
      </c>
      <c r="V35" s="12">
        <f t="shared" si="1"/>
        <v>-1</v>
      </c>
      <c r="W35" s="12">
        <f t="shared" si="1"/>
        <v>-1.2956329548053924E-3</v>
      </c>
      <c r="X35" s="12" t="str">
        <f t="shared" si="1"/>
        <v/>
      </c>
      <c r="Y35" s="13">
        <f t="shared" si="1"/>
        <v>-5.8139534883719923E-3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D39" sqref="D39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54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2.3969999999999998</v>
      </c>
      <c r="C5" s="6">
        <v>0</v>
      </c>
      <c r="D5" s="6">
        <v>0</v>
      </c>
      <c r="E5" s="7">
        <v>2.95</v>
      </c>
      <c r="F5" s="7">
        <v>0</v>
      </c>
      <c r="G5" s="8">
        <v>0</v>
      </c>
      <c r="H5" s="6">
        <v>2.395</v>
      </c>
      <c r="I5" s="6">
        <v>0</v>
      </c>
      <c r="J5" s="6">
        <v>0</v>
      </c>
      <c r="K5" s="7">
        <v>2.94</v>
      </c>
      <c r="L5" s="7">
        <v>0</v>
      </c>
      <c r="M5" s="8">
        <v>0</v>
      </c>
      <c r="N5" s="9">
        <f t="shared" ref="N5:S35" si="0">H5-B5</f>
        <v>-1.9999999999997797E-3</v>
      </c>
      <c r="O5" s="9">
        <f t="shared" si="0"/>
        <v>0</v>
      </c>
      <c r="P5" s="9">
        <f t="shared" si="0"/>
        <v>0</v>
      </c>
      <c r="Q5" s="10">
        <f t="shared" si="0"/>
        <v>-1.0000000000000231E-2</v>
      </c>
      <c r="R5" s="10">
        <f t="shared" si="0"/>
        <v>0</v>
      </c>
      <c r="S5" s="11">
        <f t="shared" si="0"/>
        <v>0</v>
      </c>
      <c r="T5" s="12">
        <f t="shared" ref="T5:Y35" si="1">IF(B5,H5/B5-1,"")</f>
        <v>-8.343763037128582E-4</v>
      </c>
      <c r="U5" s="12" t="str">
        <f t="shared" si="1"/>
        <v/>
      </c>
      <c r="V5" s="12" t="str">
        <f t="shared" si="1"/>
        <v/>
      </c>
      <c r="W5" s="12">
        <f t="shared" si="1"/>
        <v>-3.3898305084746339E-3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2.4470000000000001</v>
      </c>
      <c r="C6" s="6">
        <v>0.159</v>
      </c>
      <c r="D6" s="6">
        <v>0</v>
      </c>
      <c r="E6" s="7">
        <v>2.95</v>
      </c>
      <c r="F6" s="7">
        <v>0</v>
      </c>
      <c r="G6" s="8">
        <v>0</v>
      </c>
      <c r="H6" s="6">
        <v>2.4449999999999998</v>
      </c>
      <c r="I6" s="6">
        <v>0.159</v>
      </c>
      <c r="J6" s="6">
        <v>0</v>
      </c>
      <c r="K6" s="7">
        <v>2.94</v>
      </c>
      <c r="L6" s="7">
        <v>0</v>
      </c>
      <c r="M6" s="8">
        <v>0</v>
      </c>
      <c r="N6" s="9">
        <f t="shared" si="0"/>
        <v>-2.0000000000002238E-3</v>
      </c>
      <c r="O6" s="9">
        <f t="shared" si="0"/>
        <v>0</v>
      </c>
      <c r="P6" s="9">
        <f t="shared" si="0"/>
        <v>0</v>
      </c>
      <c r="Q6" s="10">
        <f t="shared" si="0"/>
        <v>-1.0000000000000231E-2</v>
      </c>
      <c r="R6" s="10">
        <f t="shared" si="0"/>
        <v>0</v>
      </c>
      <c r="S6" s="11">
        <f t="shared" si="0"/>
        <v>0</v>
      </c>
      <c r="T6" s="12">
        <f t="shared" si="1"/>
        <v>-8.1732733959960502E-4</v>
      </c>
      <c r="U6" s="12">
        <f t="shared" si="1"/>
        <v>0</v>
      </c>
      <c r="V6" s="12" t="str">
        <f t="shared" si="1"/>
        <v/>
      </c>
      <c r="W6" s="12">
        <f t="shared" si="1"/>
        <v>-3.3898305084746339E-3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0.26400000000000001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0.26400000000000001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1.651</v>
      </c>
      <c r="C8" s="6">
        <v>0</v>
      </c>
      <c r="D8" s="6">
        <v>0</v>
      </c>
      <c r="E8" s="7">
        <v>4.68</v>
      </c>
      <c r="F8" s="7">
        <v>0</v>
      </c>
      <c r="G8" s="8">
        <v>0</v>
      </c>
      <c r="H8" s="6">
        <v>1.65</v>
      </c>
      <c r="I8" s="6">
        <v>0</v>
      </c>
      <c r="J8" s="6">
        <v>0</v>
      </c>
      <c r="K8" s="7">
        <v>4.68</v>
      </c>
      <c r="L8" s="7">
        <v>0</v>
      </c>
      <c r="M8" s="8">
        <v>0</v>
      </c>
      <c r="N8" s="9">
        <f t="shared" si="0"/>
        <v>-1.0000000000001119E-3</v>
      </c>
      <c r="O8" s="9">
        <f t="shared" si="0"/>
        <v>0</v>
      </c>
      <c r="P8" s="9">
        <f t="shared" si="0"/>
        <v>0</v>
      </c>
      <c r="Q8" s="10">
        <f t="shared" si="0"/>
        <v>0</v>
      </c>
      <c r="R8" s="10">
        <f t="shared" si="0"/>
        <v>0</v>
      </c>
      <c r="S8" s="11">
        <f t="shared" si="0"/>
        <v>0</v>
      </c>
      <c r="T8" s="12">
        <f t="shared" si="1"/>
        <v>-6.0569351907946434E-4</v>
      </c>
      <c r="U8" s="12" t="str">
        <f t="shared" si="1"/>
        <v/>
      </c>
      <c r="V8" s="12" t="str">
        <f t="shared" si="1"/>
        <v/>
      </c>
      <c r="W8" s="12">
        <f t="shared" si="1"/>
        <v>0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2.3740000000000001</v>
      </c>
      <c r="C9" s="6">
        <v>0.13800000000000001</v>
      </c>
      <c r="D9" s="6">
        <v>0</v>
      </c>
      <c r="E9" s="7">
        <v>4.68</v>
      </c>
      <c r="F9" s="7">
        <v>0</v>
      </c>
      <c r="G9" s="8">
        <v>0</v>
      </c>
      <c r="H9" s="6">
        <v>2.371</v>
      </c>
      <c r="I9" s="6">
        <v>0.13800000000000001</v>
      </c>
      <c r="J9" s="6">
        <v>0</v>
      </c>
      <c r="K9" s="7">
        <v>4.68</v>
      </c>
      <c r="L9" s="7">
        <v>0</v>
      </c>
      <c r="M9" s="8">
        <v>0</v>
      </c>
      <c r="N9" s="9">
        <f t="shared" si="0"/>
        <v>-3.0000000000001137E-3</v>
      </c>
      <c r="O9" s="9">
        <f t="shared" si="0"/>
        <v>0</v>
      </c>
      <c r="P9" s="9">
        <f t="shared" si="0"/>
        <v>0</v>
      </c>
      <c r="Q9" s="10">
        <f t="shared" si="0"/>
        <v>0</v>
      </c>
      <c r="R9" s="10">
        <f t="shared" si="0"/>
        <v>0</v>
      </c>
      <c r="S9" s="11">
        <f t="shared" si="0"/>
        <v>0</v>
      </c>
      <c r="T9" s="12">
        <f t="shared" si="1"/>
        <v>-1.2636899747262564E-3</v>
      </c>
      <c r="U9" s="12">
        <f t="shared" si="1"/>
        <v>0</v>
      </c>
      <c r="V9" s="12" t="str">
        <f t="shared" si="1"/>
        <v/>
      </c>
      <c r="W9" s="12">
        <f t="shared" si="1"/>
        <v>0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0.29599999999999999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0.29599999999999999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1.7430000000000001</v>
      </c>
      <c r="C11" s="6">
        <v>0.115</v>
      </c>
      <c r="D11" s="6">
        <v>0</v>
      </c>
      <c r="E11" s="7">
        <v>23.27</v>
      </c>
      <c r="F11" s="7">
        <v>0</v>
      </c>
      <c r="G11" s="8">
        <v>0</v>
      </c>
      <c r="H11" s="6">
        <v>1.7410000000000001</v>
      </c>
      <c r="I11" s="6">
        <v>0.115</v>
      </c>
      <c r="J11" s="6">
        <v>0</v>
      </c>
      <c r="K11" s="7">
        <v>23.25</v>
      </c>
      <c r="L11" s="7">
        <v>0</v>
      </c>
      <c r="M11" s="8">
        <v>0</v>
      </c>
      <c r="N11" s="9">
        <f t="shared" si="0"/>
        <v>-2.0000000000000018E-3</v>
      </c>
      <c r="O11" s="9">
        <f t="shared" si="0"/>
        <v>0</v>
      </c>
      <c r="P11" s="9">
        <f t="shared" si="0"/>
        <v>0</v>
      </c>
      <c r="Q11" s="10">
        <f t="shared" si="0"/>
        <v>-1.9999999999999574E-2</v>
      </c>
      <c r="R11" s="10">
        <f t="shared" si="0"/>
        <v>0</v>
      </c>
      <c r="S11" s="11">
        <f t="shared" si="0"/>
        <v>0</v>
      </c>
      <c r="T11" s="12">
        <f t="shared" si="1"/>
        <v>-1.1474469305794432E-3</v>
      </c>
      <c r="U11" s="12">
        <f t="shared" si="1"/>
        <v>0</v>
      </c>
      <c r="V11" s="12" t="str">
        <f t="shared" si="1"/>
        <v/>
      </c>
      <c r="W11" s="12">
        <f t="shared" si="1"/>
        <v>-8.5947571981093152E-4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1.155</v>
      </c>
      <c r="C12" s="6">
        <v>6.9000000000000006E-2</v>
      </c>
      <c r="D12" s="6">
        <v>0</v>
      </c>
      <c r="E12" s="7">
        <v>3.88</v>
      </c>
      <c r="F12" s="7">
        <v>0</v>
      </c>
      <c r="G12" s="8">
        <v>0</v>
      </c>
      <c r="H12" s="6">
        <v>1.1539999999999999</v>
      </c>
      <c r="I12" s="6">
        <v>6.9000000000000006E-2</v>
      </c>
      <c r="J12" s="6">
        <v>0</v>
      </c>
      <c r="K12" s="7">
        <v>3.88</v>
      </c>
      <c r="L12" s="7">
        <v>0</v>
      </c>
      <c r="M12" s="8">
        <v>0</v>
      </c>
      <c r="N12" s="9">
        <f t="shared" si="0"/>
        <v>-1.0000000000001119E-3</v>
      </c>
      <c r="O12" s="9">
        <f t="shared" si="0"/>
        <v>0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-8.6580086580101412E-4</v>
      </c>
      <c r="U12" s="12">
        <f t="shared" si="1"/>
        <v>0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1.145</v>
      </c>
      <c r="C13" s="6">
        <v>1.0999999999999999E-2</v>
      </c>
      <c r="D13" s="6">
        <v>0</v>
      </c>
      <c r="E13" s="7">
        <v>487.53</v>
      </c>
      <c r="F13" s="7">
        <v>0</v>
      </c>
      <c r="G13" s="8">
        <v>0</v>
      </c>
      <c r="H13" s="6">
        <v>1.143</v>
      </c>
      <c r="I13" s="6">
        <v>1.0999999999999999E-2</v>
      </c>
      <c r="J13" s="6">
        <v>0</v>
      </c>
      <c r="K13" s="7">
        <v>487.31</v>
      </c>
      <c r="L13" s="7">
        <v>0</v>
      </c>
      <c r="M13" s="8">
        <v>0</v>
      </c>
      <c r="N13" s="9">
        <f t="shared" si="0"/>
        <v>-2.0000000000000018E-3</v>
      </c>
      <c r="O13" s="9">
        <f t="shared" si="0"/>
        <v>0</v>
      </c>
      <c r="P13" s="9">
        <f t="shared" si="0"/>
        <v>0</v>
      </c>
      <c r="Q13" s="10">
        <f t="shared" si="0"/>
        <v>-0.21999999999997044</v>
      </c>
      <c r="R13" s="10">
        <f t="shared" si="0"/>
        <v>0</v>
      </c>
      <c r="S13" s="11">
        <f t="shared" si="0"/>
        <v>0</v>
      </c>
      <c r="T13" s="12">
        <f t="shared" si="1"/>
        <v>-1.7467248908297206E-3</v>
      </c>
      <c r="U13" s="12">
        <f t="shared" si="1"/>
        <v>0</v>
      </c>
      <c r="V13" s="12" t="str">
        <f t="shared" si="1"/>
        <v/>
      </c>
      <c r="W13" s="12">
        <f t="shared" si="1"/>
        <v>-4.5125428178771632E-4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9.98</v>
      </c>
      <c r="C14" s="6">
        <v>0.94599999999999995</v>
      </c>
      <c r="D14" s="6">
        <v>6.7000000000000004E-2</v>
      </c>
      <c r="E14" s="7">
        <v>9.85</v>
      </c>
      <c r="F14" s="7">
        <v>2.4900000000000002</v>
      </c>
      <c r="G14" s="8">
        <v>0.312</v>
      </c>
      <c r="H14" s="6">
        <v>9.968</v>
      </c>
      <c r="I14" s="6">
        <v>0.94599999999999995</v>
      </c>
      <c r="J14" s="6">
        <v>6.7000000000000004E-2</v>
      </c>
      <c r="K14" s="7">
        <v>9.84</v>
      </c>
      <c r="L14" s="7">
        <v>2.4900000000000002</v>
      </c>
      <c r="M14" s="8">
        <v>0.312</v>
      </c>
      <c r="N14" s="9">
        <f t="shared" si="0"/>
        <v>-1.2000000000000455E-2</v>
      </c>
      <c r="O14" s="9">
        <f t="shared" si="0"/>
        <v>0</v>
      </c>
      <c r="P14" s="9">
        <f t="shared" si="0"/>
        <v>0</v>
      </c>
      <c r="Q14" s="10">
        <f t="shared" si="0"/>
        <v>-9.9999999999997868E-3</v>
      </c>
      <c r="R14" s="10">
        <f t="shared" si="0"/>
        <v>0</v>
      </c>
      <c r="S14" s="11">
        <f t="shared" si="0"/>
        <v>0</v>
      </c>
      <c r="T14" s="12">
        <f t="shared" si="1"/>
        <v>-1.2024048096193063E-3</v>
      </c>
      <c r="U14" s="12">
        <f t="shared" si="1"/>
        <v>0</v>
      </c>
      <c r="V14" s="12">
        <f t="shared" si="1"/>
        <v>0</v>
      </c>
      <c r="W14" s="12">
        <f t="shared" si="1"/>
        <v>-1.0152284263958977E-3</v>
      </c>
      <c r="X14" s="12">
        <f t="shared" si="1"/>
        <v>0</v>
      </c>
      <c r="Y14" s="13">
        <f t="shared" si="1"/>
        <v>0</v>
      </c>
    </row>
    <row r="15" spans="1:25" x14ac:dyDescent="0.25">
      <c r="A15" s="5" t="s">
        <v>20</v>
      </c>
      <c r="B15" s="6">
        <v>7.52</v>
      </c>
      <c r="C15" s="6">
        <v>0.46300000000000002</v>
      </c>
      <c r="D15" s="6">
        <v>1.2999999999999999E-2</v>
      </c>
      <c r="E15" s="7">
        <v>3.88</v>
      </c>
      <c r="F15" s="7">
        <v>4.59</v>
      </c>
      <c r="G15" s="8">
        <v>0.20599999999999999</v>
      </c>
      <c r="H15" s="6">
        <v>7.5090000000000003</v>
      </c>
      <c r="I15" s="6">
        <v>0.46300000000000002</v>
      </c>
      <c r="J15" s="6">
        <v>1.2999999999999999E-2</v>
      </c>
      <c r="K15" s="7">
        <v>3.88</v>
      </c>
      <c r="L15" s="7">
        <v>4.59</v>
      </c>
      <c r="M15" s="8">
        <v>0.20599999999999999</v>
      </c>
      <c r="N15" s="9">
        <f t="shared" si="0"/>
        <v>-1.0999999999999233E-2</v>
      </c>
      <c r="O15" s="9">
        <f t="shared" si="0"/>
        <v>0</v>
      </c>
      <c r="P15" s="9">
        <f t="shared" si="0"/>
        <v>0</v>
      </c>
      <c r="Q15" s="10">
        <f t="shared" si="0"/>
        <v>0</v>
      </c>
      <c r="R15" s="10">
        <f t="shared" si="0"/>
        <v>0</v>
      </c>
      <c r="S15" s="11">
        <f t="shared" si="0"/>
        <v>0</v>
      </c>
      <c r="T15" s="12">
        <f t="shared" si="1"/>
        <v>-1.4627659574466545E-3</v>
      </c>
      <c r="U15" s="12">
        <f t="shared" si="1"/>
        <v>0</v>
      </c>
      <c r="V15" s="12">
        <f t="shared" si="1"/>
        <v>0</v>
      </c>
      <c r="W15" s="12">
        <f t="shared" si="1"/>
        <v>0</v>
      </c>
      <c r="X15" s="12">
        <f t="shared" si="1"/>
        <v>0</v>
      </c>
      <c r="Y15" s="13">
        <f t="shared" si="1"/>
        <v>0</v>
      </c>
    </row>
    <row r="16" spans="1:25" x14ac:dyDescent="0.25">
      <c r="A16" s="5" t="s">
        <v>21</v>
      </c>
      <c r="B16" s="6">
        <v>6.8730000000000002</v>
      </c>
      <c r="C16" s="6">
        <v>0.36199999999999999</v>
      </c>
      <c r="D16" s="6">
        <v>7.0000000000000001E-3</v>
      </c>
      <c r="E16" s="7">
        <v>94.55</v>
      </c>
      <c r="F16" s="7">
        <v>5.14</v>
      </c>
      <c r="G16" s="8">
        <v>0.17199999999999999</v>
      </c>
      <c r="H16" s="6">
        <v>6.8630000000000004</v>
      </c>
      <c r="I16" s="6">
        <v>0.36199999999999999</v>
      </c>
      <c r="J16" s="6">
        <v>7.0000000000000001E-3</v>
      </c>
      <c r="K16" s="7">
        <v>94.46</v>
      </c>
      <c r="L16" s="7">
        <v>5.14</v>
      </c>
      <c r="M16" s="8">
        <v>0.17199999999999999</v>
      </c>
      <c r="N16" s="9">
        <f t="shared" si="0"/>
        <v>-9.9999999999997868E-3</v>
      </c>
      <c r="O16" s="9">
        <f t="shared" si="0"/>
        <v>0</v>
      </c>
      <c r="P16" s="9">
        <f t="shared" si="0"/>
        <v>0</v>
      </c>
      <c r="Q16" s="10">
        <f t="shared" si="0"/>
        <v>-9.0000000000003411E-2</v>
      </c>
      <c r="R16" s="10">
        <f t="shared" si="0"/>
        <v>0</v>
      </c>
      <c r="S16" s="11">
        <f t="shared" si="0"/>
        <v>0</v>
      </c>
      <c r="T16" s="12">
        <f t="shared" si="1"/>
        <v>-1.4549687181725224E-3</v>
      </c>
      <c r="U16" s="12">
        <f t="shared" si="1"/>
        <v>0</v>
      </c>
      <c r="V16" s="12">
        <f t="shared" si="1"/>
        <v>0</v>
      </c>
      <c r="W16" s="12">
        <f t="shared" si="1"/>
        <v>-9.5187731359069883E-4</v>
      </c>
      <c r="X16" s="12">
        <f t="shared" si="1"/>
        <v>0</v>
      </c>
      <c r="Y16" s="13">
        <f t="shared" si="1"/>
        <v>0</v>
      </c>
    </row>
    <row r="17" spans="1:25" x14ac:dyDescent="0.25">
      <c r="A17" s="5" t="s">
        <v>22</v>
      </c>
      <c r="B17" s="6">
        <v>1.5409999999999999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1.5389999999999999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-2.0000000000000018E-3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-1.2978585334199044E-3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23</v>
      </c>
      <c r="B18" s="6">
        <v>1.593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1.591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-2.0000000000000018E-3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-1.2554927809165228E-3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2.6040000000000001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2.601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-3.0000000000001137E-3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-1.1520737327189723E-3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1.5269999999999999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1.526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-9.9999999999988987E-4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-6.5487884741310953E-4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22.298999999999999</v>
      </c>
      <c r="C21" s="6">
        <v>2.0680000000000001</v>
      </c>
      <c r="D21" s="6">
        <v>0.51300000000000001</v>
      </c>
      <c r="E21" s="7">
        <v>0</v>
      </c>
      <c r="F21" s="7">
        <v>0</v>
      </c>
      <c r="G21" s="8">
        <v>0</v>
      </c>
      <c r="H21" s="6">
        <v>22.268999999999998</v>
      </c>
      <c r="I21" s="6">
        <v>2.0659999999999998</v>
      </c>
      <c r="J21" s="6">
        <v>0.51300000000000001</v>
      </c>
      <c r="K21" s="7">
        <v>0</v>
      </c>
      <c r="L21" s="7">
        <v>0</v>
      </c>
      <c r="M21" s="8">
        <v>0</v>
      </c>
      <c r="N21" s="9">
        <f t="shared" si="0"/>
        <v>-3.0000000000001137E-2</v>
      </c>
      <c r="O21" s="9">
        <f t="shared" si="0"/>
        <v>-2.0000000000002238E-3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-1.3453518094982408E-3</v>
      </c>
      <c r="U21" s="12">
        <f t="shared" si="1"/>
        <v>-9.6711798839466123E-4</v>
      </c>
      <c r="V21" s="12">
        <f t="shared" si="1"/>
        <v>0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-0.71299999999999997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-0.71199999999999997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1.0000000000000009E-3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-1.4025245441795509E-3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-0.61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-0.61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-0.71299999999999997</v>
      </c>
      <c r="C24" s="6">
        <v>0</v>
      </c>
      <c r="D24" s="6">
        <v>0</v>
      </c>
      <c r="E24" s="7">
        <v>0</v>
      </c>
      <c r="F24" s="7">
        <v>0</v>
      </c>
      <c r="G24" s="8">
        <v>0.192</v>
      </c>
      <c r="H24" s="6">
        <v>-0.71199999999999997</v>
      </c>
      <c r="I24" s="6">
        <v>0</v>
      </c>
      <c r="J24" s="6">
        <v>0</v>
      </c>
      <c r="K24" s="7">
        <v>0</v>
      </c>
      <c r="L24" s="7">
        <v>0</v>
      </c>
      <c r="M24" s="8">
        <v>0.192</v>
      </c>
      <c r="N24" s="9">
        <f t="shared" si="0"/>
        <v>1.0000000000000009E-3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-1.4025245441795509E-3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</v>
      </c>
    </row>
    <row r="25" spans="1:25" x14ac:dyDescent="0.25">
      <c r="A25" s="5" t="s">
        <v>30</v>
      </c>
      <c r="B25" s="6">
        <v>-5.4470000000000001</v>
      </c>
      <c r="C25" s="6">
        <v>-0.92200000000000004</v>
      </c>
      <c r="D25" s="6">
        <v>-9.0999999999999998E-2</v>
      </c>
      <c r="E25" s="7">
        <v>0</v>
      </c>
      <c r="F25" s="7">
        <v>0</v>
      </c>
      <c r="G25" s="8">
        <v>0.192</v>
      </c>
      <c r="H25" s="6">
        <v>-5.4450000000000003</v>
      </c>
      <c r="I25" s="6">
        <v>-0.92100000000000004</v>
      </c>
      <c r="J25" s="6">
        <v>-9.0999999999999998E-2</v>
      </c>
      <c r="K25" s="7">
        <v>0</v>
      </c>
      <c r="L25" s="7">
        <v>0</v>
      </c>
      <c r="M25" s="8">
        <v>0.192</v>
      </c>
      <c r="N25" s="9">
        <f t="shared" si="0"/>
        <v>1.9999999999997797E-3</v>
      </c>
      <c r="O25" s="9">
        <f t="shared" si="0"/>
        <v>1.0000000000000009E-3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-3.6717459151824894E-4</v>
      </c>
      <c r="U25" s="12">
        <f t="shared" si="1"/>
        <v>-1.0845986984815426E-3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</v>
      </c>
    </row>
    <row r="26" spans="1:25" x14ac:dyDescent="0.25">
      <c r="A26" s="5" t="s">
        <v>31</v>
      </c>
      <c r="B26" s="6">
        <v>-0.61</v>
      </c>
      <c r="C26" s="6">
        <v>0</v>
      </c>
      <c r="D26" s="6">
        <v>0</v>
      </c>
      <c r="E26" s="7">
        <v>0</v>
      </c>
      <c r="F26" s="7">
        <v>0</v>
      </c>
      <c r="G26" s="8">
        <v>0.17399999999999999</v>
      </c>
      <c r="H26" s="6">
        <v>-0.61</v>
      </c>
      <c r="I26" s="6">
        <v>0</v>
      </c>
      <c r="J26" s="6">
        <v>0</v>
      </c>
      <c r="K26" s="7">
        <v>0</v>
      </c>
      <c r="L26" s="7">
        <v>0</v>
      </c>
      <c r="M26" s="8">
        <v>0.17399999999999999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</v>
      </c>
    </row>
    <row r="27" spans="1:25" x14ac:dyDescent="0.25">
      <c r="A27" s="5" t="s">
        <v>32</v>
      </c>
      <c r="B27" s="6">
        <v>-4.891</v>
      </c>
      <c r="C27" s="6">
        <v>-0.747</v>
      </c>
      <c r="D27" s="6">
        <v>-6.9000000000000006E-2</v>
      </c>
      <c r="E27" s="7">
        <v>0</v>
      </c>
      <c r="F27" s="7">
        <v>0</v>
      </c>
      <c r="G27" s="8">
        <v>0.17399999999999999</v>
      </c>
      <c r="H27" s="6">
        <v>-4.8879999999999999</v>
      </c>
      <c r="I27" s="6">
        <v>-0.747</v>
      </c>
      <c r="J27" s="6">
        <v>-6.9000000000000006E-2</v>
      </c>
      <c r="K27" s="7">
        <v>0</v>
      </c>
      <c r="L27" s="7">
        <v>0</v>
      </c>
      <c r="M27" s="8">
        <v>0.17399999999999999</v>
      </c>
      <c r="N27" s="9">
        <f t="shared" si="0"/>
        <v>3.0000000000001137E-3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</v>
      </c>
      <c r="T27" s="12">
        <f t="shared" si="1"/>
        <v>-6.1337149867102259E-4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</v>
      </c>
    </row>
    <row r="28" spans="1:25" x14ac:dyDescent="0.25">
      <c r="A28" s="5" t="s">
        <v>33</v>
      </c>
      <c r="B28" s="6">
        <v>-0.36699999999999999</v>
      </c>
      <c r="C28" s="6">
        <v>0</v>
      </c>
      <c r="D28" s="6">
        <v>0</v>
      </c>
      <c r="E28" s="7">
        <v>117.1</v>
      </c>
      <c r="F28" s="7">
        <v>0</v>
      </c>
      <c r="G28" s="8">
        <v>0.14899999999999999</v>
      </c>
      <c r="H28" s="6">
        <v>-0.36699999999999999</v>
      </c>
      <c r="I28" s="6">
        <v>0</v>
      </c>
      <c r="J28" s="6">
        <v>0</v>
      </c>
      <c r="K28" s="7">
        <v>116.99</v>
      </c>
      <c r="L28" s="7">
        <v>0</v>
      </c>
      <c r="M28" s="8">
        <v>0.14899999999999999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-0.10999999999999943</v>
      </c>
      <c r="R28" s="10">
        <f t="shared" si="0"/>
        <v>0</v>
      </c>
      <c r="S28" s="11">
        <f t="shared" si="0"/>
        <v>0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-9.3936806148586793E-4</v>
      </c>
      <c r="X28" s="12" t="str">
        <f t="shared" si="1"/>
        <v/>
      </c>
      <c r="Y28" s="13">
        <f t="shared" si="1"/>
        <v>0</v>
      </c>
    </row>
    <row r="29" spans="1:25" x14ac:dyDescent="0.25">
      <c r="A29" s="5" t="s">
        <v>34</v>
      </c>
      <c r="B29" s="6">
        <v>-0.36699999999999999</v>
      </c>
      <c r="C29" s="6">
        <v>0</v>
      </c>
      <c r="D29" s="6">
        <v>0</v>
      </c>
      <c r="E29" s="7">
        <v>117.1</v>
      </c>
      <c r="F29" s="7">
        <v>0</v>
      </c>
      <c r="G29" s="8">
        <v>0.14899999999999999</v>
      </c>
      <c r="H29" s="6">
        <v>-0.246</v>
      </c>
      <c r="I29" s="6">
        <v>0</v>
      </c>
      <c r="J29" s="6">
        <v>0</v>
      </c>
      <c r="K29" s="7">
        <v>116.99</v>
      </c>
      <c r="L29" s="7">
        <v>0</v>
      </c>
      <c r="M29" s="8">
        <v>0.14899999999999999</v>
      </c>
      <c r="N29" s="9">
        <f t="shared" si="0"/>
        <v>0.121</v>
      </c>
      <c r="O29" s="9">
        <f t="shared" si="0"/>
        <v>0</v>
      </c>
      <c r="P29" s="9">
        <f t="shared" si="0"/>
        <v>0</v>
      </c>
      <c r="Q29" s="10">
        <f t="shared" si="0"/>
        <v>-0.10999999999999943</v>
      </c>
      <c r="R29" s="10">
        <f t="shared" si="0"/>
        <v>0</v>
      </c>
      <c r="S29" s="11">
        <f t="shared" si="0"/>
        <v>0</v>
      </c>
      <c r="T29" s="12">
        <f t="shared" si="1"/>
        <v>-0.32970027247956402</v>
      </c>
      <c r="U29" s="12" t="str">
        <f t="shared" si="1"/>
        <v/>
      </c>
      <c r="V29" s="12" t="str">
        <f t="shared" si="1"/>
        <v/>
      </c>
      <c r="W29" s="12">
        <f t="shared" si="1"/>
        <v>-9.3936806148586793E-4</v>
      </c>
      <c r="X29" s="12" t="str">
        <f t="shared" si="1"/>
        <v/>
      </c>
      <c r="Y29" s="13">
        <f t="shared" si="1"/>
        <v>0</v>
      </c>
    </row>
    <row r="30" spans="1:25" x14ac:dyDescent="0.25">
      <c r="A30" s="5" t="s">
        <v>35</v>
      </c>
      <c r="B30" s="6">
        <v>-0.36699999999999999</v>
      </c>
      <c r="C30" s="6">
        <v>0</v>
      </c>
      <c r="D30" s="6">
        <v>0</v>
      </c>
      <c r="E30" s="7">
        <v>117.1</v>
      </c>
      <c r="F30" s="7">
        <v>0</v>
      </c>
      <c r="G30" s="8">
        <v>0.14899999999999999</v>
      </c>
      <c r="H30" s="6">
        <v>-0.121</v>
      </c>
      <c r="I30" s="6">
        <v>0</v>
      </c>
      <c r="J30" s="6">
        <v>0</v>
      </c>
      <c r="K30" s="7">
        <v>116.99</v>
      </c>
      <c r="L30" s="7">
        <v>0</v>
      </c>
      <c r="M30" s="8">
        <v>0.14899999999999999</v>
      </c>
      <c r="N30" s="9">
        <f t="shared" si="0"/>
        <v>0.246</v>
      </c>
      <c r="O30" s="9">
        <f t="shared" si="0"/>
        <v>0</v>
      </c>
      <c r="P30" s="9">
        <f t="shared" si="0"/>
        <v>0</v>
      </c>
      <c r="Q30" s="10">
        <f t="shared" si="0"/>
        <v>-0.10999999999999943</v>
      </c>
      <c r="R30" s="10">
        <f t="shared" si="0"/>
        <v>0</v>
      </c>
      <c r="S30" s="11">
        <f t="shared" si="0"/>
        <v>0</v>
      </c>
      <c r="T30" s="12">
        <f t="shared" si="1"/>
        <v>-0.67029972752043598</v>
      </c>
      <c r="U30" s="12" t="str">
        <f t="shared" si="1"/>
        <v/>
      </c>
      <c r="V30" s="12" t="str">
        <f t="shared" si="1"/>
        <v/>
      </c>
      <c r="W30" s="12">
        <f t="shared" si="1"/>
        <v>-9.3936806148586793E-4</v>
      </c>
      <c r="X30" s="12" t="str">
        <f t="shared" si="1"/>
        <v/>
      </c>
      <c r="Y30" s="13">
        <f t="shared" si="1"/>
        <v>0</v>
      </c>
    </row>
    <row r="31" spans="1:25" x14ac:dyDescent="0.25">
      <c r="A31" s="5" t="s">
        <v>36</v>
      </c>
      <c r="B31" s="6">
        <v>-0.36699999999999999</v>
      </c>
      <c r="C31" s="6">
        <v>0</v>
      </c>
      <c r="D31" s="6">
        <v>0</v>
      </c>
      <c r="E31" s="7">
        <v>117.1</v>
      </c>
      <c r="F31" s="7">
        <v>0</v>
      </c>
      <c r="G31" s="8">
        <v>0.14899999999999999</v>
      </c>
      <c r="H31" s="6">
        <v>0</v>
      </c>
      <c r="I31" s="6">
        <v>0</v>
      </c>
      <c r="J31" s="6">
        <v>0</v>
      </c>
      <c r="K31" s="7">
        <v>116.99</v>
      </c>
      <c r="L31" s="7">
        <v>0</v>
      </c>
      <c r="M31" s="8">
        <v>0.14899999999999999</v>
      </c>
      <c r="N31" s="9">
        <f t="shared" si="0"/>
        <v>0.36699999999999999</v>
      </c>
      <c r="O31" s="9">
        <f t="shared" si="0"/>
        <v>0</v>
      </c>
      <c r="P31" s="9">
        <f t="shared" si="0"/>
        <v>0</v>
      </c>
      <c r="Q31" s="10">
        <f t="shared" si="0"/>
        <v>-0.10999999999999943</v>
      </c>
      <c r="R31" s="10">
        <f t="shared" si="0"/>
        <v>0</v>
      </c>
      <c r="S31" s="11">
        <f t="shared" si="0"/>
        <v>0</v>
      </c>
      <c r="T31" s="12">
        <f t="shared" si="1"/>
        <v>-1</v>
      </c>
      <c r="U31" s="12" t="str">
        <f t="shared" si="1"/>
        <v/>
      </c>
      <c r="V31" s="12" t="str">
        <f t="shared" si="1"/>
        <v/>
      </c>
      <c r="W31" s="12">
        <f t="shared" si="1"/>
        <v>-9.3936806148586793E-4</v>
      </c>
      <c r="X31" s="12" t="str">
        <f t="shared" si="1"/>
        <v/>
      </c>
      <c r="Y31" s="13">
        <f t="shared" si="1"/>
        <v>0</v>
      </c>
    </row>
    <row r="32" spans="1:25" x14ac:dyDescent="0.25">
      <c r="A32" s="5" t="s">
        <v>37</v>
      </c>
      <c r="B32" s="6">
        <v>-3.6920000000000002</v>
      </c>
      <c r="C32" s="6">
        <v>-0.31</v>
      </c>
      <c r="D32" s="6">
        <v>-1.2999999999999999E-2</v>
      </c>
      <c r="E32" s="7">
        <v>117.1</v>
      </c>
      <c r="F32" s="7">
        <v>0</v>
      </c>
      <c r="G32" s="8">
        <v>0.14899999999999999</v>
      </c>
      <c r="H32" s="6">
        <v>-3.69</v>
      </c>
      <c r="I32" s="6">
        <v>-0.31</v>
      </c>
      <c r="J32" s="6">
        <v>-1.2999999999999999E-2</v>
      </c>
      <c r="K32" s="7">
        <v>116.99</v>
      </c>
      <c r="L32" s="7">
        <v>0</v>
      </c>
      <c r="M32" s="8">
        <v>0.14899999999999999</v>
      </c>
      <c r="N32" s="9">
        <f t="shared" si="0"/>
        <v>2.0000000000002238E-3</v>
      </c>
      <c r="O32" s="9">
        <f t="shared" si="0"/>
        <v>0</v>
      </c>
      <c r="P32" s="9">
        <f t="shared" si="0"/>
        <v>0</v>
      </c>
      <c r="Q32" s="10">
        <f t="shared" si="0"/>
        <v>-0.10999999999999943</v>
      </c>
      <c r="R32" s="10">
        <f t="shared" si="0"/>
        <v>0</v>
      </c>
      <c r="S32" s="11">
        <f t="shared" si="0"/>
        <v>0</v>
      </c>
      <c r="T32" s="12">
        <f t="shared" si="1"/>
        <v>-5.4171180931750218E-4</v>
      </c>
      <c r="U32" s="12">
        <f t="shared" si="1"/>
        <v>0</v>
      </c>
      <c r="V32" s="12">
        <f t="shared" si="1"/>
        <v>0</v>
      </c>
      <c r="W32" s="12">
        <f t="shared" si="1"/>
        <v>-9.3936806148586793E-4</v>
      </c>
      <c r="X32" s="12" t="str">
        <f t="shared" si="1"/>
        <v/>
      </c>
      <c r="Y32" s="13">
        <f t="shared" si="1"/>
        <v>0</v>
      </c>
    </row>
    <row r="33" spans="1:25" x14ac:dyDescent="0.25">
      <c r="A33" s="5" t="s">
        <v>38</v>
      </c>
      <c r="B33" s="6">
        <v>-3.6920000000000002</v>
      </c>
      <c r="C33" s="6">
        <v>-0.31</v>
      </c>
      <c r="D33" s="6">
        <v>-1.2999999999999999E-2</v>
      </c>
      <c r="E33" s="7">
        <v>117.1</v>
      </c>
      <c r="F33" s="7">
        <v>0</v>
      </c>
      <c r="G33" s="8">
        <v>0.14899999999999999</v>
      </c>
      <c r="H33" s="6">
        <v>-2.472</v>
      </c>
      <c r="I33" s="6">
        <v>-0.20799999999999999</v>
      </c>
      <c r="J33" s="6">
        <v>-8.9999999999999993E-3</v>
      </c>
      <c r="K33" s="7">
        <v>116.99</v>
      </c>
      <c r="L33" s="7">
        <v>0</v>
      </c>
      <c r="M33" s="8">
        <v>0.14899999999999999</v>
      </c>
      <c r="N33" s="9">
        <f t="shared" si="0"/>
        <v>1.2200000000000002</v>
      </c>
      <c r="O33" s="9">
        <f t="shared" si="0"/>
        <v>0.10200000000000001</v>
      </c>
      <c r="P33" s="9">
        <f t="shared" si="0"/>
        <v>4.0000000000000001E-3</v>
      </c>
      <c r="Q33" s="10">
        <f t="shared" si="0"/>
        <v>-0.10999999999999943</v>
      </c>
      <c r="R33" s="10">
        <f t="shared" si="0"/>
        <v>0</v>
      </c>
      <c r="S33" s="11">
        <f t="shared" si="0"/>
        <v>0</v>
      </c>
      <c r="T33" s="12">
        <f t="shared" si="1"/>
        <v>-0.33044420368364036</v>
      </c>
      <c r="U33" s="12">
        <f t="shared" si="1"/>
        <v>-0.32903225806451619</v>
      </c>
      <c r="V33" s="12">
        <f t="shared" si="1"/>
        <v>-0.30769230769230771</v>
      </c>
      <c r="W33" s="12">
        <f t="shared" si="1"/>
        <v>-9.3936806148586793E-4</v>
      </c>
      <c r="X33" s="12" t="str">
        <f t="shared" si="1"/>
        <v/>
      </c>
      <c r="Y33" s="13">
        <f t="shared" si="1"/>
        <v>0</v>
      </c>
    </row>
    <row r="34" spans="1:25" x14ac:dyDescent="0.25">
      <c r="A34" s="5" t="s">
        <v>39</v>
      </c>
      <c r="B34" s="6">
        <v>-3.6920000000000002</v>
      </c>
      <c r="C34" s="6">
        <v>-0.31</v>
      </c>
      <c r="D34" s="6">
        <v>-1.2999999999999999E-2</v>
      </c>
      <c r="E34" s="7">
        <v>117.1</v>
      </c>
      <c r="F34" s="7">
        <v>0</v>
      </c>
      <c r="G34" s="8">
        <v>0.14899999999999999</v>
      </c>
      <c r="H34" s="6">
        <v>-1.218</v>
      </c>
      <c r="I34" s="6">
        <v>-0.10199999999999999</v>
      </c>
      <c r="J34" s="6">
        <v>-4.0000000000000001E-3</v>
      </c>
      <c r="K34" s="7">
        <v>116.99</v>
      </c>
      <c r="L34" s="7">
        <v>0</v>
      </c>
      <c r="M34" s="8">
        <v>0.14899999999999999</v>
      </c>
      <c r="N34" s="9">
        <f t="shared" si="0"/>
        <v>2.4740000000000002</v>
      </c>
      <c r="O34" s="9">
        <f t="shared" si="0"/>
        <v>0.20800000000000002</v>
      </c>
      <c r="P34" s="9">
        <f t="shared" si="0"/>
        <v>8.9999999999999993E-3</v>
      </c>
      <c r="Q34" s="10">
        <f t="shared" si="0"/>
        <v>-0.10999999999999943</v>
      </c>
      <c r="R34" s="10">
        <f t="shared" si="0"/>
        <v>0</v>
      </c>
      <c r="S34" s="11">
        <f t="shared" si="0"/>
        <v>0</v>
      </c>
      <c r="T34" s="12">
        <f t="shared" si="1"/>
        <v>-0.67009750812567714</v>
      </c>
      <c r="U34" s="12">
        <f t="shared" si="1"/>
        <v>-0.67096774193548381</v>
      </c>
      <c r="V34" s="12">
        <f t="shared" si="1"/>
        <v>-0.69230769230769229</v>
      </c>
      <c r="W34" s="12">
        <f t="shared" si="1"/>
        <v>-9.3936806148586793E-4</v>
      </c>
      <c r="X34" s="12" t="str">
        <f t="shared" si="1"/>
        <v/>
      </c>
      <c r="Y34" s="13">
        <f t="shared" si="1"/>
        <v>0</v>
      </c>
    </row>
    <row r="35" spans="1:25" x14ac:dyDescent="0.25">
      <c r="A35" s="5" t="s">
        <v>40</v>
      </c>
      <c r="B35" s="6">
        <v>-3.6920000000000002</v>
      </c>
      <c r="C35" s="6">
        <v>-0.31</v>
      </c>
      <c r="D35" s="6">
        <v>-1.2999999999999999E-2</v>
      </c>
      <c r="E35" s="7">
        <v>117.1</v>
      </c>
      <c r="F35" s="7">
        <v>0</v>
      </c>
      <c r="G35" s="8">
        <v>0.14899999999999999</v>
      </c>
      <c r="H35" s="6">
        <v>0</v>
      </c>
      <c r="I35" s="6">
        <v>0</v>
      </c>
      <c r="J35" s="6">
        <v>0</v>
      </c>
      <c r="K35" s="7">
        <v>116.99</v>
      </c>
      <c r="L35" s="7">
        <v>0</v>
      </c>
      <c r="M35" s="8">
        <v>0.14899999999999999</v>
      </c>
      <c r="N35" s="9">
        <f t="shared" si="0"/>
        <v>3.6920000000000002</v>
      </c>
      <c r="O35" s="9">
        <f t="shared" si="0"/>
        <v>0.31</v>
      </c>
      <c r="P35" s="9">
        <f t="shared" si="0"/>
        <v>1.2999999999999999E-2</v>
      </c>
      <c r="Q35" s="10">
        <f t="shared" si="0"/>
        <v>-0.10999999999999943</v>
      </c>
      <c r="R35" s="10">
        <f t="shared" si="0"/>
        <v>0</v>
      </c>
      <c r="S35" s="11">
        <f t="shared" si="0"/>
        <v>0</v>
      </c>
      <c r="T35" s="12">
        <f t="shared" si="1"/>
        <v>-1</v>
      </c>
      <c r="U35" s="12">
        <f t="shared" si="1"/>
        <v>-1</v>
      </c>
      <c r="V35" s="12">
        <f t="shared" si="1"/>
        <v>-1</v>
      </c>
      <c r="W35" s="12">
        <f t="shared" si="1"/>
        <v>-9.3936806148586793E-4</v>
      </c>
      <c r="X35" s="12" t="str">
        <f t="shared" si="1"/>
        <v/>
      </c>
      <c r="Y35" s="13">
        <f t="shared" si="1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showGridLines="0" tabSelected="1" zoomScale="80" zoomScaleNormal="80" workbookViewId="0">
      <pane xSplit="1" ySplit="4" topLeftCell="B5" activePane="bottomRight" state="frozen"/>
      <selection pane="topRight"/>
      <selection pane="bottomLeft"/>
      <selection pane="bottomRight" activeCell="F18" sqref="F18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51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2.1</v>
      </c>
      <c r="C5" s="6">
        <v>0</v>
      </c>
      <c r="D5" s="6">
        <v>0</v>
      </c>
      <c r="E5" s="7">
        <v>4.49</v>
      </c>
      <c r="F5" s="7">
        <v>0</v>
      </c>
      <c r="G5" s="8">
        <v>0</v>
      </c>
      <c r="H5" s="6">
        <v>2.1</v>
      </c>
      <c r="I5" s="6">
        <v>0</v>
      </c>
      <c r="J5" s="6">
        <v>0</v>
      </c>
      <c r="K5" s="7">
        <v>4.49</v>
      </c>
      <c r="L5" s="7">
        <v>0</v>
      </c>
      <c r="M5" s="8">
        <v>0</v>
      </c>
      <c r="N5" s="9">
        <f t="shared" ref="N5:S35" si="0">H5-B5</f>
        <v>0</v>
      </c>
      <c r="O5" s="9">
        <f t="shared" si="0"/>
        <v>0</v>
      </c>
      <c r="P5" s="9">
        <f t="shared" si="0"/>
        <v>0</v>
      </c>
      <c r="Q5" s="10">
        <f t="shared" si="0"/>
        <v>0</v>
      </c>
      <c r="R5" s="10">
        <f t="shared" si="0"/>
        <v>0</v>
      </c>
      <c r="S5" s="11">
        <f t="shared" si="0"/>
        <v>0</v>
      </c>
      <c r="T5" s="12">
        <f t="shared" ref="T5:Y35" si="1">IF(B5,H5/B5-1,"")</f>
        <v>0</v>
      </c>
      <c r="U5" s="12" t="str">
        <f t="shared" si="1"/>
        <v/>
      </c>
      <c r="V5" s="12" t="str">
        <f t="shared" si="1"/>
        <v/>
      </c>
      <c r="W5" s="12">
        <f t="shared" si="1"/>
        <v>0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2.65</v>
      </c>
      <c r="C6" s="6">
        <v>9.7000000000000003E-2</v>
      </c>
      <c r="D6" s="6">
        <v>0</v>
      </c>
      <c r="E6" s="7">
        <v>4.49</v>
      </c>
      <c r="F6" s="7">
        <v>0</v>
      </c>
      <c r="G6" s="8">
        <v>0</v>
      </c>
      <c r="H6" s="6">
        <v>2.65</v>
      </c>
      <c r="I6" s="6">
        <v>9.7000000000000003E-2</v>
      </c>
      <c r="J6" s="6">
        <v>0</v>
      </c>
      <c r="K6" s="7">
        <v>4.49</v>
      </c>
      <c r="L6" s="7">
        <v>0</v>
      </c>
      <c r="M6" s="8">
        <v>0</v>
      </c>
      <c r="N6" s="9">
        <f t="shared" si="0"/>
        <v>0</v>
      </c>
      <c r="O6" s="9">
        <f t="shared" si="0"/>
        <v>0</v>
      </c>
      <c r="P6" s="9">
        <f t="shared" si="0"/>
        <v>0</v>
      </c>
      <c r="Q6" s="10">
        <f t="shared" si="0"/>
        <v>0</v>
      </c>
      <c r="R6" s="10">
        <f t="shared" si="0"/>
        <v>0</v>
      </c>
      <c r="S6" s="11">
        <f t="shared" si="0"/>
        <v>0</v>
      </c>
      <c r="T6" s="12">
        <f t="shared" si="1"/>
        <v>0</v>
      </c>
      <c r="U6" s="12">
        <f t="shared" si="1"/>
        <v>0</v>
      </c>
      <c r="V6" s="12" t="str">
        <f t="shared" si="1"/>
        <v/>
      </c>
      <c r="W6" s="12">
        <f t="shared" si="1"/>
        <v>0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0.35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0.35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1.958</v>
      </c>
      <c r="C8" s="6">
        <v>0</v>
      </c>
      <c r="D8" s="6">
        <v>0</v>
      </c>
      <c r="E8" s="7">
        <v>4.13</v>
      </c>
      <c r="F8" s="7">
        <v>0</v>
      </c>
      <c r="G8" s="8">
        <v>0</v>
      </c>
      <c r="H8" s="6">
        <v>1.958</v>
      </c>
      <c r="I8" s="6">
        <v>0</v>
      </c>
      <c r="J8" s="6">
        <v>0</v>
      </c>
      <c r="K8" s="7">
        <v>4.13</v>
      </c>
      <c r="L8" s="7">
        <v>0</v>
      </c>
      <c r="M8" s="8"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10">
        <f t="shared" si="0"/>
        <v>0</v>
      </c>
      <c r="R8" s="10">
        <f t="shared" si="0"/>
        <v>0</v>
      </c>
      <c r="S8" s="11">
        <f t="shared" si="0"/>
        <v>0</v>
      </c>
      <c r="T8" s="12">
        <f t="shared" si="1"/>
        <v>0</v>
      </c>
      <c r="U8" s="12" t="str">
        <f t="shared" si="1"/>
        <v/>
      </c>
      <c r="V8" s="12" t="str">
        <f t="shared" si="1"/>
        <v/>
      </c>
      <c r="W8" s="12">
        <f t="shared" si="1"/>
        <v>0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2.633</v>
      </c>
      <c r="C9" s="6">
        <v>0.161</v>
      </c>
      <c r="D9" s="6">
        <v>0</v>
      </c>
      <c r="E9" s="7">
        <v>4.13</v>
      </c>
      <c r="F9" s="7">
        <v>0</v>
      </c>
      <c r="G9" s="8">
        <v>0</v>
      </c>
      <c r="H9" s="6">
        <v>2.633</v>
      </c>
      <c r="I9" s="6">
        <v>0.161</v>
      </c>
      <c r="J9" s="6">
        <v>0</v>
      </c>
      <c r="K9" s="7">
        <v>4.13</v>
      </c>
      <c r="L9" s="7">
        <v>0</v>
      </c>
      <c r="M9" s="8">
        <v>0</v>
      </c>
      <c r="N9" s="9">
        <f t="shared" si="0"/>
        <v>0</v>
      </c>
      <c r="O9" s="9">
        <f t="shared" si="0"/>
        <v>0</v>
      </c>
      <c r="P9" s="9">
        <f t="shared" si="0"/>
        <v>0</v>
      </c>
      <c r="Q9" s="10">
        <f t="shared" si="0"/>
        <v>0</v>
      </c>
      <c r="R9" s="10">
        <f t="shared" si="0"/>
        <v>0</v>
      </c>
      <c r="S9" s="11">
        <f t="shared" si="0"/>
        <v>0</v>
      </c>
      <c r="T9" s="12">
        <f t="shared" si="1"/>
        <v>0</v>
      </c>
      <c r="U9" s="12">
        <f t="shared" si="1"/>
        <v>0</v>
      </c>
      <c r="V9" s="12" t="str">
        <f t="shared" si="1"/>
        <v/>
      </c>
      <c r="W9" s="12">
        <f t="shared" si="1"/>
        <v>0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0.47199999999999998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0.47199999999999998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1.976</v>
      </c>
      <c r="C11" s="6">
        <v>5.8000000000000003E-2</v>
      </c>
      <c r="D11" s="6">
        <v>0</v>
      </c>
      <c r="E11" s="7">
        <v>28.58</v>
      </c>
      <c r="F11" s="7">
        <v>0</v>
      </c>
      <c r="G11" s="8">
        <v>0</v>
      </c>
      <c r="H11" s="6">
        <v>1.976</v>
      </c>
      <c r="I11" s="6">
        <v>5.8000000000000003E-2</v>
      </c>
      <c r="J11" s="6">
        <v>0</v>
      </c>
      <c r="K11" s="7">
        <v>28.58</v>
      </c>
      <c r="L11" s="7">
        <v>0</v>
      </c>
      <c r="M11" s="8">
        <v>0</v>
      </c>
      <c r="N11" s="9">
        <f t="shared" si="0"/>
        <v>0</v>
      </c>
      <c r="O11" s="9">
        <f t="shared" si="0"/>
        <v>0</v>
      </c>
      <c r="P11" s="9">
        <f t="shared" si="0"/>
        <v>0</v>
      </c>
      <c r="Q11" s="10">
        <f t="shared" si="0"/>
        <v>0</v>
      </c>
      <c r="R11" s="10">
        <f t="shared" si="0"/>
        <v>0</v>
      </c>
      <c r="S11" s="11">
        <f t="shared" si="0"/>
        <v>0</v>
      </c>
      <c r="T11" s="12">
        <f t="shared" si="1"/>
        <v>0</v>
      </c>
      <c r="U11" s="12">
        <f t="shared" si="1"/>
        <v>0</v>
      </c>
      <c r="V11" s="12" t="str">
        <f t="shared" si="1"/>
        <v/>
      </c>
      <c r="W11" s="12">
        <f t="shared" si="1"/>
        <v>0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1.3540000000000001</v>
      </c>
      <c r="C12" s="6">
        <v>3.9E-2</v>
      </c>
      <c r="D12" s="6">
        <v>0</v>
      </c>
      <c r="E12" s="7">
        <v>41.18</v>
      </c>
      <c r="F12" s="7">
        <v>0</v>
      </c>
      <c r="G12" s="8">
        <v>0</v>
      </c>
      <c r="H12" s="6">
        <v>1.3540000000000001</v>
      </c>
      <c r="I12" s="6">
        <v>3.9E-2</v>
      </c>
      <c r="J12" s="6">
        <v>0</v>
      </c>
      <c r="K12" s="7">
        <v>41.18</v>
      </c>
      <c r="L12" s="7">
        <v>0</v>
      </c>
      <c r="M12" s="8">
        <v>0</v>
      </c>
      <c r="N12" s="9">
        <f t="shared" si="0"/>
        <v>0</v>
      </c>
      <c r="O12" s="9">
        <f t="shared" si="0"/>
        <v>0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0</v>
      </c>
      <c r="U12" s="12">
        <f t="shared" si="1"/>
        <v>0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1.6180000000000001</v>
      </c>
      <c r="C13" s="6">
        <v>3.5999999999999997E-2</v>
      </c>
      <c r="D13" s="6">
        <v>0</v>
      </c>
      <c r="E13" s="7">
        <v>196.11</v>
      </c>
      <c r="F13" s="7">
        <v>0</v>
      </c>
      <c r="G13" s="8">
        <v>0</v>
      </c>
      <c r="H13" s="6">
        <v>1.6180000000000001</v>
      </c>
      <c r="I13" s="6">
        <v>3.5999999999999997E-2</v>
      </c>
      <c r="J13" s="6">
        <v>0</v>
      </c>
      <c r="K13" s="7">
        <v>196.11</v>
      </c>
      <c r="L13" s="7">
        <v>0</v>
      </c>
      <c r="M13" s="8"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10">
        <f t="shared" si="0"/>
        <v>0</v>
      </c>
      <c r="R13" s="10">
        <f t="shared" si="0"/>
        <v>0</v>
      </c>
      <c r="S13" s="11">
        <f t="shared" si="0"/>
        <v>0</v>
      </c>
      <c r="T13" s="12">
        <f t="shared" si="1"/>
        <v>0</v>
      </c>
      <c r="U13" s="12">
        <f t="shared" si="1"/>
        <v>0</v>
      </c>
      <c r="V13" s="12" t="str">
        <f t="shared" si="1"/>
        <v/>
      </c>
      <c r="W13" s="12">
        <f t="shared" si="1"/>
        <v>0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7.9740000000000002</v>
      </c>
      <c r="C14" s="6">
        <v>0.79500000000000004</v>
      </c>
      <c r="D14" s="6">
        <v>4.5999999999999999E-2</v>
      </c>
      <c r="E14" s="7">
        <v>12.32</v>
      </c>
      <c r="F14" s="7">
        <v>1.37</v>
      </c>
      <c r="G14" s="8">
        <v>0.29899999999999999</v>
      </c>
      <c r="H14" s="6">
        <v>7.9740000000000002</v>
      </c>
      <c r="I14" s="6">
        <v>0.79500000000000004</v>
      </c>
      <c r="J14" s="6">
        <v>4.5999999999999999E-2</v>
      </c>
      <c r="K14" s="7">
        <v>12.32</v>
      </c>
      <c r="L14" s="7">
        <v>1.37</v>
      </c>
      <c r="M14" s="8">
        <v>0.29899999999999999</v>
      </c>
      <c r="N14" s="9">
        <f t="shared" si="0"/>
        <v>0</v>
      </c>
      <c r="O14" s="9">
        <f t="shared" si="0"/>
        <v>0</v>
      </c>
      <c r="P14" s="9">
        <f t="shared" si="0"/>
        <v>0</v>
      </c>
      <c r="Q14" s="10">
        <f t="shared" si="0"/>
        <v>0</v>
      </c>
      <c r="R14" s="10">
        <f t="shared" si="0"/>
        <v>0</v>
      </c>
      <c r="S14" s="11">
        <f t="shared" si="0"/>
        <v>0</v>
      </c>
      <c r="T14" s="12">
        <f t="shared" si="1"/>
        <v>0</v>
      </c>
      <c r="U14" s="12">
        <f t="shared" si="1"/>
        <v>0</v>
      </c>
      <c r="V14" s="12">
        <f t="shared" si="1"/>
        <v>0</v>
      </c>
      <c r="W14" s="12">
        <f t="shared" si="1"/>
        <v>0</v>
      </c>
      <c r="X14" s="12">
        <f t="shared" si="1"/>
        <v>0</v>
      </c>
      <c r="Y14" s="13">
        <f t="shared" si="1"/>
        <v>0</v>
      </c>
    </row>
    <row r="15" spans="1:25" x14ac:dyDescent="0.25">
      <c r="A15" s="5" t="s">
        <v>20</v>
      </c>
      <c r="B15" s="6">
        <v>6.7610000000000001</v>
      </c>
      <c r="C15" s="6">
        <v>0.624</v>
      </c>
      <c r="D15" s="6">
        <v>3.5000000000000003E-2</v>
      </c>
      <c r="E15" s="7">
        <v>41.18</v>
      </c>
      <c r="F15" s="7">
        <v>1.79</v>
      </c>
      <c r="G15" s="8">
        <v>0.23200000000000001</v>
      </c>
      <c r="H15" s="6">
        <v>6.7610000000000001</v>
      </c>
      <c r="I15" s="6">
        <v>0.624</v>
      </c>
      <c r="J15" s="6">
        <v>3.5000000000000003E-2</v>
      </c>
      <c r="K15" s="7">
        <v>41.18</v>
      </c>
      <c r="L15" s="7">
        <v>1.79</v>
      </c>
      <c r="M15" s="8">
        <v>0.23200000000000001</v>
      </c>
      <c r="N15" s="9">
        <f t="shared" si="0"/>
        <v>0</v>
      </c>
      <c r="O15" s="9">
        <f t="shared" si="0"/>
        <v>0</v>
      </c>
      <c r="P15" s="9">
        <f t="shared" si="0"/>
        <v>0</v>
      </c>
      <c r="Q15" s="10">
        <f t="shared" si="0"/>
        <v>0</v>
      </c>
      <c r="R15" s="10">
        <f t="shared" si="0"/>
        <v>0</v>
      </c>
      <c r="S15" s="11">
        <f t="shared" si="0"/>
        <v>0</v>
      </c>
      <c r="T15" s="12">
        <f t="shared" si="1"/>
        <v>0</v>
      </c>
      <c r="U15" s="12">
        <f t="shared" si="1"/>
        <v>0</v>
      </c>
      <c r="V15" s="12">
        <f t="shared" si="1"/>
        <v>0</v>
      </c>
      <c r="W15" s="12">
        <f t="shared" si="1"/>
        <v>0</v>
      </c>
      <c r="X15" s="12">
        <f t="shared" si="1"/>
        <v>0</v>
      </c>
      <c r="Y15" s="13">
        <f t="shared" si="1"/>
        <v>0</v>
      </c>
    </row>
    <row r="16" spans="1:25" x14ac:dyDescent="0.25">
      <c r="A16" s="5" t="s">
        <v>21</v>
      </c>
      <c r="B16" s="6">
        <v>5.5389999999999997</v>
      </c>
      <c r="C16" s="6">
        <v>0.47099999999999997</v>
      </c>
      <c r="D16" s="6">
        <v>2.5000000000000001E-2</v>
      </c>
      <c r="E16" s="7">
        <v>104.72</v>
      </c>
      <c r="F16" s="7">
        <v>1.68</v>
      </c>
      <c r="G16" s="8">
        <v>0.17799999999999999</v>
      </c>
      <c r="H16" s="6">
        <v>5.5389999999999997</v>
      </c>
      <c r="I16" s="6">
        <v>0.47099999999999997</v>
      </c>
      <c r="J16" s="6">
        <v>2.5000000000000001E-2</v>
      </c>
      <c r="K16" s="7">
        <v>104.72</v>
      </c>
      <c r="L16" s="7">
        <v>1.68</v>
      </c>
      <c r="M16" s="8">
        <v>0.17799999999999999</v>
      </c>
      <c r="N16" s="9">
        <f t="shared" si="0"/>
        <v>0</v>
      </c>
      <c r="O16" s="9">
        <f t="shared" si="0"/>
        <v>0</v>
      </c>
      <c r="P16" s="9">
        <f t="shared" si="0"/>
        <v>0</v>
      </c>
      <c r="Q16" s="10">
        <f t="shared" si="0"/>
        <v>0</v>
      </c>
      <c r="R16" s="10">
        <f t="shared" si="0"/>
        <v>0</v>
      </c>
      <c r="S16" s="11">
        <f t="shared" si="0"/>
        <v>0</v>
      </c>
      <c r="T16" s="12">
        <f t="shared" si="1"/>
        <v>0</v>
      </c>
      <c r="U16" s="12">
        <f t="shared" si="1"/>
        <v>0</v>
      </c>
      <c r="V16" s="12">
        <f t="shared" si="1"/>
        <v>0</v>
      </c>
      <c r="W16" s="12">
        <f t="shared" si="1"/>
        <v>0</v>
      </c>
      <c r="X16" s="12">
        <f t="shared" si="1"/>
        <v>0</v>
      </c>
      <c r="Y16" s="13">
        <f t="shared" si="1"/>
        <v>0</v>
      </c>
    </row>
    <row r="17" spans="1:25" x14ac:dyDescent="0.25">
      <c r="A17" s="5" t="s">
        <v>22</v>
      </c>
      <c r="B17" s="6">
        <v>1.1399999999999999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1.1399999999999999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0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0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23</v>
      </c>
      <c r="B18" s="6">
        <v>1.5509999999999999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1.5509999999999999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0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0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2.9009999999999998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2.9009999999999998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0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0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0.875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0.875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22.757999999999999</v>
      </c>
      <c r="C21" s="6">
        <v>0.85699999999999998</v>
      </c>
      <c r="D21" s="6">
        <v>5.0999999999999997E-2</v>
      </c>
      <c r="E21" s="7">
        <v>0</v>
      </c>
      <c r="F21" s="7">
        <v>0</v>
      </c>
      <c r="G21" s="8">
        <v>0</v>
      </c>
      <c r="H21" s="6">
        <v>22.757999999999999</v>
      </c>
      <c r="I21" s="6">
        <v>0.85699999999999998</v>
      </c>
      <c r="J21" s="6">
        <v>5.0999999999999997E-2</v>
      </c>
      <c r="K21" s="7">
        <v>0</v>
      </c>
      <c r="L21" s="7">
        <v>0</v>
      </c>
      <c r="M21" s="8">
        <v>0</v>
      </c>
      <c r="N21" s="9">
        <f t="shared" si="0"/>
        <v>0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0</v>
      </c>
      <c r="U21" s="12">
        <f t="shared" si="1"/>
        <v>0</v>
      </c>
      <c r="V21" s="12">
        <f t="shared" si="1"/>
        <v>0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-0.56000000000000005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-0.56000000000000005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-0.49199999999999999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-0.49199999999999999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-0.56000000000000005</v>
      </c>
      <c r="C24" s="6">
        <v>0</v>
      </c>
      <c r="D24" s="6">
        <v>0</v>
      </c>
      <c r="E24" s="7">
        <v>0</v>
      </c>
      <c r="F24" s="7">
        <v>0</v>
      </c>
      <c r="G24" s="8">
        <v>0.13900000000000001</v>
      </c>
      <c r="H24" s="6">
        <v>-0.56000000000000005</v>
      </c>
      <c r="I24" s="6">
        <v>0</v>
      </c>
      <c r="J24" s="6">
        <v>0</v>
      </c>
      <c r="K24" s="7">
        <v>0</v>
      </c>
      <c r="L24" s="7">
        <v>0</v>
      </c>
      <c r="M24" s="8">
        <v>0.13900000000000001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</v>
      </c>
    </row>
    <row r="25" spans="1:25" x14ac:dyDescent="0.25">
      <c r="A25" s="5" t="s">
        <v>30</v>
      </c>
      <c r="B25" s="6">
        <v>-3.544</v>
      </c>
      <c r="C25" s="6">
        <v>-0.53800000000000003</v>
      </c>
      <c r="D25" s="6">
        <v>-3.9E-2</v>
      </c>
      <c r="E25" s="7">
        <v>0</v>
      </c>
      <c r="F25" s="7">
        <v>0</v>
      </c>
      <c r="G25" s="8">
        <v>0.13900000000000001</v>
      </c>
      <c r="H25" s="6">
        <v>-3.544</v>
      </c>
      <c r="I25" s="6">
        <v>-0.53800000000000003</v>
      </c>
      <c r="J25" s="6">
        <v>-3.9E-2</v>
      </c>
      <c r="K25" s="7">
        <v>0</v>
      </c>
      <c r="L25" s="7">
        <v>0</v>
      </c>
      <c r="M25" s="8">
        <v>0.13900000000000001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</v>
      </c>
    </row>
    <row r="26" spans="1:25" x14ac:dyDescent="0.25">
      <c r="A26" s="5" t="s">
        <v>31</v>
      </c>
      <c r="B26" s="6">
        <v>-0.49199999999999999</v>
      </c>
      <c r="C26" s="6">
        <v>0</v>
      </c>
      <c r="D26" s="6">
        <v>0</v>
      </c>
      <c r="E26" s="7">
        <v>0</v>
      </c>
      <c r="F26" s="7">
        <v>0</v>
      </c>
      <c r="G26" s="8">
        <v>0.13200000000000001</v>
      </c>
      <c r="H26" s="6">
        <v>-0.49199999999999999</v>
      </c>
      <c r="I26" s="6">
        <v>0</v>
      </c>
      <c r="J26" s="6">
        <v>0</v>
      </c>
      <c r="K26" s="7">
        <v>0</v>
      </c>
      <c r="L26" s="7">
        <v>0</v>
      </c>
      <c r="M26" s="8">
        <v>0.13200000000000001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</v>
      </c>
    </row>
    <row r="27" spans="1:25" x14ac:dyDescent="0.25">
      <c r="A27" s="5" t="s">
        <v>32</v>
      </c>
      <c r="B27" s="6">
        <v>-3.1219999999999999</v>
      </c>
      <c r="C27" s="6">
        <v>-0.46899999999999997</v>
      </c>
      <c r="D27" s="6">
        <v>-3.4000000000000002E-2</v>
      </c>
      <c r="E27" s="7">
        <v>0</v>
      </c>
      <c r="F27" s="7">
        <v>0</v>
      </c>
      <c r="G27" s="8">
        <v>0.13200000000000001</v>
      </c>
      <c r="H27" s="6">
        <v>-3.1219999999999999</v>
      </c>
      <c r="I27" s="6">
        <v>-0.46899999999999997</v>
      </c>
      <c r="J27" s="6">
        <v>-3.4000000000000002E-2</v>
      </c>
      <c r="K27" s="7">
        <v>0</v>
      </c>
      <c r="L27" s="7">
        <v>0</v>
      </c>
      <c r="M27" s="8">
        <v>0.13200000000000001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</v>
      </c>
    </row>
    <row r="28" spans="1:25" x14ac:dyDescent="0.25">
      <c r="A28" s="5" t="s">
        <v>33</v>
      </c>
      <c r="B28" s="6">
        <v>-0.34799999999999998</v>
      </c>
      <c r="C28" s="6">
        <v>0</v>
      </c>
      <c r="D28" s="6">
        <v>0</v>
      </c>
      <c r="E28" s="7">
        <v>110.7</v>
      </c>
      <c r="F28" s="7">
        <v>0</v>
      </c>
      <c r="G28" s="8">
        <v>0.10100000000000001</v>
      </c>
      <c r="H28" s="6">
        <v>-0.34799999999999998</v>
      </c>
      <c r="I28" s="6">
        <v>0</v>
      </c>
      <c r="J28" s="6">
        <v>0</v>
      </c>
      <c r="K28" s="7">
        <v>110.7</v>
      </c>
      <c r="L28" s="7">
        <v>0</v>
      </c>
      <c r="M28" s="8">
        <v>0.10100000000000001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0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0</v>
      </c>
      <c r="X28" s="12" t="str">
        <f t="shared" si="1"/>
        <v/>
      </c>
      <c r="Y28" s="13">
        <f t="shared" si="1"/>
        <v>0</v>
      </c>
    </row>
    <row r="29" spans="1:25" x14ac:dyDescent="0.25">
      <c r="A29" s="5" t="s">
        <v>34</v>
      </c>
      <c r="B29" s="6">
        <v>-0.34799999999999998</v>
      </c>
      <c r="C29" s="6">
        <v>0</v>
      </c>
      <c r="D29" s="6">
        <v>0</v>
      </c>
      <c r="E29" s="7">
        <v>110.7</v>
      </c>
      <c r="F29" s="7">
        <v>0</v>
      </c>
      <c r="G29" s="8">
        <v>0.10100000000000001</v>
      </c>
      <c r="H29" s="6">
        <v>-0.23300000000000001</v>
      </c>
      <c r="I29" s="6">
        <v>0</v>
      </c>
      <c r="J29" s="6">
        <v>0</v>
      </c>
      <c r="K29" s="7">
        <v>110.7</v>
      </c>
      <c r="L29" s="7">
        <v>0</v>
      </c>
      <c r="M29" s="8">
        <v>0.10100000000000001</v>
      </c>
      <c r="N29" s="9">
        <f t="shared" si="0"/>
        <v>0.11499999999999996</v>
      </c>
      <c r="O29" s="9">
        <f t="shared" si="0"/>
        <v>0</v>
      </c>
      <c r="P29" s="9">
        <f t="shared" si="0"/>
        <v>0</v>
      </c>
      <c r="Q29" s="10">
        <f t="shared" si="0"/>
        <v>0</v>
      </c>
      <c r="R29" s="10">
        <f t="shared" si="0"/>
        <v>0</v>
      </c>
      <c r="S29" s="11">
        <f t="shared" si="0"/>
        <v>0</v>
      </c>
      <c r="T29" s="12">
        <f t="shared" si="1"/>
        <v>-0.33045977011494243</v>
      </c>
      <c r="U29" s="12" t="str">
        <f t="shared" si="1"/>
        <v/>
      </c>
      <c r="V29" s="12" t="str">
        <f t="shared" si="1"/>
        <v/>
      </c>
      <c r="W29" s="12">
        <f t="shared" si="1"/>
        <v>0</v>
      </c>
      <c r="X29" s="12" t="str">
        <f t="shared" si="1"/>
        <v/>
      </c>
      <c r="Y29" s="13">
        <f t="shared" si="1"/>
        <v>0</v>
      </c>
    </row>
    <row r="30" spans="1:25" x14ac:dyDescent="0.25">
      <c r="A30" s="5" t="s">
        <v>35</v>
      </c>
      <c r="B30" s="6">
        <v>-0.34799999999999998</v>
      </c>
      <c r="C30" s="6">
        <v>0</v>
      </c>
      <c r="D30" s="6">
        <v>0</v>
      </c>
      <c r="E30" s="7">
        <v>110.7</v>
      </c>
      <c r="F30" s="7">
        <v>0</v>
      </c>
      <c r="G30" s="8">
        <v>0.10100000000000001</v>
      </c>
      <c r="H30" s="6">
        <v>-0.115</v>
      </c>
      <c r="I30" s="6">
        <v>0</v>
      </c>
      <c r="J30" s="6">
        <v>0</v>
      </c>
      <c r="K30" s="7">
        <v>110.7</v>
      </c>
      <c r="L30" s="7">
        <v>0</v>
      </c>
      <c r="M30" s="8">
        <v>0.10100000000000001</v>
      </c>
      <c r="N30" s="9">
        <f t="shared" si="0"/>
        <v>0.23299999999999998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0</v>
      </c>
      <c r="T30" s="12">
        <f t="shared" si="1"/>
        <v>-0.66954022988505746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0</v>
      </c>
    </row>
    <row r="31" spans="1:25" x14ac:dyDescent="0.25">
      <c r="A31" s="5" t="s">
        <v>36</v>
      </c>
      <c r="B31" s="6">
        <v>-0.34799999999999998</v>
      </c>
      <c r="C31" s="6">
        <v>0</v>
      </c>
      <c r="D31" s="6">
        <v>0</v>
      </c>
      <c r="E31" s="7">
        <v>110.7</v>
      </c>
      <c r="F31" s="7">
        <v>0</v>
      </c>
      <c r="G31" s="8">
        <v>0.10100000000000001</v>
      </c>
      <c r="H31" s="6">
        <v>0</v>
      </c>
      <c r="I31" s="6">
        <v>0</v>
      </c>
      <c r="J31" s="6">
        <v>0</v>
      </c>
      <c r="K31" s="7">
        <v>110.7</v>
      </c>
      <c r="L31" s="7">
        <v>0</v>
      </c>
      <c r="M31" s="8">
        <v>0.10100000000000001</v>
      </c>
      <c r="N31" s="9">
        <f t="shared" si="0"/>
        <v>0.34799999999999998</v>
      </c>
      <c r="O31" s="9">
        <f t="shared" si="0"/>
        <v>0</v>
      </c>
      <c r="P31" s="9">
        <f t="shared" si="0"/>
        <v>0</v>
      </c>
      <c r="Q31" s="10">
        <f t="shared" si="0"/>
        <v>0</v>
      </c>
      <c r="R31" s="10">
        <f t="shared" si="0"/>
        <v>0</v>
      </c>
      <c r="S31" s="11">
        <f t="shared" si="0"/>
        <v>0</v>
      </c>
      <c r="T31" s="12">
        <f t="shared" si="1"/>
        <v>-1</v>
      </c>
      <c r="U31" s="12" t="str">
        <f t="shared" si="1"/>
        <v/>
      </c>
      <c r="V31" s="12" t="str">
        <f t="shared" si="1"/>
        <v/>
      </c>
      <c r="W31" s="12">
        <f t="shared" si="1"/>
        <v>0</v>
      </c>
      <c r="X31" s="12" t="str">
        <f t="shared" si="1"/>
        <v/>
      </c>
      <c r="Y31" s="13">
        <f t="shared" si="1"/>
        <v>0</v>
      </c>
    </row>
    <row r="32" spans="1:25" x14ac:dyDescent="0.25">
      <c r="A32" s="5" t="s">
        <v>37</v>
      </c>
      <c r="B32" s="6">
        <v>-2.2480000000000002</v>
      </c>
      <c r="C32" s="6">
        <v>-0.31900000000000001</v>
      </c>
      <c r="D32" s="6">
        <v>-2.4E-2</v>
      </c>
      <c r="E32" s="7">
        <v>110.7</v>
      </c>
      <c r="F32" s="7">
        <v>0</v>
      </c>
      <c r="G32" s="8">
        <v>0.10100000000000001</v>
      </c>
      <c r="H32" s="6">
        <v>-2.2480000000000002</v>
      </c>
      <c r="I32" s="6">
        <v>-0.31900000000000001</v>
      </c>
      <c r="J32" s="6">
        <v>-2.4E-2</v>
      </c>
      <c r="K32" s="7">
        <v>110.7</v>
      </c>
      <c r="L32" s="7">
        <v>0</v>
      </c>
      <c r="M32" s="8">
        <v>0.10100000000000001</v>
      </c>
      <c r="N32" s="9">
        <f t="shared" si="0"/>
        <v>0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0</v>
      </c>
      <c r="U32" s="12">
        <f t="shared" si="1"/>
        <v>0</v>
      </c>
      <c r="V32" s="12">
        <f t="shared" si="1"/>
        <v>0</v>
      </c>
      <c r="W32" s="12">
        <f t="shared" si="1"/>
        <v>0</v>
      </c>
      <c r="X32" s="12" t="str">
        <f t="shared" si="1"/>
        <v/>
      </c>
      <c r="Y32" s="13">
        <f t="shared" si="1"/>
        <v>0</v>
      </c>
    </row>
    <row r="33" spans="1:25" x14ac:dyDescent="0.25">
      <c r="A33" s="5" t="s">
        <v>38</v>
      </c>
      <c r="B33" s="6">
        <v>-2.2480000000000002</v>
      </c>
      <c r="C33" s="6">
        <v>-0.31900000000000001</v>
      </c>
      <c r="D33" s="6">
        <v>-2.4E-2</v>
      </c>
      <c r="E33" s="7">
        <v>110.7</v>
      </c>
      <c r="F33" s="7">
        <v>0</v>
      </c>
      <c r="G33" s="8">
        <v>0.10100000000000001</v>
      </c>
      <c r="H33" s="6">
        <v>-1.506</v>
      </c>
      <c r="I33" s="6">
        <v>-0.214</v>
      </c>
      <c r="J33" s="6">
        <v>-1.6E-2</v>
      </c>
      <c r="K33" s="7">
        <v>110.7</v>
      </c>
      <c r="L33" s="7">
        <v>0</v>
      </c>
      <c r="M33" s="8">
        <v>0.10100000000000001</v>
      </c>
      <c r="N33" s="9">
        <f t="shared" si="0"/>
        <v>0.74200000000000021</v>
      </c>
      <c r="O33" s="9">
        <f t="shared" si="0"/>
        <v>0.10500000000000001</v>
      </c>
      <c r="P33" s="9">
        <f t="shared" si="0"/>
        <v>8.0000000000000002E-3</v>
      </c>
      <c r="Q33" s="10">
        <f t="shared" si="0"/>
        <v>0</v>
      </c>
      <c r="R33" s="10">
        <f t="shared" si="0"/>
        <v>0</v>
      </c>
      <c r="S33" s="11">
        <f t="shared" si="0"/>
        <v>0</v>
      </c>
      <c r="T33" s="12">
        <f t="shared" si="1"/>
        <v>-0.33007117437722422</v>
      </c>
      <c r="U33" s="12">
        <f t="shared" si="1"/>
        <v>-0.32915360501567403</v>
      </c>
      <c r="V33" s="12">
        <f t="shared" si="1"/>
        <v>-0.33333333333333337</v>
      </c>
      <c r="W33" s="12">
        <f t="shared" si="1"/>
        <v>0</v>
      </c>
      <c r="X33" s="12" t="str">
        <f t="shared" si="1"/>
        <v/>
      </c>
      <c r="Y33" s="13">
        <f t="shared" si="1"/>
        <v>0</v>
      </c>
    </row>
    <row r="34" spans="1:25" x14ac:dyDescent="0.25">
      <c r="A34" s="5" t="s">
        <v>39</v>
      </c>
      <c r="B34" s="6">
        <v>-2.2480000000000002</v>
      </c>
      <c r="C34" s="6">
        <v>-0.31900000000000001</v>
      </c>
      <c r="D34" s="6">
        <v>-2.4E-2</v>
      </c>
      <c r="E34" s="7">
        <v>110.7</v>
      </c>
      <c r="F34" s="7">
        <v>0</v>
      </c>
      <c r="G34" s="8">
        <v>0.10100000000000001</v>
      </c>
      <c r="H34" s="6">
        <v>-0.74199999999999999</v>
      </c>
      <c r="I34" s="6">
        <v>-0.105</v>
      </c>
      <c r="J34" s="6">
        <v>-8.0000000000000002E-3</v>
      </c>
      <c r="K34" s="7">
        <v>110.7</v>
      </c>
      <c r="L34" s="7">
        <v>0</v>
      </c>
      <c r="M34" s="8">
        <v>0.10100000000000001</v>
      </c>
      <c r="N34" s="9">
        <f t="shared" si="0"/>
        <v>1.5060000000000002</v>
      </c>
      <c r="O34" s="9">
        <f t="shared" si="0"/>
        <v>0.21400000000000002</v>
      </c>
      <c r="P34" s="9">
        <f t="shared" si="0"/>
        <v>1.6E-2</v>
      </c>
      <c r="Q34" s="10">
        <f t="shared" si="0"/>
        <v>0</v>
      </c>
      <c r="R34" s="10">
        <f t="shared" si="0"/>
        <v>0</v>
      </c>
      <c r="S34" s="11">
        <f t="shared" si="0"/>
        <v>0</v>
      </c>
      <c r="T34" s="12">
        <f t="shared" si="1"/>
        <v>-0.66992882562277578</v>
      </c>
      <c r="U34" s="12">
        <f t="shared" si="1"/>
        <v>-0.67084639498432597</v>
      </c>
      <c r="V34" s="12">
        <f t="shared" si="1"/>
        <v>-0.66666666666666674</v>
      </c>
      <c r="W34" s="12">
        <f t="shared" si="1"/>
        <v>0</v>
      </c>
      <c r="X34" s="12" t="str">
        <f t="shared" si="1"/>
        <v/>
      </c>
      <c r="Y34" s="13">
        <f t="shared" si="1"/>
        <v>0</v>
      </c>
    </row>
    <row r="35" spans="1:25" x14ac:dyDescent="0.25">
      <c r="A35" s="5" t="s">
        <v>40</v>
      </c>
      <c r="B35" s="6">
        <v>-2.2480000000000002</v>
      </c>
      <c r="C35" s="6">
        <v>-0.31900000000000001</v>
      </c>
      <c r="D35" s="6">
        <v>-2.4E-2</v>
      </c>
      <c r="E35" s="7">
        <v>110.7</v>
      </c>
      <c r="F35" s="7">
        <v>0</v>
      </c>
      <c r="G35" s="8">
        <v>0.10100000000000001</v>
      </c>
      <c r="H35" s="6">
        <v>0</v>
      </c>
      <c r="I35" s="6">
        <v>0</v>
      </c>
      <c r="J35" s="6">
        <v>0</v>
      </c>
      <c r="K35" s="7">
        <v>110.7</v>
      </c>
      <c r="L35" s="7">
        <v>0</v>
      </c>
      <c r="M35" s="8">
        <v>0.10100000000000001</v>
      </c>
      <c r="N35" s="9">
        <f t="shared" si="0"/>
        <v>2.2480000000000002</v>
      </c>
      <c r="O35" s="9">
        <f t="shared" si="0"/>
        <v>0.31900000000000001</v>
      </c>
      <c r="P35" s="9">
        <f t="shared" si="0"/>
        <v>2.4E-2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-1</v>
      </c>
      <c r="U35" s="12">
        <f t="shared" si="1"/>
        <v>-1</v>
      </c>
      <c r="V35" s="12">
        <f t="shared" si="1"/>
        <v>-1</v>
      </c>
      <c r="W35" s="12">
        <f t="shared" si="1"/>
        <v>0</v>
      </c>
      <c r="X35" s="12" t="str">
        <f t="shared" si="1"/>
        <v/>
      </c>
      <c r="Y35" s="13">
        <f t="shared" si="1"/>
        <v>0</v>
      </c>
    </row>
    <row r="36" spans="1:25" x14ac:dyDescent="0.25">
      <c r="A36" s="14"/>
      <c r="B36" s="15"/>
      <c r="C36" s="15"/>
      <c r="D36" s="15"/>
      <c r="E36" s="16"/>
      <c r="F36" s="16"/>
      <c r="G36" s="17"/>
      <c r="H36" s="15"/>
      <c r="I36" s="15"/>
      <c r="J36" s="15"/>
      <c r="K36" s="16"/>
      <c r="L36" s="16"/>
      <c r="M36" s="17"/>
      <c r="N36" s="18"/>
      <c r="O36" s="18"/>
      <c r="P36" s="18"/>
      <c r="Q36" s="19"/>
      <c r="R36" s="19"/>
      <c r="S36" s="20"/>
      <c r="T36" s="21"/>
      <c r="U36" s="21"/>
      <c r="V36" s="21"/>
      <c r="W36" s="21"/>
      <c r="X36" s="21"/>
      <c r="Y36" s="2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showGridLines="0" zoomScale="80" zoomScaleNormal="80" workbookViewId="0">
      <pane xSplit="1" ySplit="4" topLeftCell="B5" activePane="bottomRight" state="frozen"/>
      <selection pane="topRight"/>
      <selection pane="bottomLeft"/>
      <selection pane="bottomRight" activeCell="E42" sqref="E42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49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2.4670000000000001</v>
      </c>
      <c r="C5" s="6">
        <v>0</v>
      </c>
      <c r="D5" s="6">
        <v>0</v>
      </c>
      <c r="E5" s="7">
        <v>4.42</v>
      </c>
      <c r="F5" s="7">
        <v>0</v>
      </c>
      <c r="G5" s="8">
        <v>0</v>
      </c>
      <c r="H5" s="6">
        <v>2.4670000000000001</v>
      </c>
      <c r="I5" s="6">
        <v>0</v>
      </c>
      <c r="J5" s="6">
        <v>0</v>
      </c>
      <c r="K5" s="7">
        <v>4.42</v>
      </c>
      <c r="L5" s="7">
        <v>0</v>
      </c>
      <c r="M5" s="8">
        <v>0</v>
      </c>
      <c r="N5" s="9">
        <f t="shared" ref="N5:S35" si="0">H5-B5</f>
        <v>0</v>
      </c>
      <c r="O5" s="9">
        <f t="shared" si="0"/>
        <v>0</v>
      </c>
      <c r="P5" s="9">
        <f t="shared" si="0"/>
        <v>0</v>
      </c>
      <c r="Q5" s="10">
        <f t="shared" si="0"/>
        <v>0</v>
      </c>
      <c r="R5" s="10">
        <f t="shared" si="0"/>
        <v>0</v>
      </c>
      <c r="S5" s="11">
        <f t="shared" si="0"/>
        <v>0</v>
      </c>
      <c r="T5" s="12">
        <f t="shared" ref="T5:Y35" si="1">IF(B5,H5/B5-1,"")</f>
        <v>0</v>
      </c>
      <c r="U5" s="12" t="str">
        <f t="shared" si="1"/>
        <v/>
      </c>
      <c r="V5" s="12" t="str">
        <f t="shared" si="1"/>
        <v/>
      </c>
      <c r="W5" s="12">
        <f t="shared" si="1"/>
        <v>0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2.9689999999999999</v>
      </c>
      <c r="C6" s="6">
        <v>0.188</v>
      </c>
      <c r="D6" s="6">
        <v>0</v>
      </c>
      <c r="E6" s="7">
        <v>4.42</v>
      </c>
      <c r="F6" s="7">
        <v>0</v>
      </c>
      <c r="G6" s="8">
        <v>0</v>
      </c>
      <c r="H6" s="6">
        <v>2.9689999999999999</v>
      </c>
      <c r="I6" s="6">
        <v>0.188</v>
      </c>
      <c r="J6" s="6">
        <v>0</v>
      </c>
      <c r="K6" s="7">
        <v>4.42</v>
      </c>
      <c r="L6" s="7">
        <v>0</v>
      </c>
      <c r="M6" s="8">
        <v>0</v>
      </c>
      <c r="N6" s="9">
        <f t="shared" si="0"/>
        <v>0</v>
      </c>
      <c r="O6" s="9">
        <f t="shared" si="0"/>
        <v>0</v>
      </c>
      <c r="P6" s="9">
        <f t="shared" si="0"/>
        <v>0</v>
      </c>
      <c r="Q6" s="10">
        <f t="shared" si="0"/>
        <v>0</v>
      </c>
      <c r="R6" s="10">
        <f t="shared" si="0"/>
        <v>0</v>
      </c>
      <c r="S6" s="11">
        <f t="shared" si="0"/>
        <v>0</v>
      </c>
      <c r="T6" s="12">
        <f t="shared" si="1"/>
        <v>0</v>
      </c>
      <c r="U6" s="12">
        <f t="shared" si="1"/>
        <v>0</v>
      </c>
      <c r="V6" s="12" t="str">
        <f t="shared" si="1"/>
        <v/>
      </c>
      <c r="W6" s="12">
        <f t="shared" si="1"/>
        <v>0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0.35599999999999998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0.35599999999999998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2.3220000000000001</v>
      </c>
      <c r="C8" s="6">
        <v>0</v>
      </c>
      <c r="D8" s="6">
        <v>0</v>
      </c>
      <c r="E8" s="7">
        <v>4.0599999999999996</v>
      </c>
      <c r="F8" s="7">
        <v>0</v>
      </c>
      <c r="G8" s="8">
        <v>0</v>
      </c>
      <c r="H8" s="6">
        <v>2.3220000000000001</v>
      </c>
      <c r="I8" s="6">
        <v>0</v>
      </c>
      <c r="J8" s="6">
        <v>0</v>
      </c>
      <c r="K8" s="7">
        <v>4.0599999999999996</v>
      </c>
      <c r="L8" s="7">
        <v>0</v>
      </c>
      <c r="M8" s="8"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10">
        <f t="shared" si="0"/>
        <v>0</v>
      </c>
      <c r="R8" s="10">
        <f t="shared" si="0"/>
        <v>0</v>
      </c>
      <c r="S8" s="11">
        <f t="shared" si="0"/>
        <v>0</v>
      </c>
      <c r="T8" s="12">
        <f t="shared" si="1"/>
        <v>0</v>
      </c>
      <c r="U8" s="12" t="str">
        <f t="shared" si="1"/>
        <v/>
      </c>
      <c r="V8" s="12" t="str">
        <f t="shared" si="1"/>
        <v/>
      </c>
      <c r="W8" s="12">
        <f t="shared" si="1"/>
        <v>0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2.8769999999999998</v>
      </c>
      <c r="C9" s="6">
        <v>0.24299999999999999</v>
      </c>
      <c r="D9" s="6">
        <v>0</v>
      </c>
      <c r="E9" s="7">
        <v>4.0599999999999996</v>
      </c>
      <c r="F9" s="7">
        <v>0</v>
      </c>
      <c r="G9" s="8">
        <v>0</v>
      </c>
      <c r="H9" s="6">
        <v>2.8769999999999998</v>
      </c>
      <c r="I9" s="6">
        <v>0.24299999999999999</v>
      </c>
      <c r="J9" s="6">
        <v>0</v>
      </c>
      <c r="K9" s="7">
        <v>4.0599999999999996</v>
      </c>
      <c r="L9" s="7">
        <v>0</v>
      </c>
      <c r="M9" s="8">
        <v>0</v>
      </c>
      <c r="N9" s="9">
        <f t="shared" si="0"/>
        <v>0</v>
      </c>
      <c r="O9" s="9">
        <f t="shared" si="0"/>
        <v>0</v>
      </c>
      <c r="P9" s="9">
        <f t="shared" si="0"/>
        <v>0</v>
      </c>
      <c r="Q9" s="10">
        <f t="shared" si="0"/>
        <v>0</v>
      </c>
      <c r="R9" s="10">
        <f t="shared" si="0"/>
        <v>0</v>
      </c>
      <c r="S9" s="11">
        <f t="shared" si="0"/>
        <v>0</v>
      </c>
      <c r="T9" s="12">
        <f t="shared" si="1"/>
        <v>0</v>
      </c>
      <c r="U9" s="12">
        <f t="shared" si="1"/>
        <v>0</v>
      </c>
      <c r="V9" s="12" t="str">
        <f t="shared" si="1"/>
        <v/>
      </c>
      <c r="W9" s="12">
        <f t="shared" si="1"/>
        <v>0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0.41899999999999998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0.41899999999999998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2.1320000000000001</v>
      </c>
      <c r="C11" s="6">
        <v>0.16300000000000001</v>
      </c>
      <c r="D11" s="6">
        <v>0</v>
      </c>
      <c r="E11" s="7">
        <v>23.02</v>
      </c>
      <c r="F11" s="7">
        <v>0</v>
      </c>
      <c r="G11" s="8">
        <v>0</v>
      </c>
      <c r="H11" s="6">
        <v>2.1320000000000001</v>
      </c>
      <c r="I11" s="6">
        <v>0.16300000000000001</v>
      </c>
      <c r="J11" s="6">
        <v>0</v>
      </c>
      <c r="K11" s="7">
        <v>23.02</v>
      </c>
      <c r="L11" s="7">
        <v>0</v>
      </c>
      <c r="M11" s="8">
        <v>0</v>
      </c>
      <c r="N11" s="9">
        <f t="shared" si="0"/>
        <v>0</v>
      </c>
      <c r="O11" s="9">
        <f t="shared" si="0"/>
        <v>0</v>
      </c>
      <c r="P11" s="9">
        <f t="shared" si="0"/>
        <v>0</v>
      </c>
      <c r="Q11" s="10">
        <f t="shared" si="0"/>
        <v>0</v>
      </c>
      <c r="R11" s="10">
        <f t="shared" si="0"/>
        <v>0</v>
      </c>
      <c r="S11" s="11">
        <f t="shared" si="0"/>
        <v>0</v>
      </c>
      <c r="T11" s="12">
        <f t="shared" si="1"/>
        <v>0</v>
      </c>
      <c r="U11" s="12">
        <f t="shared" si="1"/>
        <v>0</v>
      </c>
      <c r="V11" s="12" t="str">
        <f t="shared" si="1"/>
        <v/>
      </c>
      <c r="W11" s="12">
        <f t="shared" si="1"/>
        <v>0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2.085</v>
      </c>
      <c r="C12" s="6">
        <v>0.191</v>
      </c>
      <c r="D12" s="6">
        <v>0</v>
      </c>
      <c r="E12" s="7">
        <v>55.47</v>
      </c>
      <c r="F12" s="7">
        <v>0</v>
      </c>
      <c r="G12" s="8">
        <v>0</v>
      </c>
      <c r="H12" s="6">
        <v>2.085</v>
      </c>
      <c r="I12" s="6">
        <v>0.191</v>
      </c>
      <c r="J12" s="6">
        <v>0</v>
      </c>
      <c r="K12" s="7">
        <v>55.47</v>
      </c>
      <c r="L12" s="7">
        <v>0</v>
      </c>
      <c r="M12" s="8">
        <v>0</v>
      </c>
      <c r="N12" s="9">
        <f t="shared" si="0"/>
        <v>0</v>
      </c>
      <c r="O12" s="9">
        <f t="shared" si="0"/>
        <v>0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0</v>
      </c>
      <c r="U12" s="12">
        <f t="shared" si="1"/>
        <v>0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1.5940000000000001</v>
      </c>
      <c r="C13" s="6">
        <v>0.10100000000000001</v>
      </c>
      <c r="D13" s="6">
        <v>0</v>
      </c>
      <c r="E13" s="7">
        <v>185.3</v>
      </c>
      <c r="F13" s="7">
        <v>0</v>
      </c>
      <c r="G13" s="8">
        <v>0</v>
      </c>
      <c r="H13" s="6">
        <v>1.5940000000000001</v>
      </c>
      <c r="I13" s="6">
        <v>0.10100000000000001</v>
      </c>
      <c r="J13" s="6">
        <v>0</v>
      </c>
      <c r="K13" s="7">
        <v>185.3</v>
      </c>
      <c r="L13" s="7">
        <v>0</v>
      </c>
      <c r="M13" s="8"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10">
        <f t="shared" si="0"/>
        <v>0</v>
      </c>
      <c r="R13" s="10">
        <f t="shared" si="0"/>
        <v>0</v>
      </c>
      <c r="S13" s="11">
        <f t="shared" si="0"/>
        <v>0</v>
      </c>
      <c r="T13" s="12">
        <f t="shared" si="1"/>
        <v>0</v>
      </c>
      <c r="U13" s="12">
        <f t="shared" si="1"/>
        <v>0</v>
      </c>
      <c r="V13" s="12" t="str">
        <f t="shared" si="1"/>
        <v/>
      </c>
      <c r="W13" s="12">
        <f t="shared" si="1"/>
        <v>0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9.0719999999999992</v>
      </c>
      <c r="C14" s="6">
        <v>1.097</v>
      </c>
      <c r="D14" s="6">
        <v>0.121</v>
      </c>
      <c r="E14" s="7">
        <v>12.3</v>
      </c>
      <c r="F14" s="7">
        <v>1.4</v>
      </c>
      <c r="G14" s="8">
        <v>0.34399999999999997</v>
      </c>
      <c r="H14" s="6">
        <v>9.0719999999999992</v>
      </c>
      <c r="I14" s="6">
        <v>1.097</v>
      </c>
      <c r="J14" s="6">
        <v>0.121</v>
      </c>
      <c r="K14" s="7">
        <v>12.3</v>
      </c>
      <c r="L14" s="7">
        <v>1.4</v>
      </c>
      <c r="M14" s="8">
        <v>0.34399999999999997</v>
      </c>
      <c r="N14" s="9">
        <f t="shared" si="0"/>
        <v>0</v>
      </c>
      <c r="O14" s="9">
        <f t="shared" si="0"/>
        <v>0</v>
      </c>
      <c r="P14" s="9">
        <f t="shared" si="0"/>
        <v>0</v>
      </c>
      <c r="Q14" s="10">
        <f t="shared" si="0"/>
        <v>0</v>
      </c>
      <c r="R14" s="10">
        <f t="shared" si="0"/>
        <v>0</v>
      </c>
      <c r="S14" s="11">
        <f t="shared" si="0"/>
        <v>0</v>
      </c>
      <c r="T14" s="12">
        <f t="shared" si="1"/>
        <v>0</v>
      </c>
      <c r="U14" s="12">
        <f t="shared" si="1"/>
        <v>0</v>
      </c>
      <c r="V14" s="12">
        <f t="shared" si="1"/>
        <v>0</v>
      </c>
      <c r="W14" s="12">
        <f t="shared" si="1"/>
        <v>0</v>
      </c>
      <c r="X14" s="12">
        <f t="shared" si="1"/>
        <v>0</v>
      </c>
      <c r="Y14" s="13">
        <f t="shared" si="1"/>
        <v>0</v>
      </c>
    </row>
    <row r="15" spans="1:25" x14ac:dyDescent="0.25">
      <c r="A15" s="5" t="s">
        <v>20</v>
      </c>
      <c r="B15" s="6">
        <v>8.4169999999999998</v>
      </c>
      <c r="C15" s="6">
        <v>0.88900000000000001</v>
      </c>
      <c r="D15" s="6">
        <v>8.8999999999999996E-2</v>
      </c>
      <c r="E15" s="7">
        <v>41.1</v>
      </c>
      <c r="F15" s="7">
        <v>2.0499999999999998</v>
      </c>
      <c r="G15" s="8">
        <v>0.28299999999999997</v>
      </c>
      <c r="H15" s="6">
        <v>8.4169999999999998</v>
      </c>
      <c r="I15" s="6">
        <v>0.88900000000000001</v>
      </c>
      <c r="J15" s="6">
        <v>8.8999999999999996E-2</v>
      </c>
      <c r="K15" s="7">
        <v>41.1</v>
      </c>
      <c r="L15" s="7">
        <v>2.0499999999999998</v>
      </c>
      <c r="M15" s="8">
        <v>0.28299999999999997</v>
      </c>
      <c r="N15" s="9">
        <f t="shared" si="0"/>
        <v>0</v>
      </c>
      <c r="O15" s="9">
        <f t="shared" si="0"/>
        <v>0</v>
      </c>
      <c r="P15" s="9">
        <f t="shared" si="0"/>
        <v>0</v>
      </c>
      <c r="Q15" s="10">
        <f t="shared" si="0"/>
        <v>0</v>
      </c>
      <c r="R15" s="10">
        <f t="shared" si="0"/>
        <v>0</v>
      </c>
      <c r="S15" s="11">
        <f t="shared" si="0"/>
        <v>0</v>
      </c>
      <c r="T15" s="12">
        <f t="shared" si="1"/>
        <v>0</v>
      </c>
      <c r="U15" s="12">
        <f t="shared" si="1"/>
        <v>0</v>
      </c>
      <c r="V15" s="12">
        <f t="shared" si="1"/>
        <v>0</v>
      </c>
      <c r="W15" s="12">
        <f t="shared" si="1"/>
        <v>0</v>
      </c>
      <c r="X15" s="12">
        <f t="shared" si="1"/>
        <v>0</v>
      </c>
      <c r="Y15" s="13">
        <f t="shared" si="1"/>
        <v>0</v>
      </c>
    </row>
    <row r="16" spans="1:25" x14ac:dyDescent="0.25">
      <c r="A16" s="5" t="s">
        <v>21</v>
      </c>
      <c r="B16" s="6">
        <v>6.7430000000000003</v>
      </c>
      <c r="C16" s="6">
        <v>0.627</v>
      </c>
      <c r="D16" s="6">
        <v>5.7000000000000002E-2</v>
      </c>
      <c r="E16" s="7">
        <v>104.51</v>
      </c>
      <c r="F16" s="7">
        <v>1.83</v>
      </c>
      <c r="G16" s="8">
        <v>0.215</v>
      </c>
      <c r="H16" s="6">
        <v>6.7430000000000003</v>
      </c>
      <c r="I16" s="6">
        <v>0.627</v>
      </c>
      <c r="J16" s="6">
        <v>5.7000000000000002E-2</v>
      </c>
      <c r="K16" s="7">
        <v>104.51</v>
      </c>
      <c r="L16" s="7">
        <v>1.83</v>
      </c>
      <c r="M16" s="8">
        <v>0.215</v>
      </c>
      <c r="N16" s="9">
        <f t="shared" si="0"/>
        <v>0</v>
      </c>
      <c r="O16" s="9">
        <f t="shared" si="0"/>
        <v>0</v>
      </c>
      <c r="P16" s="9">
        <f t="shared" si="0"/>
        <v>0</v>
      </c>
      <c r="Q16" s="10">
        <f t="shared" si="0"/>
        <v>0</v>
      </c>
      <c r="R16" s="10">
        <f t="shared" si="0"/>
        <v>0</v>
      </c>
      <c r="S16" s="11">
        <f t="shared" si="0"/>
        <v>0</v>
      </c>
      <c r="T16" s="12">
        <f t="shared" si="1"/>
        <v>0</v>
      </c>
      <c r="U16" s="12">
        <f t="shared" si="1"/>
        <v>0</v>
      </c>
      <c r="V16" s="12">
        <f t="shared" si="1"/>
        <v>0</v>
      </c>
      <c r="W16" s="12">
        <f t="shared" si="1"/>
        <v>0</v>
      </c>
      <c r="X16" s="12">
        <f t="shared" si="1"/>
        <v>0</v>
      </c>
      <c r="Y16" s="13">
        <f t="shared" si="1"/>
        <v>0</v>
      </c>
    </row>
    <row r="17" spans="1:25" x14ac:dyDescent="0.25">
      <c r="A17" s="5" t="s">
        <v>22</v>
      </c>
      <c r="B17" s="6">
        <v>1.4450000000000001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1.4450000000000001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0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0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23</v>
      </c>
      <c r="B18" s="6">
        <v>1.8939999999999999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1.8939999999999999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0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0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3.44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3.44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0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0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1.145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1.145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25.83</v>
      </c>
      <c r="C21" s="6">
        <v>1.2390000000000001</v>
      </c>
      <c r="D21" s="6">
        <v>0.14299999999999999</v>
      </c>
      <c r="E21" s="7">
        <v>0</v>
      </c>
      <c r="F21" s="7">
        <v>0</v>
      </c>
      <c r="G21" s="8">
        <v>0</v>
      </c>
      <c r="H21" s="6">
        <v>25.83</v>
      </c>
      <c r="I21" s="6">
        <v>1.2390000000000001</v>
      </c>
      <c r="J21" s="6">
        <v>0.14299999999999999</v>
      </c>
      <c r="K21" s="7">
        <v>0</v>
      </c>
      <c r="L21" s="7">
        <v>0</v>
      </c>
      <c r="M21" s="8">
        <v>0</v>
      </c>
      <c r="N21" s="9">
        <f t="shared" si="0"/>
        <v>0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0</v>
      </c>
      <c r="U21" s="12">
        <f t="shared" si="1"/>
        <v>0</v>
      </c>
      <c r="V21" s="12">
        <f t="shared" si="1"/>
        <v>0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-0.63400000000000001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-0.63400000000000001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-0.55700000000000005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-0.55700000000000005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-0.63400000000000001</v>
      </c>
      <c r="C24" s="6">
        <v>0</v>
      </c>
      <c r="D24" s="6">
        <v>0</v>
      </c>
      <c r="E24" s="7">
        <v>0</v>
      </c>
      <c r="F24" s="7">
        <v>0</v>
      </c>
      <c r="G24" s="8">
        <v>0.151</v>
      </c>
      <c r="H24" s="6">
        <v>-0.63400000000000001</v>
      </c>
      <c r="I24" s="6">
        <v>0</v>
      </c>
      <c r="J24" s="6">
        <v>0</v>
      </c>
      <c r="K24" s="7">
        <v>0</v>
      </c>
      <c r="L24" s="7">
        <v>0</v>
      </c>
      <c r="M24" s="8">
        <v>0.151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</v>
      </c>
    </row>
    <row r="25" spans="1:25" x14ac:dyDescent="0.25">
      <c r="A25" s="5" t="s">
        <v>30</v>
      </c>
      <c r="B25" s="6">
        <v>-2.762</v>
      </c>
      <c r="C25" s="6">
        <v>-0.88900000000000001</v>
      </c>
      <c r="D25" s="6">
        <v>-0.11700000000000001</v>
      </c>
      <c r="E25" s="7">
        <v>0</v>
      </c>
      <c r="F25" s="7">
        <v>0</v>
      </c>
      <c r="G25" s="8">
        <v>0.151</v>
      </c>
      <c r="H25" s="6">
        <v>-2.762</v>
      </c>
      <c r="I25" s="6">
        <v>-0.88900000000000001</v>
      </c>
      <c r="J25" s="6">
        <v>-0.11700000000000001</v>
      </c>
      <c r="K25" s="7">
        <v>0</v>
      </c>
      <c r="L25" s="7">
        <v>0</v>
      </c>
      <c r="M25" s="8">
        <v>0.151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</v>
      </c>
    </row>
    <row r="26" spans="1:25" x14ac:dyDescent="0.25">
      <c r="A26" s="5" t="s">
        <v>31</v>
      </c>
      <c r="B26" s="6">
        <v>-0.55700000000000005</v>
      </c>
      <c r="C26" s="6">
        <v>0</v>
      </c>
      <c r="D26" s="6">
        <v>0</v>
      </c>
      <c r="E26" s="7">
        <v>0</v>
      </c>
      <c r="F26" s="7">
        <v>0</v>
      </c>
      <c r="G26" s="8">
        <v>0.14299999999999999</v>
      </c>
      <c r="H26" s="6">
        <v>-0.55700000000000005</v>
      </c>
      <c r="I26" s="6">
        <v>0</v>
      </c>
      <c r="J26" s="6">
        <v>0</v>
      </c>
      <c r="K26" s="7">
        <v>0</v>
      </c>
      <c r="L26" s="7">
        <v>0</v>
      </c>
      <c r="M26" s="8">
        <v>0.14299999999999999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</v>
      </c>
    </row>
    <row r="27" spans="1:25" x14ac:dyDescent="0.25">
      <c r="A27" s="5" t="s">
        <v>32</v>
      </c>
      <c r="B27" s="6">
        <v>-2.4140000000000001</v>
      </c>
      <c r="C27" s="6">
        <v>-0.78400000000000003</v>
      </c>
      <c r="D27" s="6">
        <v>-0.10199999999999999</v>
      </c>
      <c r="E27" s="7">
        <v>0</v>
      </c>
      <c r="F27" s="7">
        <v>0</v>
      </c>
      <c r="G27" s="8">
        <v>0.14299999999999999</v>
      </c>
      <c r="H27" s="6">
        <v>-2.4140000000000001</v>
      </c>
      <c r="I27" s="6">
        <v>-0.78400000000000003</v>
      </c>
      <c r="J27" s="6">
        <v>-0.10199999999999999</v>
      </c>
      <c r="K27" s="7">
        <v>0</v>
      </c>
      <c r="L27" s="7">
        <v>0</v>
      </c>
      <c r="M27" s="8">
        <v>0.14299999999999999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</v>
      </c>
    </row>
    <row r="28" spans="1:25" x14ac:dyDescent="0.25">
      <c r="A28" s="5" t="s">
        <v>33</v>
      </c>
      <c r="B28" s="6">
        <v>-0.36499999999999999</v>
      </c>
      <c r="C28" s="6">
        <v>0</v>
      </c>
      <c r="D28" s="6">
        <v>0</v>
      </c>
      <c r="E28" s="7">
        <v>110.48</v>
      </c>
      <c r="F28" s="7">
        <v>0</v>
      </c>
      <c r="G28" s="8">
        <v>0.109</v>
      </c>
      <c r="H28" s="6">
        <v>-0.36499999999999999</v>
      </c>
      <c r="I28" s="6">
        <v>0</v>
      </c>
      <c r="J28" s="6">
        <v>0</v>
      </c>
      <c r="K28" s="7">
        <v>110.48</v>
      </c>
      <c r="L28" s="7">
        <v>0</v>
      </c>
      <c r="M28" s="8">
        <v>0.109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0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0</v>
      </c>
      <c r="X28" s="12" t="str">
        <f t="shared" si="1"/>
        <v/>
      </c>
      <c r="Y28" s="13">
        <f t="shared" si="1"/>
        <v>0</v>
      </c>
    </row>
    <row r="29" spans="1:25" x14ac:dyDescent="0.25">
      <c r="A29" s="5" t="s">
        <v>34</v>
      </c>
      <c r="B29" s="6">
        <v>-0.36499999999999999</v>
      </c>
      <c r="C29" s="6">
        <v>0</v>
      </c>
      <c r="D29" s="6">
        <v>0</v>
      </c>
      <c r="E29" s="7">
        <v>110.48</v>
      </c>
      <c r="F29" s="7">
        <v>0</v>
      </c>
      <c r="G29" s="8">
        <v>0.109</v>
      </c>
      <c r="H29" s="6">
        <v>-0.245</v>
      </c>
      <c r="I29" s="6">
        <v>0</v>
      </c>
      <c r="J29" s="6">
        <v>0</v>
      </c>
      <c r="K29" s="7">
        <v>110.48</v>
      </c>
      <c r="L29" s="7">
        <v>0</v>
      </c>
      <c r="M29" s="8">
        <v>0.109</v>
      </c>
      <c r="N29" s="9">
        <f t="shared" si="0"/>
        <v>0.12</v>
      </c>
      <c r="O29" s="9">
        <f t="shared" si="0"/>
        <v>0</v>
      </c>
      <c r="P29" s="9">
        <f t="shared" si="0"/>
        <v>0</v>
      </c>
      <c r="Q29" s="10">
        <f t="shared" si="0"/>
        <v>0</v>
      </c>
      <c r="R29" s="10">
        <f t="shared" si="0"/>
        <v>0</v>
      </c>
      <c r="S29" s="11">
        <f t="shared" si="0"/>
        <v>0</v>
      </c>
      <c r="T29" s="12">
        <f t="shared" si="1"/>
        <v>-0.32876712328767121</v>
      </c>
      <c r="U29" s="12" t="str">
        <f t="shared" si="1"/>
        <v/>
      </c>
      <c r="V29" s="12" t="str">
        <f t="shared" si="1"/>
        <v/>
      </c>
      <c r="W29" s="12">
        <f t="shared" si="1"/>
        <v>0</v>
      </c>
      <c r="X29" s="12" t="str">
        <f t="shared" si="1"/>
        <v/>
      </c>
      <c r="Y29" s="13">
        <f t="shared" si="1"/>
        <v>0</v>
      </c>
    </row>
    <row r="30" spans="1:25" x14ac:dyDescent="0.25">
      <c r="A30" s="5" t="s">
        <v>35</v>
      </c>
      <c r="B30" s="6">
        <v>-0.36499999999999999</v>
      </c>
      <c r="C30" s="6">
        <v>0</v>
      </c>
      <c r="D30" s="6">
        <v>0</v>
      </c>
      <c r="E30" s="7">
        <v>110.48</v>
      </c>
      <c r="F30" s="7">
        <v>0</v>
      </c>
      <c r="G30" s="8">
        <v>0.109</v>
      </c>
      <c r="H30" s="6">
        <v>-0.12</v>
      </c>
      <c r="I30" s="6">
        <v>0</v>
      </c>
      <c r="J30" s="6">
        <v>0</v>
      </c>
      <c r="K30" s="7">
        <v>110.48</v>
      </c>
      <c r="L30" s="7">
        <v>0</v>
      </c>
      <c r="M30" s="8">
        <v>0.109</v>
      </c>
      <c r="N30" s="9">
        <f t="shared" si="0"/>
        <v>0.245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0</v>
      </c>
      <c r="T30" s="12">
        <f t="shared" si="1"/>
        <v>-0.67123287671232879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0</v>
      </c>
    </row>
    <row r="31" spans="1:25" x14ac:dyDescent="0.25">
      <c r="A31" s="5" t="s">
        <v>36</v>
      </c>
      <c r="B31" s="6">
        <v>-0.36499999999999999</v>
      </c>
      <c r="C31" s="6">
        <v>0</v>
      </c>
      <c r="D31" s="6">
        <v>0</v>
      </c>
      <c r="E31" s="7">
        <v>110.48</v>
      </c>
      <c r="F31" s="7">
        <v>0</v>
      </c>
      <c r="G31" s="8">
        <v>0.109</v>
      </c>
      <c r="H31" s="6">
        <v>0</v>
      </c>
      <c r="I31" s="6">
        <v>0</v>
      </c>
      <c r="J31" s="6">
        <v>0</v>
      </c>
      <c r="K31" s="7">
        <v>110.48</v>
      </c>
      <c r="L31" s="7">
        <v>0</v>
      </c>
      <c r="M31" s="8">
        <v>0.109</v>
      </c>
      <c r="N31" s="9">
        <f t="shared" si="0"/>
        <v>0.36499999999999999</v>
      </c>
      <c r="O31" s="9">
        <f t="shared" si="0"/>
        <v>0</v>
      </c>
      <c r="P31" s="9">
        <f t="shared" si="0"/>
        <v>0</v>
      </c>
      <c r="Q31" s="10">
        <f t="shared" si="0"/>
        <v>0</v>
      </c>
      <c r="R31" s="10">
        <f t="shared" si="0"/>
        <v>0</v>
      </c>
      <c r="S31" s="11">
        <f t="shared" si="0"/>
        <v>0</v>
      </c>
      <c r="T31" s="12">
        <f t="shared" si="1"/>
        <v>-1</v>
      </c>
      <c r="U31" s="12" t="str">
        <f t="shared" si="1"/>
        <v/>
      </c>
      <c r="V31" s="12" t="str">
        <f t="shared" si="1"/>
        <v/>
      </c>
      <c r="W31" s="12">
        <f t="shared" si="1"/>
        <v>0</v>
      </c>
      <c r="X31" s="12" t="str">
        <f t="shared" si="1"/>
        <v/>
      </c>
      <c r="Y31" s="13">
        <f t="shared" si="1"/>
        <v>0</v>
      </c>
    </row>
    <row r="32" spans="1:25" x14ac:dyDescent="0.25">
      <c r="A32" s="5" t="s">
        <v>37</v>
      </c>
      <c r="B32" s="6">
        <v>-1.544</v>
      </c>
      <c r="C32" s="6">
        <v>-0.53100000000000003</v>
      </c>
      <c r="D32" s="6">
        <v>-6.5000000000000002E-2</v>
      </c>
      <c r="E32" s="7">
        <v>110.48</v>
      </c>
      <c r="F32" s="7">
        <v>0</v>
      </c>
      <c r="G32" s="8">
        <v>0.109</v>
      </c>
      <c r="H32" s="6">
        <v>-1.544</v>
      </c>
      <c r="I32" s="6">
        <v>-0.53100000000000003</v>
      </c>
      <c r="J32" s="6">
        <v>-6.5000000000000002E-2</v>
      </c>
      <c r="K32" s="7">
        <v>110.48</v>
      </c>
      <c r="L32" s="7">
        <v>0</v>
      </c>
      <c r="M32" s="8">
        <v>0.109</v>
      </c>
      <c r="N32" s="9">
        <f t="shared" si="0"/>
        <v>0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0</v>
      </c>
      <c r="U32" s="12">
        <f t="shared" si="1"/>
        <v>0</v>
      </c>
      <c r="V32" s="12">
        <f t="shared" si="1"/>
        <v>0</v>
      </c>
      <c r="W32" s="12">
        <f t="shared" si="1"/>
        <v>0</v>
      </c>
      <c r="X32" s="12" t="str">
        <f t="shared" si="1"/>
        <v/>
      </c>
      <c r="Y32" s="13">
        <f t="shared" si="1"/>
        <v>0</v>
      </c>
    </row>
    <row r="33" spans="1:25" x14ac:dyDescent="0.25">
      <c r="A33" s="5" t="s">
        <v>38</v>
      </c>
      <c r="B33" s="6">
        <v>-1.544</v>
      </c>
      <c r="C33" s="6">
        <v>-0.53100000000000003</v>
      </c>
      <c r="D33" s="6">
        <v>-6.5000000000000002E-2</v>
      </c>
      <c r="E33" s="7">
        <v>110.48</v>
      </c>
      <c r="F33" s="7">
        <v>0</v>
      </c>
      <c r="G33" s="8">
        <v>0.109</v>
      </c>
      <c r="H33" s="6">
        <v>-1.034</v>
      </c>
      <c r="I33" s="6">
        <v>-0.35599999999999998</v>
      </c>
      <c r="J33" s="6">
        <v>-4.3999999999999997E-2</v>
      </c>
      <c r="K33" s="7">
        <v>110.48</v>
      </c>
      <c r="L33" s="7">
        <v>0</v>
      </c>
      <c r="M33" s="8">
        <v>0.109</v>
      </c>
      <c r="N33" s="9">
        <f t="shared" si="0"/>
        <v>0.51</v>
      </c>
      <c r="O33" s="9">
        <f t="shared" si="0"/>
        <v>0.17500000000000004</v>
      </c>
      <c r="P33" s="9">
        <f t="shared" si="0"/>
        <v>2.1000000000000005E-2</v>
      </c>
      <c r="Q33" s="10">
        <f t="shared" si="0"/>
        <v>0</v>
      </c>
      <c r="R33" s="10">
        <f t="shared" si="0"/>
        <v>0</v>
      </c>
      <c r="S33" s="11">
        <f t="shared" si="0"/>
        <v>0</v>
      </c>
      <c r="T33" s="12">
        <f t="shared" si="1"/>
        <v>-0.3303108808290155</v>
      </c>
      <c r="U33" s="12">
        <f t="shared" si="1"/>
        <v>-0.32956685499058391</v>
      </c>
      <c r="V33" s="12">
        <f t="shared" si="1"/>
        <v>-0.32307692307692315</v>
      </c>
      <c r="W33" s="12">
        <f t="shared" si="1"/>
        <v>0</v>
      </c>
      <c r="X33" s="12" t="str">
        <f t="shared" si="1"/>
        <v/>
      </c>
      <c r="Y33" s="13">
        <f t="shared" si="1"/>
        <v>0</v>
      </c>
    </row>
    <row r="34" spans="1:25" x14ac:dyDescent="0.25">
      <c r="A34" s="5" t="s">
        <v>39</v>
      </c>
      <c r="B34" s="6">
        <v>-1.544</v>
      </c>
      <c r="C34" s="6">
        <v>-0.53100000000000003</v>
      </c>
      <c r="D34" s="6">
        <v>-6.5000000000000002E-2</v>
      </c>
      <c r="E34" s="7">
        <v>110.48</v>
      </c>
      <c r="F34" s="7">
        <v>0</v>
      </c>
      <c r="G34" s="8">
        <v>0.109</v>
      </c>
      <c r="H34" s="6">
        <v>-0.50900000000000001</v>
      </c>
      <c r="I34" s="6">
        <v>-0.17499999999999999</v>
      </c>
      <c r="J34" s="6">
        <v>-2.1999999999999999E-2</v>
      </c>
      <c r="K34" s="7">
        <v>110.48</v>
      </c>
      <c r="L34" s="7">
        <v>0</v>
      </c>
      <c r="M34" s="8">
        <v>0.109</v>
      </c>
      <c r="N34" s="9">
        <f t="shared" si="0"/>
        <v>1.0350000000000001</v>
      </c>
      <c r="O34" s="9">
        <f t="shared" si="0"/>
        <v>0.35600000000000004</v>
      </c>
      <c r="P34" s="9">
        <f t="shared" si="0"/>
        <v>4.3000000000000003E-2</v>
      </c>
      <c r="Q34" s="10">
        <f t="shared" si="0"/>
        <v>0</v>
      </c>
      <c r="R34" s="10">
        <f t="shared" si="0"/>
        <v>0</v>
      </c>
      <c r="S34" s="11">
        <f t="shared" si="0"/>
        <v>0</v>
      </c>
      <c r="T34" s="12">
        <f t="shared" si="1"/>
        <v>-0.67033678756476678</v>
      </c>
      <c r="U34" s="12">
        <f t="shared" si="1"/>
        <v>-0.67043314500941631</v>
      </c>
      <c r="V34" s="12">
        <f t="shared" si="1"/>
        <v>-0.66153846153846163</v>
      </c>
      <c r="W34" s="12">
        <f t="shared" si="1"/>
        <v>0</v>
      </c>
      <c r="X34" s="12" t="str">
        <f t="shared" si="1"/>
        <v/>
      </c>
      <c r="Y34" s="13">
        <f t="shared" si="1"/>
        <v>0</v>
      </c>
    </row>
    <row r="35" spans="1:25" x14ac:dyDescent="0.25">
      <c r="A35" s="5" t="s">
        <v>40</v>
      </c>
      <c r="B35" s="6">
        <v>-1.544</v>
      </c>
      <c r="C35" s="6">
        <v>-0.53100000000000003</v>
      </c>
      <c r="D35" s="6">
        <v>-6.5000000000000002E-2</v>
      </c>
      <c r="E35" s="7">
        <v>110.48</v>
      </c>
      <c r="F35" s="7">
        <v>0</v>
      </c>
      <c r="G35" s="8">
        <v>0.109</v>
      </c>
      <c r="H35" s="6">
        <v>0</v>
      </c>
      <c r="I35" s="6">
        <v>0</v>
      </c>
      <c r="J35" s="6">
        <v>0</v>
      </c>
      <c r="K35" s="7">
        <v>110.48</v>
      </c>
      <c r="L35" s="7">
        <v>0</v>
      </c>
      <c r="M35" s="8">
        <v>0.109</v>
      </c>
      <c r="N35" s="9">
        <f t="shared" si="0"/>
        <v>1.544</v>
      </c>
      <c r="O35" s="9">
        <f t="shared" si="0"/>
        <v>0.53100000000000003</v>
      </c>
      <c r="P35" s="9">
        <f t="shared" si="0"/>
        <v>6.5000000000000002E-2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-1</v>
      </c>
      <c r="U35" s="12">
        <f t="shared" si="1"/>
        <v>-1</v>
      </c>
      <c r="V35" s="12">
        <f t="shared" si="1"/>
        <v>-1</v>
      </c>
      <c r="W35" s="12">
        <f t="shared" si="1"/>
        <v>0</v>
      </c>
      <c r="X35" s="12" t="str">
        <f t="shared" si="1"/>
        <v/>
      </c>
      <c r="Y35" s="13">
        <f t="shared" si="1"/>
        <v>0</v>
      </c>
    </row>
    <row r="36" spans="1:25" ht="15.75" customHeight="1" x14ac:dyDescent="0.25">
      <c r="B36" t="s">
        <v>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42578125" defaultRowHeight="15" x14ac:dyDescent="0.25"/>
  <cols>
    <col min="1" max="1" width="59.28515625" bestFit="1" customWidth="1"/>
    <col min="2" max="4" width="12.85546875" bestFit="1" customWidth="1"/>
    <col min="5" max="5" width="11.5703125" bestFit="1" customWidth="1"/>
    <col min="6" max="6" width="12.140625" bestFit="1" customWidth="1"/>
    <col min="7" max="10" width="12.85546875" bestFit="1" customWidth="1"/>
    <col min="11" max="11" width="11.5703125" bestFit="1" customWidth="1"/>
    <col min="12" max="12" width="12.140625" bestFit="1" customWidth="1"/>
    <col min="13" max="13" width="12.85546875" bestFit="1" customWidth="1"/>
    <col min="14" max="16" width="11.42578125" bestFit="1" customWidth="1"/>
    <col min="17" max="17" width="11.5703125" bestFit="1" customWidth="1"/>
    <col min="18" max="18" width="12.140625" bestFit="1" customWidth="1"/>
    <col min="19" max="19" width="11.7109375" bestFit="1" customWidth="1"/>
    <col min="20" max="22" width="13.42578125" bestFit="1" customWidth="1"/>
    <col min="23" max="23" width="16.7109375" bestFit="1" customWidth="1"/>
    <col min="24" max="25" width="13.42578125" bestFit="1" customWidth="1"/>
  </cols>
  <sheetData>
    <row r="1" spans="1:25" ht="19.5" x14ac:dyDescent="0.3">
      <c r="A1" s="1" t="s">
        <v>48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3.0379999999999998</v>
      </c>
      <c r="C5" s="6">
        <v>0</v>
      </c>
      <c r="D5" s="6">
        <v>0</v>
      </c>
      <c r="E5" s="7">
        <v>3.31</v>
      </c>
      <c r="F5" s="7">
        <v>0</v>
      </c>
      <c r="G5" s="8">
        <v>0</v>
      </c>
      <c r="H5" s="6">
        <v>3.0270000000000001</v>
      </c>
      <c r="I5" s="6">
        <v>0</v>
      </c>
      <c r="J5" s="6">
        <v>0</v>
      </c>
      <c r="K5" s="7">
        <v>3.3</v>
      </c>
      <c r="L5" s="7">
        <v>0</v>
      </c>
      <c r="M5" s="8">
        <v>0</v>
      </c>
      <c r="N5" s="9">
        <f t="shared" ref="N5:S35" si="0">H5-B5</f>
        <v>-1.0999999999999677E-2</v>
      </c>
      <c r="O5" s="9">
        <f t="shared" si="0"/>
        <v>0</v>
      </c>
      <c r="P5" s="9">
        <f t="shared" si="0"/>
        <v>0</v>
      </c>
      <c r="Q5" s="10">
        <f t="shared" si="0"/>
        <v>-1.0000000000000231E-2</v>
      </c>
      <c r="R5" s="10">
        <f t="shared" si="0"/>
        <v>0</v>
      </c>
      <c r="S5" s="11">
        <f t="shared" si="0"/>
        <v>0</v>
      </c>
      <c r="T5" s="12">
        <f t="shared" ref="T5:Y35" si="1">IF(B5,H5/B5-1,"")</f>
        <v>-3.6208031599735957E-3</v>
      </c>
      <c r="U5" s="12" t="str">
        <f t="shared" si="1"/>
        <v/>
      </c>
      <c r="V5" s="12" t="str">
        <f t="shared" si="1"/>
        <v/>
      </c>
      <c r="W5" s="12">
        <f t="shared" si="1"/>
        <v>-3.0211480362538623E-3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3.141</v>
      </c>
      <c r="C6" s="6">
        <v>0.28299999999999997</v>
      </c>
      <c r="D6" s="6">
        <v>0</v>
      </c>
      <c r="E6" s="7">
        <v>3.31</v>
      </c>
      <c r="F6" s="7">
        <v>0</v>
      </c>
      <c r="G6" s="8">
        <v>0</v>
      </c>
      <c r="H6" s="6">
        <v>3.13</v>
      </c>
      <c r="I6" s="6">
        <v>0.28199999999999997</v>
      </c>
      <c r="J6" s="6">
        <v>0</v>
      </c>
      <c r="K6" s="7">
        <v>3.3</v>
      </c>
      <c r="L6" s="7">
        <v>0</v>
      </c>
      <c r="M6" s="8">
        <v>0</v>
      </c>
      <c r="N6" s="9">
        <f t="shared" si="0"/>
        <v>-1.1000000000000121E-2</v>
      </c>
      <c r="O6" s="9">
        <f t="shared" si="0"/>
        <v>-1.0000000000000009E-3</v>
      </c>
      <c r="P6" s="9">
        <f t="shared" si="0"/>
        <v>0</v>
      </c>
      <c r="Q6" s="10">
        <f t="shared" si="0"/>
        <v>-1.0000000000000231E-2</v>
      </c>
      <c r="R6" s="10">
        <f t="shared" si="0"/>
        <v>0</v>
      </c>
      <c r="S6" s="11">
        <f t="shared" si="0"/>
        <v>0</v>
      </c>
      <c r="T6" s="12">
        <f t="shared" si="1"/>
        <v>-3.5020694046482559E-3</v>
      </c>
      <c r="U6" s="12">
        <f t="shared" si="1"/>
        <v>-3.5335689045936647E-3</v>
      </c>
      <c r="V6" s="12" t="str">
        <f t="shared" si="1"/>
        <v/>
      </c>
      <c r="W6" s="12">
        <f t="shared" si="1"/>
        <v>-3.0211480362538623E-3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0.33200000000000002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0.33100000000000002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-1.0000000000000009E-3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-3.0120481927711218E-3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2.6709999999999998</v>
      </c>
      <c r="C8" s="6">
        <v>0</v>
      </c>
      <c r="D8" s="6">
        <v>0</v>
      </c>
      <c r="E8" s="7">
        <v>3.31</v>
      </c>
      <c r="F8" s="7">
        <v>0</v>
      </c>
      <c r="G8" s="8">
        <v>0</v>
      </c>
      <c r="H8" s="6">
        <v>2.661</v>
      </c>
      <c r="I8" s="6">
        <v>0</v>
      </c>
      <c r="J8" s="6">
        <v>0</v>
      </c>
      <c r="K8" s="7">
        <v>3.3</v>
      </c>
      <c r="L8" s="7">
        <v>0</v>
      </c>
      <c r="M8" s="8">
        <v>0</v>
      </c>
      <c r="N8" s="9">
        <f t="shared" si="0"/>
        <v>-9.9999999999997868E-3</v>
      </c>
      <c r="O8" s="9">
        <f t="shared" si="0"/>
        <v>0</v>
      </c>
      <c r="P8" s="9">
        <f t="shared" si="0"/>
        <v>0</v>
      </c>
      <c r="Q8" s="10">
        <f t="shared" si="0"/>
        <v>-1.0000000000000231E-2</v>
      </c>
      <c r="R8" s="10">
        <f t="shared" si="0"/>
        <v>0</v>
      </c>
      <c r="S8" s="11">
        <f t="shared" si="0"/>
        <v>0</v>
      </c>
      <c r="T8" s="12">
        <f t="shared" si="1"/>
        <v>-3.7439161362784468E-3</v>
      </c>
      <c r="U8" s="12" t="str">
        <f t="shared" si="1"/>
        <v/>
      </c>
      <c r="V8" s="12" t="str">
        <f t="shared" si="1"/>
        <v/>
      </c>
      <c r="W8" s="12">
        <f t="shared" si="1"/>
        <v>-3.0211480362538623E-3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2.7930000000000001</v>
      </c>
      <c r="C9" s="6">
        <v>0.253</v>
      </c>
      <c r="D9" s="6">
        <v>0</v>
      </c>
      <c r="E9" s="7">
        <v>3.31</v>
      </c>
      <c r="F9" s="7">
        <v>0</v>
      </c>
      <c r="G9" s="8">
        <v>0</v>
      </c>
      <c r="H9" s="6">
        <v>2.7829999999999999</v>
      </c>
      <c r="I9" s="6">
        <v>0.253</v>
      </c>
      <c r="J9" s="6">
        <v>0</v>
      </c>
      <c r="K9" s="7">
        <v>3.3</v>
      </c>
      <c r="L9" s="7">
        <v>0</v>
      </c>
      <c r="M9" s="8">
        <v>0</v>
      </c>
      <c r="N9" s="9">
        <f t="shared" si="0"/>
        <v>-1.0000000000000231E-2</v>
      </c>
      <c r="O9" s="9">
        <f t="shared" si="0"/>
        <v>0</v>
      </c>
      <c r="P9" s="9">
        <f t="shared" si="0"/>
        <v>0</v>
      </c>
      <c r="Q9" s="10">
        <f t="shared" si="0"/>
        <v>-1.0000000000000231E-2</v>
      </c>
      <c r="R9" s="10">
        <f t="shared" si="0"/>
        <v>0</v>
      </c>
      <c r="S9" s="11">
        <f t="shared" si="0"/>
        <v>0</v>
      </c>
      <c r="T9" s="12">
        <f t="shared" si="1"/>
        <v>-3.580379520229271E-3</v>
      </c>
      <c r="U9" s="12">
        <f t="shared" si="1"/>
        <v>0</v>
      </c>
      <c r="V9" s="12" t="str">
        <f t="shared" si="1"/>
        <v/>
      </c>
      <c r="W9" s="12">
        <f t="shared" si="1"/>
        <v>-3.0211480362538623E-3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0.247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0.247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2.7090000000000001</v>
      </c>
      <c r="C11" s="6">
        <v>0.22700000000000001</v>
      </c>
      <c r="D11" s="6">
        <v>0</v>
      </c>
      <c r="E11" s="7">
        <v>22.92</v>
      </c>
      <c r="F11" s="7">
        <v>0</v>
      </c>
      <c r="G11" s="8">
        <v>0</v>
      </c>
      <c r="H11" s="6">
        <v>2.7</v>
      </c>
      <c r="I11" s="6">
        <v>0.22600000000000001</v>
      </c>
      <c r="J11" s="6">
        <v>0</v>
      </c>
      <c r="K11" s="7">
        <v>22.84</v>
      </c>
      <c r="L11" s="7">
        <v>0</v>
      </c>
      <c r="M11" s="8">
        <v>0</v>
      </c>
      <c r="N11" s="9">
        <f t="shared" si="0"/>
        <v>-8.999999999999897E-3</v>
      </c>
      <c r="O11" s="9">
        <f t="shared" si="0"/>
        <v>-1.0000000000000009E-3</v>
      </c>
      <c r="P11" s="9">
        <f t="shared" si="0"/>
        <v>0</v>
      </c>
      <c r="Q11" s="10">
        <f t="shared" si="0"/>
        <v>-8.0000000000001847E-2</v>
      </c>
      <c r="R11" s="10">
        <f t="shared" si="0"/>
        <v>0</v>
      </c>
      <c r="S11" s="11">
        <f t="shared" si="0"/>
        <v>0</v>
      </c>
      <c r="T11" s="12">
        <f t="shared" si="1"/>
        <v>-3.3222591362125353E-3</v>
      </c>
      <c r="U11" s="12">
        <f t="shared" si="1"/>
        <v>-4.405286343612369E-3</v>
      </c>
      <c r="V11" s="12" t="str">
        <f t="shared" si="1"/>
        <v/>
      </c>
      <c r="W11" s="12">
        <f t="shared" si="1"/>
        <v>-3.4904013961606362E-3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2.3010000000000002</v>
      </c>
      <c r="C12" s="6">
        <v>0.192</v>
      </c>
      <c r="D12" s="6">
        <v>0</v>
      </c>
      <c r="E12" s="7">
        <v>67.34</v>
      </c>
      <c r="F12" s="7">
        <v>0</v>
      </c>
      <c r="G12" s="8">
        <v>0</v>
      </c>
      <c r="H12" s="6">
        <v>2.2919999999999998</v>
      </c>
      <c r="I12" s="6">
        <v>0.191</v>
      </c>
      <c r="J12" s="6">
        <v>0</v>
      </c>
      <c r="K12" s="7">
        <v>67.11</v>
      </c>
      <c r="L12" s="7">
        <v>0</v>
      </c>
      <c r="M12" s="8">
        <v>0</v>
      </c>
      <c r="N12" s="9">
        <f t="shared" si="0"/>
        <v>-9.0000000000003411E-3</v>
      </c>
      <c r="O12" s="9">
        <f t="shared" si="0"/>
        <v>-1.0000000000000009E-3</v>
      </c>
      <c r="P12" s="9">
        <f t="shared" si="0"/>
        <v>0</v>
      </c>
      <c r="Q12" s="10">
        <f t="shared" si="0"/>
        <v>-0.23000000000000398</v>
      </c>
      <c r="R12" s="10">
        <f t="shared" si="0"/>
        <v>0</v>
      </c>
      <c r="S12" s="11">
        <f t="shared" si="0"/>
        <v>0</v>
      </c>
      <c r="T12" s="12">
        <f t="shared" si="1"/>
        <v>-3.9113428943938766E-3</v>
      </c>
      <c r="U12" s="12">
        <f t="shared" si="1"/>
        <v>-5.2083333333333703E-3</v>
      </c>
      <c r="V12" s="12" t="str">
        <f t="shared" si="1"/>
        <v/>
      </c>
      <c r="W12" s="12">
        <f t="shared" si="1"/>
        <v>-3.4155034155034514E-3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1.714</v>
      </c>
      <c r="C13" s="6">
        <v>0.14099999999999999</v>
      </c>
      <c r="D13" s="6">
        <v>0</v>
      </c>
      <c r="E13" s="7">
        <v>237.74</v>
      </c>
      <c r="F13" s="7">
        <v>0</v>
      </c>
      <c r="G13" s="8">
        <v>0</v>
      </c>
      <c r="H13" s="6">
        <v>1.706</v>
      </c>
      <c r="I13" s="6">
        <v>0.14000000000000001</v>
      </c>
      <c r="J13" s="6">
        <v>0</v>
      </c>
      <c r="K13" s="7">
        <v>237.14</v>
      </c>
      <c r="L13" s="7">
        <v>0</v>
      </c>
      <c r="M13" s="8">
        <v>0</v>
      </c>
      <c r="N13" s="9">
        <f t="shared" si="0"/>
        <v>-8.0000000000000071E-3</v>
      </c>
      <c r="O13" s="9">
        <f t="shared" si="0"/>
        <v>-9.9999999999997313E-4</v>
      </c>
      <c r="P13" s="9">
        <f t="shared" si="0"/>
        <v>0</v>
      </c>
      <c r="Q13" s="10">
        <f t="shared" si="0"/>
        <v>-0.60000000000002274</v>
      </c>
      <c r="R13" s="10">
        <f t="shared" si="0"/>
        <v>0</v>
      </c>
      <c r="S13" s="11">
        <f t="shared" si="0"/>
        <v>0</v>
      </c>
      <c r="T13" s="12">
        <f t="shared" si="1"/>
        <v>-4.667444574095736E-3</v>
      </c>
      <c r="U13" s="12">
        <f t="shared" si="1"/>
        <v>-7.0921985815600719E-3</v>
      </c>
      <c r="V13" s="12" t="str">
        <f t="shared" si="1"/>
        <v/>
      </c>
      <c r="W13" s="12">
        <f t="shared" si="1"/>
        <v>-2.5237654580635427E-3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14.135</v>
      </c>
      <c r="C14" s="6">
        <v>1.1399999999999999</v>
      </c>
      <c r="D14" s="6">
        <v>0.16</v>
      </c>
      <c r="E14" s="7">
        <v>11.51</v>
      </c>
      <c r="F14" s="7">
        <v>3.35</v>
      </c>
      <c r="G14" s="8">
        <v>0.38100000000000001</v>
      </c>
      <c r="H14" s="6">
        <v>14.074999999999999</v>
      </c>
      <c r="I14" s="6">
        <v>1.137</v>
      </c>
      <c r="J14" s="6">
        <v>0.159</v>
      </c>
      <c r="K14" s="7">
        <v>11.47</v>
      </c>
      <c r="L14" s="7">
        <v>3.34</v>
      </c>
      <c r="M14" s="8">
        <v>0.379</v>
      </c>
      <c r="N14" s="9">
        <f t="shared" si="0"/>
        <v>-6.0000000000000497E-2</v>
      </c>
      <c r="O14" s="9">
        <f t="shared" si="0"/>
        <v>-2.9999999999998916E-3</v>
      </c>
      <c r="P14" s="9">
        <f t="shared" si="0"/>
        <v>-1.0000000000000009E-3</v>
      </c>
      <c r="Q14" s="10">
        <f t="shared" si="0"/>
        <v>-3.9999999999999147E-2</v>
      </c>
      <c r="R14" s="10">
        <f t="shared" si="0"/>
        <v>-1.0000000000000231E-2</v>
      </c>
      <c r="S14" s="11">
        <f t="shared" si="0"/>
        <v>-2.0000000000000018E-3</v>
      </c>
      <c r="T14" s="12">
        <f t="shared" si="1"/>
        <v>-4.2447824548992319E-3</v>
      </c>
      <c r="U14" s="12">
        <f t="shared" si="1"/>
        <v>-2.6315789473683182E-3</v>
      </c>
      <c r="V14" s="12">
        <f t="shared" si="1"/>
        <v>-6.2499999999999778E-3</v>
      </c>
      <c r="W14" s="12">
        <f t="shared" si="1"/>
        <v>-3.4752389226758718E-3</v>
      </c>
      <c r="X14" s="12">
        <f t="shared" si="1"/>
        <v>-2.9850746268657025E-3</v>
      </c>
      <c r="Y14" s="13">
        <f t="shared" si="1"/>
        <v>-5.2493438320210251E-3</v>
      </c>
    </row>
    <row r="15" spans="1:25" x14ac:dyDescent="0.25">
      <c r="A15" s="5" t="s">
        <v>20</v>
      </c>
      <c r="B15" s="6">
        <v>13.92</v>
      </c>
      <c r="C15" s="6">
        <v>1.0509999999999999</v>
      </c>
      <c r="D15" s="6">
        <v>0.153</v>
      </c>
      <c r="E15" s="7">
        <v>47.6</v>
      </c>
      <c r="F15" s="7">
        <v>3.39</v>
      </c>
      <c r="G15" s="8">
        <v>0.35099999999999998</v>
      </c>
      <c r="H15" s="6">
        <v>13.855</v>
      </c>
      <c r="I15" s="6">
        <v>1.0469999999999999</v>
      </c>
      <c r="J15" s="6">
        <v>0.152</v>
      </c>
      <c r="K15" s="7">
        <v>47.43</v>
      </c>
      <c r="L15" s="7">
        <v>3.39</v>
      </c>
      <c r="M15" s="8">
        <v>0.35</v>
      </c>
      <c r="N15" s="9">
        <f t="shared" si="0"/>
        <v>-6.4999999999999503E-2</v>
      </c>
      <c r="O15" s="9">
        <f t="shared" si="0"/>
        <v>-4.0000000000000036E-3</v>
      </c>
      <c r="P15" s="9">
        <f t="shared" si="0"/>
        <v>-1.0000000000000009E-3</v>
      </c>
      <c r="Q15" s="10">
        <f t="shared" si="0"/>
        <v>-0.17000000000000171</v>
      </c>
      <c r="R15" s="10">
        <f t="shared" si="0"/>
        <v>0</v>
      </c>
      <c r="S15" s="11">
        <f t="shared" si="0"/>
        <v>-1.0000000000000009E-3</v>
      </c>
      <c r="T15" s="12">
        <f t="shared" si="1"/>
        <v>-4.669540229884972E-3</v>
      </c>
      <c r="U15" s="12">
        <f t="shared" si="1"/>
        <v>-3.8058991436726863E-3</v>
      </c>
      <c r="V15" s="12">
        <f t="shared" si="1"/>
        <v>-6.5359477124182774E-3</v>
      </c>
      <c r="W15" s="12">
        <f t="shared" si="1"/>
        <v>-3.5714285714285587E-3</v>
      </c>
      <c r="X15" s="12">
        <f t="shared" si="1"/>
        <v>0</v>
      </c>
      <c r="Y15" s="13">
        <f t="shared" si="1"/>
        <v>-2.8490028490028019E-3</v>
      </c>
    </row>
    <row r="16" spans="1:25" x14ac:dyDescent="0.25">
      <c r="A16" s="5" t="s">
        <v>21</v>
      </c>
      <c r="B16" s="6">
        <v>10.750999999999999</v>
      </c>
      <c r="C16" s="6">
        <v>0.73099999999999998</v>
      </c>
      <c r="D16" s="6">
        <v>0.113</v>
      </c>
      <c r="E16" s="7">
        <v>96.6</v>
      </c>
      <c r="F16" s="7">
        <v>3.06</v>
      </c>
      <c r="G16" s="8">
        <v>0.249</v>
      </c>
      <c r="H16" s="6">
        <v>10.694000000000001</v>
      </c>
      <c r="I16" s="6">
        <v>0.72799999999999998</v>
      </c>
      <c r="J16" s="6">
        <v>0.112</v>
      </c>
      <c r="K16" s="7">
        <v>96.25</v>
      </c>
      <c r="L16" s="7">
        <v>3.05</v>
      </c>
      <c r="M16" s="8">
        <v>0.248</v>
      </c>
      <c r="N16" s="9">
        <f t="shared" si="0"/>
        <v>-5.6999999999998607E-2</v>
      </c>
      <c r="O16" s="9">
        <f t="shared" si="0"/>
        <v>-3.0000000000000027E-3</v>
      </c>
      <c r="P16" s="9">
        <f t="shared" si="0"/>
        <v>-1.0000000000000009E-3</v>
      </c>
      <c r="Q16" s="10">
        <f t="shared" si="0"/>
        <v>-0.34999999999999432</v>
      </c>
      <c r="R16" s="10">
        <f t="shared" si="0"/>
        <v>-1.0000000000000231E-2</v>
      </c>
      <c r="S16" s="11">
        <f t="shared" si="0"/>
        <v>-1.0000000000000009E-3</v>
      </c>
      <c r="T16" s="12">
        <f t="shared" si="1"/>
        <v>-5.3018323876847795E-3</v>
      </c>
      <c r="U16" s="12">
        <f t="shared" si="1"/>
        <v>-4.1039671682626677E-3</v>
      </c>
      <c r="V16" s="12">
        <f t="shared" si="1"/>
        <v>-8.8495575221239076E-3</v>
      </c>
      <c r="W16" s="12">
        <f t="shared" si="1"/>
        <v>-3.6231884057970065E-3</v>
      </c>
      <c r="X16" s="12">
        <f t="shared" si="1"/>
        <v>-3.2679738562092497E-3</v>
      </c>
      <c r="Y16" s="13">
        <f t="shared" si="1"/>
        <v>-4.0160642570281624E-3</v>
      </c>
    </row>
    <row r="17" spans="1:25" x14ac:dyDescent="0.25">
      <c r="A17" s="5" t="s">
        <v>22</v>
      </c>
      <c r="B17" s="6">
        <v>2.9870000000000001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2.976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-1.1000000000000121E-2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-3.6826247070639306E-3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23</v>
      </c>
      <c r="B18" s="6">
        <v>3.492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3.4790000000000001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-1.2999999999999901E-2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-3.7227949599083487E-3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5.1829999999999998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5.1639999999999997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-1.9000000000000128E-2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-3.6658306000386665E-3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2.673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2.6640000000000001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-8.999999999999897E-3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-3.3670033670033517E-3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51.55</v>
      </c>
      <c r="C21" s="6">
        <v>2.7549999999999999</v>
      </c>
      <c r="D21" s="6">
        <v>1.611</v>
      </c>
      <c r="E21" s="7">
        <v>0</v>
      </c>
      <c r="F21" s="7">
        <v>0</v>
      </c>
      <c r="G21" s="8">
        <v>0</v>
      </c>
      <c r="H21" s="6">
        <v>51.347999999999999</v>
      </c>
      <c r="I21" s="6">
        <v>2.746</v>
      </c>
      <c r="J21" s="6">
        <v>1.605</v>
      </c>
      <c r="K21" s="7">
        <v>0</v>
      </c>
      <c r="L21" s="7">
        <v>0</v>
      </c>
      <c r="M21" s="8">
        <v>0</v>
      </c>
      <c r="N21" s="9">
        <f t="shared" si="0"/>
        <v>-0.20199999999999818</v>
      </c>
      <c r="O21" s="9">
        <f t="shared" si="0"/>
        <v>-8.999999999999897E-3</v>
      </c>
      <c r="P21" s="9">
        <f t="shared" si="0"/>
        <v>-6.0000000000000053E-3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-3.9185257032007259E-3</v>
      </c>
      <c r="U21" s="12">
        <f t="shared" si="1"/>
        <v>-3.2667876588021727E-3</v>
      </c>
      <c r="V21" s="12">
        <f t="shared" si="1"/>
        <v>-3.7243947858472959E-3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-0.97299999999999998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-0.97199999999999998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1.0000000000000009E-3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-1.0277492291880241E-3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-0.77400000000000002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-0.77300000000000002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1.0000000000000009E-3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-1.2919896640827266E-3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-0.97299999999999998</v>
      </c>
      <c r="C24" s="6">
        <v>0</v>
      </c>
      <c r="D24" s="6">
        <v>0</v>
      </c>
      <c r="E24" s="7">
        <v>0</v>
      </c>
      <c r="F24" s="7">
        <v>0</v>
      </c>
      <c r="G24" s="8">
        <v>0.247</v>
      </c>
      <c r="H24" s="6">
        <v>-0.97199999999999998</v>
      </c>
      <c r="I24" s="6">
        <v>0</v>
      </c>
      <c r="J24" s="6">
        <v>0</v>
      </c>
      <c r="K24" s="7">
        <v>0</v>
      </c>
      <c r="L24" s="7">
        <v>0</v>
      </c>
      <c r="M24" s="8">
        <v>0.246</v>
      </c>
      <c r="N24" s="9">
        <f t="shared" si="0"/>
        <v>1.0000000000000009E-3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-1.0000000000000009E-3</v>
      </c>
      <c r="T24" s="12">
        <f t="shared" si="1"/>
        <v>-1.0277492291880241E-3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-4.0485829959514552E-3</v>
      </c>
    </row>
    <row r="25" spans="1:25" x14ac:dyDescent="0.25">
      <c r="A25" s="5" t="s">
        <v>30</v>
      </c>
      <c r="B25" s="6">
        <v>-9.6449999999999996</v>
      </c>
      <c r="C25" s="6">
        <v>-1.0409999999999999</v>
      </c>
      <c r="D25" s="6">
        <v>-0.125</v>
      </c>
      <c r="E25" s="7">
        <v>0</v>
      </c>
      <c r="F25" s="7">
        <v>0</v>
      </c>
      <c r="G25" s="8">
        <v>0.247</v>
      </c>
      <c r="H25" s="6">
        <v>-9.6300000000000008</v>
      </c>
      <c r="I25" s="6">
        <v>-1.04</v>
      </c>
      <c r="J25" s="6">
        <v>-0.125</v>
      </c>
      <c r="K25" s="7">
        <v>0</v>
      </c>
      <c r="L25" s="7">
        <v>0</v>
      </c>
      <c r="M25" s="8">
        <v>0.246</v>
      </c>
      <c r="N25" s="9">
        <f t="shared" si="0"/>
        <v>1.4999999999998792E-2</v>
      </c>
      <c r="O25" s="9">
        <f t="shared" si="0"/>
        <v>9.9999999999988987E-4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-1.0000000000000009E-3</v>
      </c>
      <c r="T25" s="12">
        <f t="shared" si="1"/>
        <v>-1.5552099533435726E-3</v>
      </c>
      <c r="U25" s="12">
        <f t="shared" si="1"/>
        <v>-9.6061479346776224E-4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-4.0485829959514552E-3</v>
      </c>
    </row>
    <row r="26" spans="1:25" x14ac:dyDescent="0.25">
      <c r="A26" s="5" t="s">
        <v>31</v>
      </c>
      <c r="B26" s="6">
        <v>-0.77400000000000002</v>
      </c>
      <c r="C26" s="6">
        <v>0</v>
      </c>
      <c r="D26" s="6">
        <v>0</v>
      </c>
      <c r="E26" s="7">
        <v>0</v>
      </c>
      <c r="F26" s="7">
        <v>0</v>
      </c>
      <c r="G26" s="8">
        <v>0.20100000000000001</v>
      </c>
      <c r="H26" s="6">
        <v>-0.77300000000000002</v>
      </c>
      <c r="I26" s="6">
        <v>0</v>
      </c>
      <c r="J26" s="6">
        <v>0</v>
      </c>
      <c r="K26" s="7">
        <v>0</v>
      </c>
      <c r="L26" s="7">
        <v>0</v>
      </c>
      <c r="M26" s="8">
        <v>0.20100000000000001</v>
      </c>
      <c r="N26" s="9">
        <f t="shared" si="0"/>
        <v>1.0000000000000009E-3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</v>
      </c>
      <c r="T26" s="12">
        <f t="shared" si="1"/>
        <v>-1.2919896640827266E-3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</v>
      </c>
    </row>
    <row r="27" spans="1:25" x14ac:dyDescent="0.25">
      <c r="A27" s="5" t="s">
        <v>32</v>
      </c>
      <c r="B27" s="6">
        <v>-7.742</v>
      </c>
      <c r="C27" s="6">
        <v>-0.81499999999999995</v>
      </c>
      <c r="D27" s="6">
        <v>-9.9000000000000005E-2</v>
      </c>
      <c r="E27" s="7">
        <v>0</v>
      </c>
      <c r="F27" s="7">
        <v>0</v>
      </c>
      <c r="G27" s="8">
        <v>0.20100000000000001</v>
      </c>
      <c r="H27" s="6">
        <v>-7.7290000000000001</v>
      </c>
      <c r="I27" s="6">
        <v>-0.81399999999999995</v>
      </c>
      <c r="J27" s="6">
        <v>-9.9000000000000005E-2</v>
      </c>
      <c r="K27" s="7">
        <v>0</v>
      </c>
      <c r="L27" s="7">
        <v>0</v>
      </c>
      <c r="M27" s="8">
        <v>0.20100000000000001</v>
      </c>
      <c r="N27" s="9">
        <f t="shared" si="0"/>
        <v>1.2999999999999901E-2</v>
      </c>
      <c r="O27" s="9">
        <f t="shared" si="0"/>
        <v>1.0000000000000009E-3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</v>
      </c>
      <c r="T27" s="12">
        <f t="shared" si="1"/>
        <v>-1.6791526737277573E-3</v>
      </c>
      <c r="U27" s="12">
        <f t="shared" si="1"/>
        <v>-1.2269938650306678E-3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</v>
      </c>
    </row>
    <row r="28" spans="1:25" x14ac:dyDescent="0.25">
      <c r="A28" s="5" t="s">
        <v>33</v>
      </c>
      <c r="B28" s="6">
        <v>-0.51500000000000001</v>
      </c>
      <c r="C28" s="6">
        <v>0</v>
      </c>
      <c r="D28" s="6">
        <v>0</v>
      </c>
      <c r="E28" s="7">
        <v>5.89</v>
      </c>
      <c r="F28" s="7">
        <v>0</v>
      </c>
      <c r="G28" s="8">
        <v>0.14199999999999999</v>
      </c>
      <c r="H28" s="6">
        <v>-0.51400000000000001</v>
      </c>
      <c r="I28" s="6">
        <v>0</v>
      </c>
      <c r="J28" s="6">
        <v>0</v>
      </c>
      <c r="K28" s="7">
        <v>5.87</v>
      </c>
      <c r="L28" s="7">
        <v>0</v>
      </c>
      <c r="M28" s="8">
        <v>0.14199999999999999</v>
      </c>
      <c r="N28" s="9">
        <f t="shared" si="0"/>
        <v>1.0000000000000009E-3</v>
      </c>
      <c r="O28" s="9">
        <f t="shared" si="0"/>
        <v>0</v>
      </c>
      <c r="P28" s="9">
        <f t="shared" si="0"/>
        <v>0</v>
      </c>
      <c r="Q28" s="10">
        <f t="shared" si="0"/>
        <v>-1.9999999999999574E-2</v>
      </c>
      <c r="R28" s="10">
        <f t="shared" si="0"/>
        <v>0</v>
      </c>
      <c r="S28" s="11">
        <f t="shared" si="0"/>
        <v>0</v>
      </c>
      <c r="T28" s="12">
        <f t="shared" si="1"/>
        <v>-1.9417475728155109E-3</v>
      </c>
      <c r="U28" s="12" t="str">
        <f t="shared" si="1"/>
        <v/>
      </c>
      <c r="V28" s="12" t="str">
        <f t="shared" si="1"/>
        <v/>
      </c>
      <c r="W28" s="12">
        <f t="shared" si="1"/>
        <v>-3.3955857385398192E-3</v>
      </c>
      <c r="X28" s="12" t="str">
        <f t="shared" si="1"/>
        <v/>
      </c>
      <c r="Y28" s="13">
        <f t="shared" si="1"/>
        <v>0</v>
      </c>
    </row>
    <row r="29" spans="1:25" x14ac:dyDescent="0.25">
      <c r="A29" s="5" t="s">
        <v>34</v>
      </c>
      <c r="B29" s="6">
        <v>-0.51500000000000001</v>
      </c>
      <c r="C29" s="6">
        <v>0</v>
      </c>
      <c r="D29" s="6">
        <v>0</v>
      </c>
      <c r="E29" s="7">
        <v>5.89</v>
      </c>
      <c r="F29" s="7">
        <v>0</v>
      </c>
      <c r="G29" s="8">
        <v>0.14199999999999999</v>
      </c>
      <c r="H29" s="6">
        <v>-0.34399999999999997</v>
      </c>
      <c r="I29" s="6">
        <v>0</v>
      </c>
      <c r="J29" s="6">
        <v>0</v>
      </c>
      <c r="K29" s="7">
        <v>5.87</v>
      </c>
      <c r="L29" s="7">
        <v>0</v>
      </c>
      <c r="M29" s="8">
        <v>0.14199999999999999</v>
      </c>
      <c r="N29" s="9">
        <f t="shared" si="0"/>
        <v>0.17100000000000004</v>
      </c>
      <c r="O29" s="9">
        <f t="shared" si="0"/>
        <v>0</v>
      </c>
      <c r="P29" s="9">
        <f t="shared" si="0"/>
        <v>0</v>
      </c>
      <c r="Q29" s="10">
        <f t="shared" si="0"/>
        <v>-1.9999999999999574E-2</v>
      </c>
      <c r="R29" s="10">
        <f t="shared" si="0"/>
        <v>0</v>
      </c>
      <c r="S29" s="11">
        <f t="shared" si="0"/>
        <v>0</v>
      </c>
      <c r="T29" s="12">
        <f t="shared" si="1"/>
        <v>-0.33203883495145636</v>
      </c>
      <c r="U29" s="12" t="str">
        <f t="shared" si="1"/>
        <v/>
      </c>
      <c r="V29" s="12" t="str">
        <f t="shared" si="1"/>
        <v/>
      </c>
      <c r="W29" s="12">
        <f t="shared" si="1"/>
        <v>-3.3955857385398192E-3</v>
      </c>
      <c r="X29" s="12" t="str">
        <f t="shared" si="1"/>
        <v/>
      </c>
      <c r="Y29" s="13">
        <f t="shared" si="1"/>
        <v>0</v>
      </c>
    </row>
    <row r="30" spans="1:25" x14ac:dyDescent="0.25">
      <c r="A30" s="5" t="s">
        <v>35</v>
      </c>
      <c r="B30" s="6">
        <v>-0.51500000000000001</v>
      </c>
      <c r="C30" s="6">
        <v>0</v>
      </c>
      <c r="D30" s="6">
        <v>0</v>
      </c>
      <c r="E30" s="7">
        <v>5.89</v>
      </c>
      <c r="F30" s="7">
        <v>0</v>
      </c>
      <c r="G30" s="8">
        <v>0.14199999999999999</v>
      </c>
      <c r="H30" s="6">
        <v>-0.17</v>
      </c>
      <c r="I30" s="6">
        <v>0</v>
      </c>
      <c r="J30" s="6">
        <v>0</v>
      </c>
      <c r="K30" s="7">
        <v>5.87</v>
      </c>
      <c r="L30" s="7">
        <v>0</v>
      </c>
      <c r="M30" s="8">
        <v>0.14199999999999999</v>
      </c>
      <c r="N30" s="9">
        <f t="shared" si="0"/>
        <v>0.34499999999999997</v>
      </c>
      <c r="O30" s="9">
        <f t="shared" si="0"/>
        <v>0</v>
      </c>
      <c r="P30" s="9">
        <f t="shared" si="0"/>
        <v>0</v>
      </c>
      <c r="Q30" s="10">
        <f t="shared" si="0"/>
        <v>-1.9999999999999574E-2</v>
      </c>
      <c r="R30" s="10">
        <f t="shared" si="0"/>
        <v>0</v>
      </c>
      <c r="S30" s="11">
        <f t="shared" si="0"/>
        <v>0</v>
      </c>
      <c r="T30" s="12">
        <f t="shared" si="1"/>
        <v>-0.66990291262135915</v>
      </c>
      <c r="U30" s="12" t="str">
        <f t="shared" si="1"/>
        <v/>
      </c>
      <c r="V30" s="12" t="str">
        <f t="shared" si="1"/>
        <v/>
      </c>
      <c r="W30" s="12">
        <f t="shared" si="1"/>
        <v>-3.3955857385398192E-3</v>
      </c>
      <c r="X30" s="12" t="str">
        <f t="shared" si="1"/>
        <v/>
      </c>
      <c r="Y30" s="13">
        <f t="shared" si="1"/>
        <v>0</v>
      </c>
    </row>
    <row r="31" spans="1:25" x14ac:dyDescent="0.25">
      <c r="A31" s="5" t="s">
        <v>36</v>
      </c>
      <c r="B31" s="6">
        <v>-0.51500000000000001</v>
      </c>
      <c r="C31" s="6">
        <v>0</v>
      </c>
      <c r="D31" s="6">
        <v>0</v>
      </c>
      <c r="E31" s="7">
        <v>5.89</v>
      </c>
      <c r="F31" s="7">
        <v>0</v>
      </c>
      <c r="G31" s="8">
        <v>0.14199999999999999</v>
      </c>
      <c r="H31" s="6">
        <v>0</v>
      </c>
      <c r="I31" s="6">
        <v>0</v>
      </c>
      <c r="J31" s="6">
        <v>0</v>
      </c>
      <c r="K31" s="7">
        <v>5.87</v>
      </c>
      <c r="L31" s="7">
        <v>0</v>
      </c>
      <c r="M31" s="8">
        <v>0.14199999999999999</v>
      </c>
      <c r="N31" s="9">
        <f t="shared" si="0"/>
        <v>0.51500000000000001</v>
      </c>
      <c r="O31" s="9">
        <f t="shared" si="0"/>
        <v>0</v>
      </c>
      <c r="P31" s="9">
        <f t="shared" si="0"/>
        <v>0</v>
      </c>
      <c r="Q31" s="10">
        <f t="shared" si="0"/>
        <v>-1.9999999999999574E-2</v>
      </c>
      <c r="R31" s="10">
        <f t="shared" si="0"/>
        <v>0</v>
      </c>
      <c r="S31" s="11">
        <f t="shared" si="0"/>
        <v>0</v>
      </c>
      <c r="T31" s="12">
        <f t="shared" si="1"/>
        <v>-1</v>
      </c>
      <c r="U31" s="12" t="str">
        <f t="shared" si="1"/>
        <v/>
      </c>
      <c r="V31" s="12" t="str">
        <f t="shared" si="1"/>
        <v/>
      </c>
      <c r="W31" s="12">
        <f t="shared" si="1"/>
        <v>-3.3955857385398192E-3</v>
      </c>
      <c r="X31" s="12" t="str">
        <f t="shared" si="1"/>
        <v/>
      </c>
      <c r="Y31" s="13">
        <f t="shared" si="1"/>
        <v>0</v>
      </c>
    </row>
    <row r="32" spans="1:25" x14ac:dyDescent="0.25">
      <c r="A32" s="5" t="s">
        <v>37</v>
      </c>
      <c r="B32" s="6">
        <v>-5.2869999999999999</v>
      </c>
      <c r="C32" s="6">
        <v>-0.51800000000000002</v>
      </c>
      <c r="D32" s="6">
        <v>-6.5000000000000002E-2</v>
      </c>
      <c r="E32" s="7">
        <v>5.89</v>
      </c>
      <c r="F32" s="7">
        <v>0</v>
      </c>
      <c r="G32" s="8">
        <v>0.14199999999999999</v>
      </c>
      <c r="H32" s="6">
        <v>-5.2759999999999998</v>
      </c>
      <c r="I32" s="6">
        <v>-0.51700000000000002</v>
      </c>
      <c r="J32" s="6">
        <v>-6.5000000000000002E-2</v>
      </c>
      <c r="K32" s="7">
        <v>5.87</v>
      </c>
      <c r="L32" s="7">
        <v>0</v>
      </c>
      <c r="M32" s="8">
        <v>0.14199999999999999</v>
      </c>
      <c r="N32" s="9">
        <f t="shared" si="0"/>
        <v>1.1000000000000121E-2</v>
      </c>
      <c r="O32" s="9">
        <f t="shared" si="0"/>
        <v>1.0000000000000009E-3</v>
      </c>
      <c r="P32" s="9">
        <f t="shared" si="0"/>
        <v>0</v>
      </c>
      <c r="Q32" s="10">
        <f t="shared" si="0"/>
        <v>-1.9999999999999574E-2</v>
      </c>
      <c r="R32" s="10">
        <f t="shared" si="0"/>
        <v>0</v>
      </c>
      <c r="S32" s="11">
        <f t="shared" si="0"/>
        <v>0</v>
      </c>
      <c r="T32" s="12">
        <f t="shared" si="1"/>
        <v>-2.080574995271478E-3</v>
      </c>
      <c r="U32" s="12">
        <f t="shared" si="1"/>
        <v>-1.9305019305019266E-3</v>
      </c>
      <c r="V32" s="12">
        <f t="shared" si="1"/>
        <v>0</v>
      </c>
      <c r="W32" s="12">
        <f t="shared" si="1"/>
        <v>-3.3955857385398192E-3</v>
      </c>
      <c r="X32" s="12" t="str">
        <f t="shared" si="1"/>
        <v/>
      </c>
      <c r="Y32" s="13">
        <f t="shared" si="1"/>
        <v>0</v>
      </c>
    </row>
    <row r="33" spans="1:25" x14ac:dyDescent="0.25">
      <c r="A33" s="5" t="s">
        <v>38</v>
      </c>
      <c r="B33" s="6">
        <v>-5.2869999999999999</v>
      </c>
      <c r="C33" s="6">
        <v>-0.51800000000000002</v>
      </c>
      <c r="D33" s="6">
        <v>-6.5000000000000002E-2</v>
      </c>
      <c r="E33" s="7">
        <v>5.89</v>
      </c>
      <c r="F33" s="7">
        <v>0</v>
      </c>
      <c r="G33" s="8">
        <v>0.14199999999999999</v>
      </c>
      <c r="H33" s="6">
        <v>-3.5350000000000001</v>
      </c>
      <c r="I33" s="6">
        <v>-0.34599999999999997</v>
      </c>
      <c r="J33" s="6">
        <v>-4.2999999999999997E-2</v>
      </c>
      <c r="K33" s="7">
        <v>5.87</v>
      </c>
      <c r="L33" s="7">
        <v>0</v>
      </c>
      <c r="M33" s="8">
        <v>0.14199999999999999</v>
      </c>
      <c r="N33" s="9">
        <f t="shared" si="0"/>
        <v>1.7519999999999998</v>
      </c>
      <c r="O33" s="9">
        <f t="shared" si="0"/>
        <v>0.17200000000000004</v>
      </c>
      <c r="P33" s="9">
        <f t="shared" si="0"/>
        <v>2.2000000000000006E-2</v>
      </c>
      <c r="Q33" s="10">
        <f t="shared" si="0"/>
        <v>-1.9999999999999574E-2</v>
      </c>
      <c r="R33" s="10">
        <f t="shared" si="0"/>
        <v>0</v>
      </c>
      <c r="S33" s="11">
        <f t="shared" si="0"/>
        <v>0</v>
      </c>
      <c r="T33" s="12">
        <f t="shared" si="1"/>
        <v>-0.33137885379232079</v>
      </c>
      <c r="U33" s="12">
        <f t="shared" si="1"/>
        <v>-0.33204633204633216</v>
      </c>
      <c r="V33" s="12">
        <f t="shared" si="1"/>
        <v>-0.33846153846153859</v>
      </c>
      <c r="W33" s="12">
        <f t="shared" si="1"/>
        <v>-3.3955857385398192E-3</v>
      </c>
      <c r="X33" s="12" t="str">
        <f t="shared" si="1"/>
        <v/>
      </c>
      <c r="Y33" s="13">
        <f t="shared" si="1"/>
        <v>0</v>
      </c>
    </row>
    <row r="34" spans="1:25" x14ac:dyDescent="0.25">
      <c r="A34" s="5" t="s">
        <v>39</v>
      </c>
      <c r="B34" s="6">
        <v>-5.2869999999999999</v>
      </c>
      <c r="C34" s="6">
        <v>-0.51800000000000002</v>
      </c>
      <c r="D34" s="6">
        <v>-6.5000000000000002E-2</v>
      </c>
      <c r="E34" s="7">
        <v>5.89</v>
      </c>
      <c r="F34" s="7">
        <v>0</v>
      </c>
      <c r="G34" s="8">
        <v>0.14199999999999999</v>
      </c>
      <c r="H34" s="6">
        <v>-1.7410000000000001</v>
      </c>
      <c r="I34" s="6">
        <v>-0.17100000000000001</v>
      </c>
      <c r="J34" s="6">
        <v>-2.1000000000000001E-2</v>
      </c>
      <c r="K34" s="7">
        <v>5.87</v>
      </c>
      <c r="L34" s="7">
        <v>0</v>
      </c>
      <c r="M34" s="8">
        <v>0.14199999999999999</v>
      </c>
      <c r="N34" s="9">
        <f t="shared" si="0"/>
        <v>3.5459999999999998</v>
      </c>
      <c r="O34" s="9">
        <f t="shared" si="0"/>
        <v>0.34699999999999998</v>
      </c>
      <c r="P34" s="9">
        <f t="shared" si="0"/>
        <v>4.3999999999999997E-2</v>
      </c>
      <c r="Q34" s="10">
        <f t="shared" si="0"/>
        <v>-1.9999999999999574E-2</v>
      </c>
      <c r="R34" s="10">
        <f t="shared" si="0"/>
        <v>0</v>
      </c>
      <c r="S34" s="11">
        <f t="shared" si="0"/>
        <v>0</v>
      </c>
      <c r="T34" s="12">
        <f t="shared" si="1"/>
        <v>-0.67070172120295068</v>
      </c>
      <c r="U34" s="12">
        <f t="shared" si="1"/>
        <v>-0.66988416988416988</v>
      </c>
      <c r="V34" s="12">
        <f t="shared" si="1"/>
        <v>-0.67692307692307696</v>
      </c>
      <c r="W34" s="12">
        <f t="shared" si="1"/>
        <v>-3.3955857385398192E-3</v>
      </c>
      <c r="X34" s="12" t="str">
        <f t="shared" si="1"/>
        <v/>
      </c>
      <c r="Y34" s="13">
        <f t="shared" si="1"/>
        <v>0</v>
      </c>
    </row>
    <row r="35" spans="1:25" x14ac:dyDescent="0.25">
      <c r="A35" s="5" t="s">
        <v>40</v>
      </c>
      <c r="B35" s="6">
        <v>-5.2869999999999999</v>
      </c>
      <c r="C35" s="6">
        <v>-0.51800000000000002</v>
      </c>
      <c r="D35" s="6">
        <v>-6.5000000000000002E-2</v>
      </c>
      <c r="E35" s="7">
        <v>5.89</v>
      </c>
      <c r="F35" s="7">
        <v>0</v>
      </c>
      <c r="G35" s="8">
        <v>0.14199999999999999</v>
      </c>
      <c r="H35" s="6">
        <v>0</v>
      </c>
      <c r="I35" s="6">
        <v>0</v>
      </c>
      <c r="J35" s="6">
        <v>0</v>
      </c>
      <c r="K35" s="7">
        <v>5.87</v>
      </c>
      <c r="L35" s="7">
        <v>0</v>
      </c>
      <c r="M35" s="8">
        <v>0.14199999999999999</v>
      </c>
      <c r="N35" s="9">
        <f t="shared" si="0"/>
        <v>5.2869999999999999</v>
      </c>
      <c r="O35" s="9">
        <f t="shared" si="0"/>
        <v>0.51800000000000002</v>
      </c>
      <c r="P35" s="9">
        <f t="shared" si="0"/>
        <v>6.5000000000000002E-2</v>
      </c>
      <c r="Q35" s="10">
        <f t="shared" si="0"/>
        <v>-1.9999999999999574E-2</v>
      </c>
      <c r="R35" s="10">
        <f t="shared" si="0"/>
        <v>0</v>
      </c>
      <c r="S35" s="11">
        <f t="shared" si="0"/>
        <v>0</v>
      </c>
      <c r="T35" s="12">
        <f t="shared" si="1"/>
        <v>-1</v>
      </c>
      <c r="U35" s="12">
        <f t="shared" si="1"/>
        <v>-1</v>
      </c>
      <c r="V35" s="12">
        <f t="shared" si="1"/>
        <v>-1</v>
      </c>
      <c r="W35" s="12">
        <f t="shared" si="1"/>
        <v>-3.3955857385398192E-3</v>
      </c>
      <c r="X35" s="12" t="str">
        <f t="shared" si="1"/>
        <v/>
      </c>
      <c r="Y35" s="13">
        <f t="shared" si="1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42" sqref="E42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47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2.617</v>
      </c>
      <c r="C5" s="6">
        <v>0</v>
      </c>
      <c r="D5" s="6">
        <v>0</v>
      </c>
      <c r="E5" s="7">
        <v>3.99</v>
      </c>
      <c r="F5" s="7">
        <v>0</v>
      </c>
      <c r="G5" s="8">
        <v>0</v>
      </c>
      <c r="H5" s="6">
        <v>2.617</v>
      </c>
      <c r="I5" s="6">
        <v>0</v>
      </c>
      <c r="J5" s="6">
        <v>0</v>
      </c>
      <c r="K5" s="7">
        <v>3.99</v>
      </c>
      <c r="L5" s="7">
        <v>0</v>
      </c>
      <c r="M5" s="8">
        <v>0</v>
      </c>
      <c r="N5" s="9">
        <f t="shared" ref="N5:S35" si="0">H5-B5</f>
        <v>0</v>
      </c>
      <c r="O5" s="9">
        <f t="shared" si="0"/>
        <v>0</v>
      </c>
      <c r="P5" s="9">
        <f t="shared" si="0"/>
        <v>0</v>
      </c>
      <c r="Q5" s="10">
        <f t="shared" si="0"/>
        <v>0</v>
      </c>
      <c r="R5" s="10">
        <f t="shared" si="0"/>
        <v>0</v>
      </c>
      <c r="S5" s="11">
        <f t="shared" si="0"/>
        <v>0</v>
      </c>
      <c r="T5" s="12">
        <f t="shared" ref="T5:Y35" si="1">IF(B5,H5/B5-1,"")</f>
        <v>0</v>
      </c>
      <c r="U5" s="12" t="str">
        <f t="shared" si="1"/>
        <v/>
      </c>
      <c r="V5" s="12" t="str">
        <f t="shared" si="1"/>
        <v/>
      </c>
      <c r="W5" s="12">
        <f t="shared" si="1"/>
        <v>0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3.2519999999999998</v>
      </c>
      <c r="C6" s="6">
        <v>7.2999999999999995E-2</v>
      </c>
      <c r="D6" s="6">
        <v>0</v>
      </c>
      <c r="E6" s="7">
        <v>3.99</v>
      </c>
      <c r="F6" s="7">
        <v>0</v>
      </c>
      <c r="G6" s="8">
        <v>0</v>
      </c>
      <c r="H6" s="6">
        <v>3.2519999999999998</v>
      </c>
      <c r="I6" s="6">
        <v>7.2999999999999995E-2</v>
      </c>
      <c r="J6" s="6">
        <v>0</v>
      </c>
      <c r="K6" s="7">
        <v>3.99</v>
      </c>
      <c r="L6" s="7">
        <v>0</v>
      </c>
      <c r="M6" s="8">
        <v>0</v>
      </c>
      <c r="N6" s="9">
        <f t="shared" si="0"/>
        <v>0</v>
      </c>
      <c r="O6" s="9">
        <f t="shared" si="0"/>
        <v>0</v>
      </c>
      <c r="P6" s="9">
        <f t="shared" si="0"/>
        <v>0</v>
      </c>
      <c r="Q6" s="10">
        <f t="shared" si="0"/>
        <v>0</v>
      </c>
      <c r="R6" s="10">
        <f t="shared" si="0"/>
        <v>0</v>
      </c>
      <c r="S6" s="11">
        <f t="shared" si="0"/>
        <v>0</v>
      </c>
      <c r="T6" s="12">
        <f t="shared" si="1"/>
        <v>0</v>
      </c>
      <c r="U6" s="12">
        <f t="shared" si="1"/>
        <v>0</v>
      </c>
      <c r="V6" s="12" t="str">
        <f t="shared" si="1"/>
        <v/>
      </c>
      <c r="W6" s="12">
        <f t="shared" si="1"/>
        <v>0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0.372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0.372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1.5309999999999999</v>
      </c>
      <c r="C8" s="6">
        <v>0</v>
      </c>
      <c r="D8" s="6">
        <v>0</v>
      </c>
      <c r="E8" s="7">
        <v>4.29</v>
      </c>
      <c r="F8" s="7">
        <v>0</v>
      </c>
      <c r="G8" s="8">
        <v>0</v>
      </c>
      <c r="H8" s="6">
        <v>1.5309999999999999</v>
      </c>
      <c r="I8" s="6">
        <v>0</v>
      </c>
      <c r="J8" s="6">
        <v>0</v>
      </c>
      <c r="K8" s="7">
        <v>4.29</v>
      </c>
      <c r="L8" s="7">
        <v>0</v>
      </c>
      <c r="M8" s="8"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10">
        <f t="shared" si="0"/>
        <v>0</v>
      </c>
      <c r="R8" s="10">
        <f t="shared" si="0"/>
        <v>0</v>
      </c>
      <c r="S8" s="11">
        <f t="shared" si="0"/>
        <v>0</v>
      </c>
      <c r="T8" s="12">
        <f t="shared" si="1"/>
        <v>0</v>
      </c>
      <c r="U8" s="12" t="str">
        <f t="shared" si="1"/>
        <v/>
      </c>
      <c r="V8" s="12" t="str">
        <f t="shared" si="1"/>
        <v/>
      </c>
      <c r="W8" s="12">
        <f t="shared" si="1"/>
        <v>0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1.9259999999999999</v>
      </c>
      <c r="C9" s="6">
        <v>4.2000000000000003E-2</v>
      </c>
      <c r="D9" s="6">
        <v>0</v>
      </c>
      <c r="E9" s="7">
        <v>4.29</v>
      </c>
      <c r="F9" s="7">
        <v>0</v>
      </c>
      <c r="G9" s="8">
        <v>0</v>
      </c>
      <c r="H9" s="6">
        <v>1.9259999999999999</v>
      </c>
      <c r="I9" s="6">
        <v>4.2000000000000003E-2</v>
      </c>
      <c r="J9" s="6">
        <v>0</v>
      </c>
      <c r="K9" s="7">
        <v>4.29</v>
      </c>
      <c r="L9" s="7">
        <v>0</v>
      </c>
      <c r="M9" s="8">
        <v>0</v>
      </c>
      <c r="N9" s="9">
        <f t="shared" si="0"/>
        <v>0</v>
      </c>
      <c r="O9" s="9">
        <f t="shared" si="0"/>
        <v>0</v>
      </c>
      <c r="P9" s="9">
        <f t="shared" si="0"/>
        <v>0</v>
      </c>
      <c r="Q9" s="10">
        <f t="shared" si="0"/>
        <v>0</v>
      </c>
      <c r="R9" s="10">
        <f t="shared" si="0"/>
        <v>0</v>
      </c>
      <c r="S9" s="11">
        <f t="shared" si="0"/>
        <v>0</v>
      </c>
      <c r="T9" s="12">
        <f t="shared" si="1"/>
        <v>0</v>
      </c>
      <c r="U9" s="12">
        <f t="shared" si="1"/>
        <v>0</v>
      </c>
      <c r="V9" s="12" t="str">
        <f t="shared" si="1"/>
        <v/>
      </c>
      <c r="W9" s="12">
        <f t="shared" si="1"/>
        <v>0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0.34399999999999997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0.34399999999999997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1.9079999999999999</v>
      </c>
      <c r="C11" s="6">
        <v>3.7999999999999999E-2</v>
      </c>
      <c r="D11" s="6">
        <v>0</v>
      </c>
      <c r="E11" s="7">
        <v>30.86</v>
      </c>
      <c r="F11" s="7">
        <v>0</v>
      </c>
      <c r="G11" s="8">
        <v>0</v>
      </c>
      <c r="H11" s="6">
        <v>1.9079999999999999</v>
      </c>
      <c r="I11" s="6">
        <v>3.7999999999999999E-2</v>
      </c>
      <c r="J11" s="6">
        <v>0</v>
      </c>
      <c r="K11" s="7">
        <v>30.86</v>
      </c>
      <c r="L11" s="7">
        <v>0</v>
      </c>
      <c r="M11" s="8">
        <v>0</v>
      </c>
      <c r="N11" s="9">
        <f t="shared" si="0"/>
        <v>0</v>
      </c>
      <c r="O11" s="9">
        <f t="shared" si="0"/>
        <v>0</v>
      </c>
      <c r="P11" s="9">
        <f t="shared" si="0"/>
        <v>0</v>
      </c>
      <c r="Q11" s="10">
        <f t="shared" si="0"/>
        <v>0</v>
      </c>
      <c r="R11" s="10">
        <f t="shared" si="0"/>
        <v>0</v>
      </c>
      <c r="S11" s="11">
        <f t="shared" si="0"/>
        <v>0</v>
      </c>
      <c r="T11" s="12">
        <f t="shared" si="1"/>
        <v>0</v>
      </c>
      <c r="U11" s="12">
        <f t="shared" si="1"/>
        <v>0</v>
      </c>
      <c r="V11" s="12" t="str">
        <f t="shared" si="1"/>
        <v/>
      </c>
      <c r="W11" s="12">
        <f t="shared" si="1"/>
        <v>0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1.28</v>
      </c>
      <c r="C12" s="6">
        <v>2.4E-2</v>
      </c>
      <c r="D12" s="6">
        <v>0</v>
      </c>
      <c r="E12" s="7">
        <v>8.5500000000000007</v>
      </c>
      <c r="F12" s="7">
        <v>0</v>
      </c>
      <c r="G12" s="8">
        <v>0</v>
      </c>
      <c r="H12" s="6">
        <v>1.28</v>
      </c>
      <c r="I12" s="6">
        <v>2.4E-2</v>
      </c>
      <c r="J12" s="6">
        <v>0</v>
      </c>
      <c r="K12" s="7">
        <v>8.5500000000000007</v>
      </c>
      <c r="L12" s="7">
        <v>0</v>
      </c>
      <c r="M12" s="8">
        <v>0</v>
      </c>
      <c r="N12" s="9">
        <f t="shared" si="0"/>
        <v>0</v>
      </c>
      <c r="O12" s="9">
        <f t="shared" si="0"/>
        <v>0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0</v>
      </c>
      <c r="U12" s="12">
        <f t="shared" si="1"/>
        <v>0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0.88300000000000001</v>
      </c>
      <c r="C13" s="6">
        <v>1.2999999999999999E-2</v>
      </c>
      <c r="D13" s="6">
        <v>0</v>
      </c>
      <c r="E13" s="7">
        <v>67.03</v>
      </c>
      <c r="F13" s="7">
        <v>0</v>
      </c>
      <c r="G13" s="8">
        <v>0</v>
      </c>
      <c r="H13" s="6">
        <v>0.88300000000000001</v>
      </c>
      <c r="I13" s="6">
        <v>1.2999999999999999E-2</v>
      </c>
      <c r="J13" s="6">
        <v>0</v>
      </c>
      <c r="K13" s="7">
        <v>67.03</v>
      </c>
      <c r="L13" s="7">
        <v>0</v>
      </c>
      <c r="M13" s="8"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10">
        <f t="shared" si="0"/>
        <v>0</v>
      </c>
      <c r="R13" s="10">
        <f t="shared" si="0"/>
        <v>0</v>
      </c>
      <c r="S13" s="11">
        <f t="shared" si="0"/>
        <v>0</v>
      </c>
      <c r="T13" s="12">
        <f t="shared" si="1"/>
        <v>0</v>
      </c>
      <c r="U13" s="12">
        <f t="shared" si="1"/>
        <v>0</v>
      </c>
      <c r="V13" s="12" t="str">
        <f t="shared" si="1"/>
        <v/>
      </c>
      <c r="W13" s="12">
        <f t="shared" si="1"/>
        <v>0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12.509</v>
      </c>
      <c r="C14" s="6">
        <v>0.18099999999999999</v>
      </c>
      <c r="D14" s="6">
        <v>2.5999999999999999E-2</v>
      </c>
      <c r="E14" s="7">
        <v>12.47</v>
      </c>
      <c r="F14" s="7">
        <v>3.11</v>
      </c>
      <c r="G14" s="8">
        <v>0.35299999999999998</v>
      </c>
      <c r="H14" s="6">
        <v>12.509</v>
      </c>
      <c r="I14" s="6">
        <v>0.18099999999999999</v>
      </c>
      <c r="J14" s="6">
        <v>2.5999999999999999E-2</v>
      </c>
      <c r="K14" s="7">
        <v>12.47</v>
      </c>
      <c r="L14" s="7">
        <v>3.11</v>
      </c>
      <c r="M14" s="8">
        <v>0.35299999999999998</v>
      </c>
      <c r="N14" s="9">
        <f t="shared" si="0"/>
        <v>0</v>
      </c>
      <c r="O14" s="9">
        <f t="shared" si="0"/>
        <v>0</v>
      </c>
      <c r="P14" s="9">
        <f t="shared" si="0"/>
        <v>0</v>
      </c>
      <c r="Q14" s="10">
        <f t="shared" si="0"/>
        <v>0</v>
      </c>
      <c r="R14" s="10">
        <f t="shared" si="0"/>
        <v>0</v>
      </c>
      <c r="S14" s="11">
        <f t="shared" si="0"/>
        <v>0</v>
      </c>
      <c r="T14" s="12">
        <f t="shared" si="1"/>
        <v>0</v>
      </c>
      <c r="U14" s="12">
        <f t="shared" si="1"/>
        <v>0</v>
      </c>
      <c r="V14" s="12">
        <f t="shared" si="1"/>
        <v>0</v>
      </c>
      <c r="W14" s="12">
        <f t="shared" si="1"/>
        <v>0</v>
      </c>
      <c r="X14" s="12">
        <f t="shared" si="1"/>
        <v>0</v>
      </c>
      <c r="Y14" s="13">
        <f t="shared" si="1"/>
        <v>0</v>
      </c>
    </row>
    <row r="15" spans="1:25" x14ac:dyDescent="0.25">
      <c r="A15" s="5" t="s">
        <v>20</v>
      </c>
      <c r="B15" s="6">
        <v>11.773999999999999</v>
      </c>
      <c r="C15" s="6">
        <v>0.114</v>
      </c>
      <c r="D15" s="6">
        <v>2.1000000000000001E-2</v>
      </c>
      <c r="E15" s="7">
        <v>8.5500000000000007</v>
      </c>
      <c r="F15" s="7">
        <v>5.41</v>
      </c>
      <c r="G15" s="8">
        <v>0.29799999999999999</v>
      </c>
      <c r="H15" s="6">
        <v>11.773999999999999</v>
      </c>
      <c r="I15" s="6">
        <v>0.114</v>
      </c>
      <c r="J15" s="6">
        <v>2.1000000000000001E-2</v>
      </c>
      <c r="K15" s="7">
        <v>8.5500000000000007</v>
      </c>
      <c r="L15" s="7">
        <v>5.41</v>
      </c>
      <c r="M15" s="8">
        <v>0.29799999999999999</v>
      </c>
      <c r="N15" s="9">
        <f t="shared" si="0"/>
        <v>0</v>
      </c>
      <c r="O15" s="9">
        <f t="shared" si="0"/>
        <v>0</v>
      </c>
      <c r="P15" s="9">
        <f t="shared" si="0"/>
        <v>0</v>
      </c>
      <c r="Q15" s="10">
        <f t="shared" si="0"/>
        <v>0</v>
      </c>
      <c r="R15" s="10">
        <f t="shared" si="0"/>
        <v>0</v>
      </c>
      <c r="S15" s="11">
        <f t="shared" si="0"/>
        <v>0</v>
      </c>
      <c r="T15" s="12">
        <f t="shared" si="1"/>
        <v>0</v>
      </c>
      <c r="U15" s="12">
        <f t="shared" si="1"/>
        <v>0</v>
      </c>
      <c r="V15" s="12">
        <f t="shared" si="1"/>
        <v>0</v>
      </c>
      <c r="W15" s="12">
        <f t="shared" si="1"/>
        <v>0</v>
      </c>
      <c r="X15" s="12">
        <f t="shared" si="1"/>
        <v>0</v>
      </c>
      <c r="Y15" s="13">
        <f t="shared" si="1"/>
        <v>0</v>
      </c>
    </row>
    <row r="16" spans="1:25" x14ac:dyDescent="0.25">
      <c r="A16" s="5" t="s">
        <v>21</v>
      </c>
      <c r="B16" s="6">
        <v>8.4789999999999992</v>
      </c>
      <c r="C16" s="6">
        <v>6.5000000000000002E-2</v>
      </c>
      <c r="D16" s="6">
        <v>1.2999999999999999E-2</v>
      </c>
      <c r="E16" s="7">
        <v>67.03</v>
      </c>
      <c r="F16" s="7">
        <v>3.93</v>
      </c>
      <c r="G16" s="8">
        <v>0.22600000000000001</v>
      </c>
      <c r="H16" s="6">
        <v>8.4789999999999992</v>
      </c>
      <c r="I16" s="6">
        <v>6.5000000000000002E-2</v>
      </c>
      <c r="J16" s="6">
        <v>1.2999999999999999E-2</v>
      </c>
      <c r="K16" s="7">
        <v>67.03</v>
      </c>
      <c r="L16" s="7">
        <v>3.93</v>
      </c>
      <c r="M16" s="8">
        <v>0.22600000000000001</v>
      </c>
      <c r="N16" s="9">
        <f t="shared" si="0"/>
        <v>0</v>
      </c>
      <c r="O16" s="9">
        <f t="shared" si="0"/>
        <v>0</v>
      </c>
      <c r="P16" s="9">
        <f t="shared" si="0"/>
        <v>0</v>
      </c>
      <c r="Q16" s="10">
        <f t="shared" si="0"/>
        <v>0</v>
      </c>
      <c r="R16" s="10">
        <f t="shared" si="0"/>
        <v>0</v>
      </c>
      <c r="S16" s="11">
        <f t="shared" si="0"/>
        <v>0</v>
      </c>
      <c r="T16" s="12">
        <f t="shared" si="1"/>
        <v>0</v>
      </c>
      <c r="U16" s="12">
        <f t="shared" si="1"/>
        <v>0</v>
      </c>
      <c r="V16" s="12">
        <f t="shared" si="1"/>
        <v>0</v>
      </c>
      <c r="W16" s="12">
        <f t="shared" si="1"/>
        <v>0</v>
      </c>
      <c r="X16" s="12">
        <f t="shared" si="1"/>
        <v>0</v>
      </c>
      <c r="Y16" s="13">
        <f t="shared" si="1"/>
        <v>0</v>
      </c>
    </row>
    <row r="17" spans="1:25" x14ac:dyDescent="0.25">
      <c r="A17" s="5" t="s">
        <v>22</v>
      </c>
      <c r="B17" s="6">
        <v>1.5569999999999999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1.5569999999999999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0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0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23</v>
      </c>
      <c r="B18" s="6">
        <v>2.2210000000000001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2.2210000000000001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0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0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3.8420000000000001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3.8420000000000001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0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0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1.1399999999999999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1.1399999999999999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34.646999999999998</v>
      </c>
      <c r="C21" s="6">
        <v>0.64900000000000002</v>
      </c>
      <c r="D21" s="6">
        <v>0.47099999999999997</v>
      </c>
      <c r="E21" s="7">
        <v>0</v>
      </c>
      <c r="F21" s="7">
        <v>0</v>
      </c>
      <c r="G21" s="8">
        <v>0</v>
      </c>
      <c r="H21" s="6">
        <v>34.646999999999998</v>
      </c>
      <c r="I21" s="6">
        <v>0.64900000000000002</v>
      </c>
      <c r="J21" s="6">
        <v>0.47099999999999997</v>
      </c>
      <c r="K21" s="7">
        <v>0</v>
      </c>
      <c r="L21" s="7">
        <v>0</v>
      </c>
      <c r="M21" s="8">
        <v>0</v>
      </c>
      <c r="N21" s="9">
        <f t="shared" si="0"/>
        <v>0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0</v>
      </c>
      <c r="U21" s="12">
        <f t="shared" si="1"/>
        <v>0</v>
      </c>
      <c r="V21" s="12">
        <f t="shared" si="1"/>
        <v>0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-0.90300000000000002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-0.90300000000000002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-0.81100000000000005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-0.81100000000000005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-0.90300000000000002</v>
      </c>
      <c r="C24" s="6">
        <v>0</v>
      </c>
      <c r="D24" s="6">
        <v>0</v>
      </c>
      <c r="E24" s="7">
        <v>0</v>
      </c>
      <c r="F24" s="7">
        <v>0</v>
      </c>
      <c r="G24" s="8">
        <v>0.25700000000000001</v>
      </c>
      <c r="H24" s="6">
        <v>-0.90300000000000002</v>
      </c>
      <c r="I24" s="6">
        <v>0</v>
      </c>
      <c r="J24" s="6">
        <v>0</v>
      </c>
      <c r="K24" s="7">
        <v>0</v>
      </c>
      <c r="L24" s="7">
        <v>0</v>
      </c>
      <c r="M24" s="8">
        <v>0.25700000000000001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</v>
      </c>
    </row>
    <row r="25" spans="1:25" x14ac:dyDescent="0.25">
      <c r="A25" s="5" t="s">
        <v>30</v>
      </c>
      <c r="B25" s="6">
        <v>-9.109</v>
      </c>
      <c r="C25" s="6">
        <v>-0.19700000000000001</v>
      </c>
      <c r="D25" s="6">
        <v>-2.4E-2</v>
      </c>
      <c r="E25" s="7">
        <v>0</v>
      </c>
      <c r="F25" s="7">
        <v>0</v>
      </c>
      <c r="G25" s="8">
        <v>0.25700000000000001</v>
      </c>
      <c r="H25" s="6">
        <v>-9.109</v>
      </c>
      <c r="I25" s="6">
        <v>-0.19700000000000001</v>
      </c>
      <c r="J25" s="6">
        <v>-2.4E-2</v>
      </c>
      <c r="K25" s="7">
        <v>0</v>
      </c>
      <c r="L25" s="7">
        <v>0</v>
      </c>
      <c r="M25" s="8">
        <v>0.25700000000000001</v>
      </c>
      <c r="N25" s="9">
        <f t="shared" si="0"/>
        <v>0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0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</v>
      </c>
    </row>
    <row r="26" spans="1:25" x14ac:dyDescent="0.25">
      <c r="A26" s="5" t="s">
        <v>31</v>
      </c>
      <c r="B26" s="6">
        <v>-0.81100000000000005</v>
      </c>
      <c r="C26" s="6">
        <v>0</v>
      </c>
      <c r="D26" s="6">
        <v>0</v>
      </c>
      <c r="E26" s="7">
        <v>0</v>
      </c>
      <c r="F26" s="7">
        <v>0</v>
      </c>
      <c r="G26" s="8">
        <v>0.23899999999999999</v>
      </c>
      <c r="H26" s="6">
        <v>-0.81100000000000005</v>
      </c>
      <c r="I26" s="6">
        <v>0</v>
      </c>
      <c r="J26" s="6">
        <v>0</v>
      </c>
      <c r="K26" s="7">
        <v>0</v>
      </c>
      <c r="L26" s="7">
        <v>0</v>
      </c>
      <c r="M26" s="8">
        <v>0.23899999999999999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</v>
      </c>
    </row>
    <row r="27" spans="1:25" x14ac:dyDescent="0.25">
      <c r="A27" s="5" t="s">
        <v>32</v>
      </c>
      <c r="B27" s="6">
        <v>-8.2390000000000008</v>
      </c>
      <c r="C27" s="6">
        <v>-0.16400000000000001</v>
      </c>
      <c r="D27" s="6">
        <v>-2.1000000000000001E-2</v>
      </c>
      <c r="E27" s="7">
        <v>0</v>
      </c>
      <c r="F27" s="7">
        <v>0</v>
      </c>
      <c r="G27" s="8">
        <v>0.23899999999999999</v>
      </c>
      <c r="H27" s="6">
        <v>-8.2390000000000008</v>
      </c>
      <c r="I27" s="6">
        <v>-0.16400000000000001</v>
      </c>
      <c r="J27" s="6">
        <v>-2.1000000000000001E-2</v>
      </c>
      <c r="K27" s="7">
        <v>0</v>
      </c>
      <c r="L27" s="7">
        <v>0</v>
      </c>
      <c r="M27" s="8">
        <v>0.23899999999999999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</v>
      </c>
    </row>
    <row r="28" spans="1:25" x14ac:dyDescent="0.25">
      <c r="A28" s="5" t="s">
        <v>33</v>
      </c>
      <c r="B28" s="6">
        <v>-0.54200000000000004</v>
      </c>
      <c r="C28" s="6">
        <v>0</v>
      </c>
      <c r="D28" s="6">
        <v>0</v>
      </c>
      <c r="E28" s="7">
        <v>32</v>
      </c>
      <c r="F28" s="7">
        <v>0</v>
      </c>
      <c r="G28" s="8">
        <v>0.188</v>
      </c>
      <c r="H28" s="6">
        <v>-0.54200000000000004</v>
      </c>
      <c r="I28" s="6">
        <v>0</v>
      </c>
      <c r="J28" s="6">
        <v>0</v>
      </c>
      <c r="K28" s="7">
        <v>32</v>
      </c>
      <c r="L28" s="7">
        <v>0</v>
      </c>
      <c r="M28" s="8">
        <v>0.188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0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0</v>
      </c>
      <c r="X28" s="12" t="str">
        <f t="shared" si="1"/>
        <v/>
      </c>
      <c r="Y28" s="13">
        <f t="shared" si="1"/>
        <v>0</v>
      </c>
    </row>
    <row r="29" spans="1:25" x14ac:dyDescent="0.25">
      <c r="A29" s="5" t="s">
        <v>34</v>
      </c>
      <c r="B29" s="6">
        <v>-0.54200000000000004</v>
      </c>
      <c r="C29" s="6">
        <v>0</v>
      </c>
      <c r="D29" s="6">
        <v>0</v>
      </c>
      <c r="E29" s="7">
        <v>32</v>
      </c>
      <c r="F29" s="7">
        <v>0</v>
      </c>
      <c r="G29" s="8">
        <v>0.188</v>
      </c>
      <c r="H29" s="6">
        <v>-0.36299999999999999</v>
      </c>
      <c r="I29" s="6">
        <v>0</v>
      </c>
      <c r="J29" s="6">
        <v>0</v>
      </c>
      <c r="K29" s="7">
        <v>32</v>
      </c>
      <c r="L29" s="7">
        <v>0</v>
      </c>
      <c r="M29" s="8">
        <v>0.188</v>
      </c>
      <c r="N29" s="9">
        <f t="shared" si="0"/>
        <v>0.17900000000000005</v>
      </c>
      <c r="O29" s="9">
        <f t="shared" si="0"/>
        <v>0</v>
      </c>
      <c r="P29" s="9">
        <f t="shared" si="0"/>
        <v>0</v>
      </c>
      <c r="Q29" s="10">
        <f t="shared" si="0"/>
        <v>0</v>
      </c>
      <c r="R29" s="10">
        <f t="shared" si="0"/>
        <v>0</v>
      </c>
      <c r="S29" s="11">
        <f t="shared" si="0"/>
        <v>0</v>
      </c>
      <c r="T29" s="12">
        <f t="shared" si="1"/>
        <v>-0.33025830258302591</v>
      </c>
      <c r="U29" s="12" t="str">
        <f t="shared" si="1"/>
        <v/>
      </c>
      <c r="V29" s="12" t="str">
        <f t="shared" si="1"/>
        <v/>
      </c>
      <c r="W29" s="12">
        <f t="shared" si="1"/>
        <v>0</v>
      </c>
      <c r="X29" s="12" t="str">
        <f t="shared" si="1"/>
        <v/>
      </c>
      <c r="Y29" s="13">
        <f t="shared" si="1"/>
        <v>0</v>
      </c>
    </row>
    <row r="30" spans="1:25" x14ac:dyDescent="0.25">
      <c r="A30" s="5" t="s">
        <v>35</v>
      </c>
      <c r="B30" s="6">
        <v>-0.54200000000000004</v>
      </c>
      <c r="C30" s="6">
        <v>0</v>
      </c>
      <c r="D30" s="6">
        <v>0</v>
      </c>
      <c r="E30" s="7">
        <v>32</v>
      </c>
      <c r="F30" s="7">
        <v>0</v>
      </c>
      <c r="G30" s="8">
        <v>0.188</v>
      </c>
      <c r="H30" s="6">
        <v>-0.17899999999999999</v>
      </c>
      <c r="I30" s="6">
        <v>0</v>
      </c>
      <c r="J30" s="6">
        <v>0</v>
      </c>
      <c r="K30" s="7">
        <v>32</v>
      </c>
      <c r="L30" s="7">
        <v>0</v>
      </c>
      <c r="M30" s="8">
        <v>0.188</v>
      </c>
      <c r="N30" s="9">
        <f t="shared" si="0"/>
        <v>0.36300000000000004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0</v>
      </c>
      <c r="T30" s="12">
        <f t="shared" si="1"/>
        <v>-0.6697416974169742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0</v>
      </c>
    </row>
    <row r="31" spans="1:25" x14ac:dyDescent="0.25">
      <c r="A31" s="5" t="s">
        <v>36</v>
      </c>
      <c r="B31" s="6">
        <v>-0.54200000000000004</v>
      </c>
      <c r="C31" s="6">
        <v>0</v>
      </c>
      <c r="D31" s="6">
        <v>0</v>
      </c>
      <c r="E31" s="7">
        <v>32</v>
      </c>
      <c r="F31" s="7">
        <v>0</v>
      </c>
      <c r="G31" s="8">
        <v>0.188</v>
      </c>
      <c r="H31" s="6">
        <v>0</v>
      </c>
      <c r="I31" s="6">
        <v>0</v>
      </c>
      <c r="J31" s="6">
        <v>0</v>
      </c>
      <c r="K31" s="7">
        <v>32</v>
      </c>
      <c r="L31" s="7">
        <v>0</v>
      </c>
      <c r="M31" s="8">
        <v>0.188</v>
      </c>
      <c r="N31" s="9">
        <f t="shared" si="0"/>
        <v>0.54200000000000004</v>
      </c>
      <c r="O31" s="9">
        <f t="shared" si="0"/>
        <v>0</v>
      </c>
      <c r="P31" s="9">
        <f t="shared" si="0"/>
        <v>0</v>
      </c>
      <c r="Q31" s="10">
        <f t="shared" si="0"/>
        <v>0</v>
      </c>
      <c r="R31" s="10">
        <f t="shared" si="0"/>
        <v>0</v>
      </c>
      <c r="S31" s="11">
        <f t="shared" si="0"/>
        <v>0</v>
      </c>
      <c r="T31" s="12">
        <f t="shared" si="1"/>
        <v>-1</v>
      </c>
      <c r="U31" s="12" t="str">
        <f t="shared" si="1"/>
        <v/>
      </c>
      <c r="V31" s="12" t="str">
        <f t="shared" si="1"/>
        <v/>
      </c>
      <c r="W31" s="12">
        <f t="shared" si="1"/>
        <v>0</v>
      </c>
      <c r="X31" s="12" t="str">
        <f t="shared" si="1"/>
        <v/>
      </c>
      <c r="Y31" s="13">
        <f t="shared" si="1"/>
        <v>0</v>
      </c>
    </row>
    <row r="32" spans="1:25" x14ac:dyDescent="0.25">
      <c r="A32" s="5" t="s">
        <v>37</v>
      </c>
      <c r="B32" s="6">
        <v>-5.7060000000000004</v>
      </c>
      <c r="C32" s="6">
        <v>-6.7000000000000004E-2</v>
      </c>
      <c r="D32" s="6">
        <v>-1.2E-2</v>
      </c>
      <c r="E32" s="7">
        <v>32</v>
      </c>
      <c r="F32" s="7">
        <v>0</v>
      </c>
      <c r="G32" s="8">
        <v>0.188</v>
      </c>
      <c r="H32" s="6">
        <v>-5.7060000000000004</v>
      </c>
      <c r="I32" s="6">
        <v>-6.7000000000000004E-2</v>
      </c>
      <c r="J32" s="6">
        <v>-1.2E-2</v>
      </c>
      <c r="K32" s="7">
        <v>32</v>
      </c>
      <c r="L32" s="7">
        <v>0</v>
      </c>
      <c r="M32" s="8">
        <v>0.188</v>
      </c>
      <c r="N32" s="9">
        <f t="shared" si="0"/>
        <v>0</v>
      </c>
      <c r="O32" s="9">
        <f t="shared" si="0"/>
        <v>0</v>
      </c>
      <c r="P32" s="9">
        <f t="shared" si="0"/>
        <v>0</v>
      </c>
      <c r="Q32" s="10">
        <f t="shared" si="0"/>
        <v>0</v>
      </c>
      <c r="R32" s="10">
        <f t="shared" si="0"/>
        <v>0</v>
      </c>
      <c r="S32" s="11">
        <f t="shared" si="0"/>
        <v>0</v>
      </c>
      <c r="T32" s="12">
        <f t="shared" si="1"/>
        <v>0</v>
      </c>
      <c r="U32" s="12">
        <f t="shared" si="1"/>
        <v>0</v>
      </c>
      <c r="V32" s="12">
        <f t="shared" si="1"/>
        <v>0</v>
      </c>
      <c r="W32" s="12">
        <f t="shared" si="1"/>
        <v>0</v>
      </c>
      <c r="X32" s="12" t="str">
        <f t="shared" si="1"/>
        <v/>
      </c>
      <c r="Y32" s="13">
        <f t="shared" si="1"/>
        <v>0</v>
      </c>
    </row>
    <row r="33" spans="1:25" x14ac:dyDescent="0.25">
      <c r="A33" s="5" t="s">
        <v>38</v>
      </c>
      <c r="B33" s="6">
        <v>-5.7060000000000004</v>
      </c>
      <c r="C33" s="6">
        <v>-6.7000000000000004E-2</v>
      </c>
      <c r="D33" s="6">
        <v>-1.2E-2</v>
      </c>
      <c r="E33" s="7">
        <v>32</v>
      </c>
      <c r="F33" s="7">
        <v>0</v>
      </c>
      <c r="G33" s="8">
        <v>0.188</v>
      </c>
      <c r="H33" s="6">
        <v>-3.823</v>
      </c>
      <c r="I33" s="6">
        <v>-4.4999999999999998E-2</v>
      </c>
      <c r="J33" s="6">
        <v>-8.0000000000000002E-3</v>
      </c>
      <c r="K33" s="7">
        <v>32</v>
      </c>
      <c r="L33" s="7">
        <v>0</v>
      </c>
      <c r="M33" s="8">
        <v>0.188</v>
      </c>
      <c r="N33" s="9">
        <f t="shared" si="0"/>
        <v>1.8830000000000005</v>
      </c>
      <c r="O33" s="9">
        <f t="shared" si="0"/>
        <v>2.2000000000000006E-2</v>
      </c>
      <c r="P33" s="9">
        <f t="shared" si="0"/>
        <v>4.0000000000000001E-3</v>
      </c>
      <c r="Q33" s="10">
        <f t="shared" si="0"/>
        <v>0</v>
      </c>
      <c r="R33" s="10">
        <f t="shared" si="0"/>
        <v>0</v>
      </c>
      <c r="S33" s="11">
        <f t="shared" si="0"/>
        <v>0</v>
      </c>
      <c r="T33" s="12">
        <f t="shared" si="1"/>
        <v>-0.33000350508236953</v>
      </c>
      <c r="U33" s="12">
        <f t="shared" si="1"/>
        <v>-0.32835820895522394</v>
      </c>
      <c r="V33" s="12">
        <f t="shared" si="1"/>
        <v>-0.33333333333333337</v>
      </c>
      <c r="W33" s="12">
        <f t="shared" si="1"/>
        <v>0</v>
      </c>
      <c r="X33" s="12" t="str">
        <f t="shared" si="1"/>
        <v/>
      </c>
      <c r="Y33" s="13">
        <f t="shared" si="1"/>
        <v>0</v>
      </c>
    </row>
    <row r="34" spans="1:25" x14ac:dyDescent="0.25">
      <c r="A34" s="5" t="s">
        <v>39</v>
      </c>
      <c r="B34" s="6">
        <v>-5.7060000000000004</v>
      </c>
      <c r="C34" s="6">
        <v>-6.7000000000000004E-2</v>
      </c>
      <c r="D34" s="6">
        <v>-1.2E-2</v>
      </c>
      <c r="E34" s="7">
        <v>32</v>
      </c>
      <c r="F34" s="7">
        <v>0</v>
      </c>
      <c r="G34" s="8">
        <v>0.188</v>
      </c>
      <c r="H34" s="6">
        <v>-1.883</v>
      </c>
      <c r="I34" s="6">
        <v>-2.1999999999999999E-2</v>
      </c>
      <c r="J34" s="6">
        <v>-4.0000000000000001E-3</v>
      </c>
      <c r="K34" s="7">
        <v>32</v>
      </c>
      <c r="L34" s="7">
        <v>0</v>
      </c>
      <c r="M34" s="8">
        <v>0.188</v>
      </c>
      <c r="N34" s="9">
        <f t="shared" si="0"/>
        <v>3.8230000000000004</v>
      </c>
      <c r="O34" s="9">
        <f t="shared" si="0"/>
        <v>4.5000000000000005E-2</v>
      </c>
      <c r="P34" s="9">
        <f t="shared" si="0"/>
        <v>8.0000000000000002E-3</v>
      </c>
      <c r="Q34" s="10">
        <f t="shared" si="0"/>
        <v>0</v>
      </c>
      <c r="R34" s="10">
        <f t="shared" si="0"/>
        <v>0</v>
      </c>
      <c r="S34" s="11">
        <f t="shared" si="0"/>
        <v>0</v>
      </c>
      <c r="T34" s="12">
        <f t="shared" si="1"/>
        <v>-0.66999649491763058</v>
      </c>
      <c r="U34" s="12">
        <f t="shared" si="1"/>
        <v>-0.67164179104477617</v>
      </c>
      <c r="V34" s="12">
        <f t="shared" si="1"/>
        <v>-0.66666666666666674</v>
      </c>
      <c r="W34" s="12">
        <f t="shared" si="1"/>
        <v>0</v>
      </c>
      <c r="X34" s="12" t="str">
        <f t="shared" si="1"/>
        <v/>
      </c>
      <c r="Y34" s="13">
        <f t="shared" si="1"/>
        <v>0</v>
      </c>
    </row>
    <row r="35" spans="1:25" x14ac:dyDescent="0.25">
      <c r="A35" s="5" t="s">
        <v>40</v>
      </c>
      <c r="B35" s="6">
        <v>-5.7060000000000004</v>
      </c>
      <c r="C35" s="6">
        <v>-6.7000000000000004E-2</v>
      </c>
      <c r="D35" s="6">
        <v>-1.2E-2</v>
      </c>
      <c r="E35" s="7">
        <v>32</v>
      </c>
      <c r="F35" s="7">
        <v>0</v>
      </c>
      <c r="G35" s="8">
        <v>0.188</v>
      </c>
      <c r="H35" s="6">
        <v>0</v>
      </c>
      <c r="I35" s="6">
        <v>0</v>
      </c>
      <c r="J35" s="6">
        <v>0</v>
      </c>
      <c r="K35" s="7">
        <v>32</v>
      </c>
      <c r="L35" s="7">
        <v>0</v>
      </c>
      <c r="M35" s="8">
        <v>0.188</v>
      </c>
      <c r="N35" s="9">
        <f t="shared" si="0"/>
        <v>5.7060000000000004</v>
      </c>
      <c r="O35" s="9">
        <f t="shared" si="0"/>
        <v>6.7000000000000004E-2</v>
      </c>
      <c r="P35" s="9">
        <f t="shared" si="0"/>
        <v>1.2E-2</v>
      </c>
      <c r="Q35" s="10">
        <f t="shared" si="0"/>
        <v>0</v>
      </c>
      <c r="R35" s="10">
        <f t="shared" si="0"/>
        <v>0</v>
      </c>
      <c r="S35" s="11">
        <f t="shared" si="0"/>
        <v>0</v>
      </c>
      <c r="T35" s="12">
        <f t="shared" si="1"/>
        <v>-1</v>
      </c>
      <c r="U35" s="12">
        <f t="shared" si="1"/>
        <v>-1</v>
      </c>
      <c r="V35" s="12">
        <f t="shared" si="1"/>
        <v>-1</v>
      </c>
      <c r="W35" s="12">
        <f t="shared" si="1"/>
        <v>0</v>
      </c>
      <c r="X35" s="12" t="str">
        <f t="shared" si="1"/>
        <v/>
      </c>
      <c r="Y35" s="13">
        <f t="shared" si="1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showGridLines="0"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46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2.117</v>
      </c>
      <c r="C5" s="6">
        <v>0</v>
      </c>
      <c r="D5" s="6">
        <v>0</v>
      </c>
      <c r="E5" s="7">
        <v>3.99</v>
      </c>
      <c r="F5" s="7">
        <v>0</v>
      </c>
      <c r="G5" s="8">
        <v>0</v>
      </c>
      <c r="H5" s="6">
        <v>2.117</v>
      </c>
      <c r="I5" s="6">
        <v>0</v>
      </c>
      <c r="J5" s="6">
        <v>0</v>
      </c>
      <c r="K5" s="7">
        <v>3.99</v>
      </c>
      <c r="L5" s="7">
        <v>0</v>
      </c>
      <c r="M5" s="8">
        <v>0</v>
      </c>
      <c r="N5" s="9">
        <f t="shared" ref="N5:S35" si="0">H5-B5</f>
        <v>0</v>
      </c>
      <c r="O5" s="9">
        <f t="shared" si="0"/>
        <v>0</v>
      </c>
      <c r="P5" s="9">
        <f t="shared" si="0"/>
        <v>0</v>
      </c>
      <c r="Q5" s="10">
        <f t="shared" si="0"/>
        <v>0</v>
      </c>
      <c r="R5" s="10">
        <f t="shared" si="0"/>
        <v>0</v>
      </c>
      <c r="S5" s="11">
        <f t="shared" si="0"/>
        <v>0</v>
      </c>
      <c r="T5" s="12">
        <f t="shared" ref="T5:Y35" si="1">IF(B5,H5/B5-1,"")</f>
        <v>0</v>
      </c>
      <c r="U5" s="12" t="str">
        <f t="shared" si="1"/>
        <v/>
      </c>
      <c r="V5" s="12" t="str">
        <f t="shared" si="1"/>
        <v/>
      </c>
      <c r="W5" s="12">
        <f t="shared" si="1"/>
        <v>0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2.6749999999999998</v>
      </c>
      <c r="C6" s="6">
        <v>6.9000000000000006E-2</v>
      </c>
      <c r="D6" s="6">
        <v>0</v>
      </c>
      <c r="E6" s="7">
        <v>3.99</v>
      </c>
      <c r="F6" s="7">
        <v>0</v>
      </c>
      <c r="G6" s="8">
        <v>0</v>
      </c>
      <c r="H6" s="6">
        <v>2.6749999999999998</v>
      </c>
      <c r="I6" s="6">
        <v>6.9000000000000006E-2</v>
      </c>
      <c r="J6" s="6">
        <v>0</v>
      </c>
      <c r="K6" s="7">
        <v>3.99</v>
      </c>
      <c r="L6" s="7">
        <v>0</v>
      </c>
      <c r="M6" s="8">
        <v>0</v>
      </c>
      <c r="N6" s="9">
        <f t="shared" si="0"/>
        <v>0</v>
      </c>
      <c r="O6" s="9">
        <f t="shared" si="0"/>
        <v>0</v>
      </c>
      <c r="P6" s="9">
        <f t="shared" si="0"/>
        <v>0</v>
      </c>
      <c r="Q6" s="10">
        <f t="shared" si="0"/>
        <v>0</v>
      </c>
      <c r="R6" s="10">
        <f t="shared" si="0"/>
        <v>0</v>
      </c>
      <c r="S6" s="11">
        <f t="shared" si="0"/>
        <v>0</v>
      </c>
      <c r="T6" s="12">
        <f t="shared" si="1"/>
        <v>0</v>
      </c>
      <c r="U6" s="12">
        <f t="shared" si="1"/>
        <v>0</v>
      </c>
      <c r="V6" s="12" t="str">
        <f t="shared" si="1"/>
        <v/>
      </c>
      <c r="W6" s="12">
        <f t="shared" si="1"/>
        <v>0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0.156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0.156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1.458</v>
      </c>
      <c r="C8" s="6">
        <v>0</v>
      </c>
      <c r="D8" s="6">
        <v>0</v>
      </c>
      <c r="E8" s="7">
        <v>4.22</v>
      </c>
      <c r="F8" s="7">
        <v>0</v>
      </c>
      <c r="G8" s="8">
        <v>0</v>
      </c>
      <c r="H8" s="6">
        <v>1.458</v>
      </c>
      <c r="I8" s="6">
        <v>0</v>
      </c>
      <c r="J8" s="6">
        <v>0</v>
      </c>
      <c r="K8" s="7">
        <v>4.22</v>
      </c>
      <c r="L8" s="7">
        <v>0</v>
      </c>
      <c r="M8" s="8">
        <v>0</v>
      </c>
      <c r="N8" s="9">
        <f t="shared" si="0"/>
        <v>0</v>
      </c>
      <c r="O8" s="9">
        <f t="shared" si="0"/>
        <v>0</v>
      </c>
      <c r="P8" s="9">
        <f t="shared" si="0"/>
        <v>0</v>
      </c>
      <c r="Q8" s="10">
        <f t="shared" si="0"/>
        <v>0</v>
      </c>
      <c r="R8" s="10">
        <f t="shared" si="0"/>
        <v>0</v>
      </c>
      <c r="S8" s="11">
        <f t="shared" si="0"/>
        <v>0</v>
      </c>
      <c r="T8" s="12">
        <f t="shared" si="1"/>
        <v>0</v>
      </c>
      <c r="U8" s="12" t="str">
        <f t="shared" si="1"/>
        <v/>
      </c>
      <c r="V8" s="12" t="str">
        <f t="shared" si="1"/>
        <v/>
      </c>
      <c r="W8" s="12">
        <f t="shared" si="1"/>
        <v>0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1.883</v>
      </c>
      <c r="C9" s="6">
        <v>4.5999999999999999E-2</v>
      </c>
      <c r="D9" s="6">
        <v>0</v>
      </c>
      <c r="E9" s="7">
        <v>4.22</v>
      </c>
      <c r="F9" s="7">
        <v>0</v>
      </c>
      <c r="G9" s="8">
        <v>0</v>
      </c>
      <c r="H9" s="6">
        <v>1.8819999999999999</v>
      </c>
      <c r="I9" s="6">
        <v>4.5999999999999999E-2</v>
      </c>
      <c r="J9" s="6">
        <v>0</v>
      </c>
      <c r="K9" s="7">
        <v>4.22</v>
      </c>
      <c r="L9" s="7">
        <v>0</v>
      </c>
      <c r="M9" s="8">
        <v>0</v>
      </c>
      <c r="N9" s="9">
        <f t="shared" si="0"/>
        <v>-1.0000000000001119E-3</v>
      </c>
      <c r="O9" s="9">
        <f t="shared" si="0"/>
        <v>0</v>
      </c>
      <c r="P9" s="9">
        <f t="shared" si="0"/>
        <v>0</v>
      </c>
      <c r="Q9" s="10">
        <f t="shared" si="0"/>
        <v>0</v>
      </c>
      <c r="R9" s="10">
        <f t="shared" si="0"/>
        <v>0</v>
      </c>
      <c r="S9" s="11">
        <f t="shared" si="0"/>
        <v>0</v>
      </c>
      <c r="T9" s="12">
        <f t="shared" si="1"/>
        <v>-5.3106744556563612E-4</v>
      </c>
      <c r="U9" s="12">
        <f t="shared" si="1"/>
        <v>0</v>
      </c>
      <c r="V9" s="12" t="str">
        <f t="shared" si="1"/>
        <v/>
      </c>
      <c r="W9" s="12">
        <f t="shared" si="1"/>
        <v>0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0.26700000000000002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0.26700000000000002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1.776</v>
      </c>
      <c r="C11" s="6">
        <v>2.4E-2</v>
      </c>
      <c r="D11" s="6">
        <v>0</v>
      </c>
      <c r="E11" s="7">
        <v>30.26</v>
      </c>
      <c r="F11" s="7">
        <v>0</v>
      </c>
      <c r="G11" s="8">
        <v>0</v>
      </c>
      <c r="H11" s="6">
        <v>1.776</v>
      </c>
      <c r="I11" s="6">
        <v>2.4E-2</v>
      </c>
      <c r="J11" s="6">
        <v>0</v>
      </c>
      <c r="K11" s="7">
        <v>30.26</v>
      </c>
      <c r="L11" s="7">
        <v>0</v>
      </c>
      <c r="M11" s="8">
        <v>0</v>
      </c>
      <c r="N11" s="9">
        <f t="shared" si="0"/>
        <v>0</v>
      </c>
      <c r="O11" s="9">
        <f t="shared" si="0"/>
        <v>0</v>
      </c>
      <c r="P11" s="9">
        <f t="shared" si="0"/>
        <v>0</v>
      </c>
      <c r="Q11" s="10">
        <f t="shared" si="0"/>
        <v>0</v>
      </c>
      <c r="R11" s="10">
        <f t="shared" si="0"/>
        <v>0</v>
      </c>
      <c r="S11" s="11">
        <f t="shared" si="0"/>
        <v>0</v>
      </c>
      <c r="T11" s="12">
        <f t="shared" si="1"/>
        <v>0</v>
      </c>
      <c r="U11" s="12">
        <f t="shared" si="1"/>
        <v>0</v>
      </c>
      <c r="V11" s="12" t="str">
        <f t="shared" si="1"/>
        <v/>
      </c>
      <c r="W11" s="12">
        <f t="shared" si="1"/>
        <v>0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0.95399999999999996</v>
      </c>
      <c r="C12" s="6">
        <v>1.2E-2</v>
      </c>
      <c r="D12" s="6">
        <v>0</v>
      </c>
      <c r="E12" s="7">
        <v>6.63</v>
      </c>
      <c r="F12" s="7">
        <v>0</v>
      </c>
      <c r="G12" s="8">
        <v>0</v>
      </c>
      <c r="H12" s="6">
        <v>0.95399999999999996</v>
      </c>
      <c r="I12" s="6">
        <v>1.2E-2</v>
      </c>
      <c r="J12" s="6">
        <v>0</v>
      </c>
      <c r="K12" s="7">
        <v>6.63</v>
      </c>
      <c r="L12" s="7">
        <v>0</v>
      </c>
      <c r="M12" s="8">
        <v>0</v>
      </c>
      <c r="N12" s="9">
        <f t="shared" si="0"/>
        <v>0</v>
      </c>
      <c r="O12" s="9">
        <f t="shared" si="0"/>
        <v>0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0</v>
      </c>
      <c r="U12" s="12">
        <f t="shared" si="1"/>
        <v>0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0.42699999999999999</v>
      </c>
      <c r="C13" s="6">
        <v>1E-3</v>
      </c>
      <c r="D13" s="6">
        <v>0</v>
      </c>
      <c r="E13" s="7">
        <v>71.040000000000006</v>
      </c>
      <c r="F13" s="7">
        <v>0</v>
      </c>
      <c r="G13" s="8">
        <v>0</v>
      </c>
      <c r="H13" s="6">
        <v>0.42699999999999999</v>
      </c>
      <c r="I13" s="6">
        <v>1E-3</v>
      </c>
      <c r="J13" s="6">
        <v>0</v>
      </c>
      <c r="K13" s="7">
        <v>71.03</v>
      </c>
      <c r="L13" s="7">
        <v>0</v>
      </c>
      <c r="M13" s="8"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10">
        <f t="shared" si="0"/>
        <v>-1.0000000000005116E-2</v>
      </c>
      <c r="R13" s="10">
        <f t="shared" si="0"/>
        <v>0</v>
      </c>
      <c r="S13" s="11">
        <f t="shared" si="0"/>
        <v>0</v>
      </c>
      <c r="T13" s="12">
        <f t="shared" si="1"/>
        <v>0</v>
      </c>
      <c r="U13" s="12">
        <f t="shared" si="1"/>
        <v>0</v>
      </c>
      <c r="V13" s="12" t="str">
        <f t="shared" si="1"/>
        <v/>
      </c>
      <c r="W13" s="12">
        <f t="shared" si="1"/>
        <v>-1.4076576576582678E-4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4.3159999999999998</v>
      </c>
      <c r="C14" s="6">
        <v>0.33800000000000002</v>
      </c>
      <c r="D14" s="6">
        <v>1.0999999999999999E-2</v>
      </c>
      <c r="E14" s="7">
        <v>9.67</v>
      </c>
      <c r="F14" s="7">
        <v>4.1900000000000004</v>
      </c>
      <c r="G14" s="8">
        <v>0.29599999999999999</v>
      </c>
      <c r="H14" s="6">
        <v>4.3150000000000004</v>
      </c>
      <c r="I14" s="6">
        <v>0.33800000000000002</v>
      </c>
      <c r="J14" s="6">
        <v>1.0999999999999999E-2</v>
      </c>
      <c r="K14" s="7">
        <v>9.67</v>
      </c>
      <c r="L14" s="7">
        <v>4.1900000000000004</v>
      </c>
      <c r="M14" s="8">
        <v>0.29599999999999999</v>
      </c>
      <c r="N14" s="9">
        <f t="shared" si="0"/>
        <v>-9.9999999999944578E-4</v>
      </c>
      <c r="O14" s="9">
        <f t="shared" si="0"/>
        <v>0</v>
      </c>
      <c r="P14" s="9">
        <f t="shared" si="0"/>
        <v>0</v>
      </c>
      <c r="Q14" s="10">
        <f t="shared" si="0"/>
        <v>0</v>
      </c>
      <c r="R14" s="10">
        <f t="shared" si="0"/>
        <v>0</v>
      </c>
      <c r="S14" s="11">
        <f t="shared" si="0"/>
        <v>0</v>
      </c>
      <c r="T14" s="12">
        <f t="shared" si="1"/>
        <v>-2.3169601482841973E-4</v>
      </c>
      <c r="U14" s="12">
        <f t="shared" si="1"/>
        <v>0</v>
      </c>
      <c r="V14" s="12">
        <f t="shared" si="1"/>
        <v>0</v>
      </c>
      <c r="W14" s="12">
        <f t="shared" si="1"/>
        <v>0</v>
      </c>
      <c r="X14" s="12">
        <f t="shared" si="1"/>
        <v>0</v>
      </c>
      <c r="Y14" s="13">
        <f t="shared" si="1"/>
        <v>0</v>
      </c>
    </row>
    <row r="15" spans="1:25" x14ac:dyDescent="0.25">
      <c r="A15" s="5" t="s">
        <v>20</v>
      </c>
      <c r="B15" s="6">
        <v>2.2650000000000001</v>
      </c>
      <c r="C15" s="6">
        <v>0.13100000000000001</v>
      </c>
      <c r="D15" s="6">
        <v>2E-3</v>
      </c>
      <c r="E15" s="7">
        <v>6.63</v>
      </c>
      <c r="F15" s="7">
        <v>7.63</v>
      </c>
      <c r="G15" s="8">
        <v>0.188</v>
      </c>
      <c r="H15" s="6">
        <v>2.2639999999999998</v>
      </c>
      <c r="I15" s="6">
        <v>0.13100000000000001</v>
      </c>
      <c r="J15" s="6">
        <v>2E-3</v>
      </c>
      <c r="K15" s="7">
        <v>6.63</v>
      </c>
      <c r="L15" s="7">
        <v>7.63</v>
      </c>
      <c r="M15" s="8">
        <v>0.188</v>
      </c>
      <c r="N15" s="9">
        <f t="shared" si="0"/>
        <v>-1.000000000000334E-3</v>
      </c>
      <c r="O15" s="9">
        <f t="shared" si="0"/>
        <v>0</v>
      </c>
      <c r="P15" s="9">
        <f t="shared" si="0"/>
        <v>0</v>
      </c>
      <c r="Q15" s="10">
        <f t="shared" si="0"/>
        <v>0</v>
      </c>
      <c r="R15" s="10">
        <f t="shared" si="0"/>
        <v>0</v>
      </c>
      <c r="S15" s="11">
        <f t="shared" si="0"/>
        <v>0</v>
      </c>
      <c r="T15" s="12">
        <f t="shared" si="1"/>
        <v>-4.4150110375296148E-4</v>
      </c>
      <c r="U15" s="12">
        <f t="shared" si="1"/>
        <v>0</v>
      </c>
      <c r="V15" s="12">
        <f t="shared" si="1"/>
        <v>0</v>
      </c>
      <c r="W15" s="12">
        <f t="shared" si="1"/>
        <v>0</v>
      </c>
      <c r="X15" s="12">
        <f t="shared" si="1"/>
        <v>0</v>
      </c>
      <c r="Y15" s="13">
        <f t="shared" si="1"/>
        <v>0</v>
      </c>
    </row>
    <row r="16" spans="1:25" x14ac:dyDescent="0.25">
      <c r="A16" s="5" t="s">
        <v>21</v>
      </c>
      <c r="B16" s="6">
        <v>2.0030000000000001</v>
      </c>
      <c r="C16" s="6">
        <v>0.10299999999999999</v>
      </c>
      <c r="D16" s="6">
        <v>1E-3</v>
      </c>
      <c r="E16" s="7">
        <v>71.040000000000006</v>
      </c>
      <c r="F16" s="7">
        <v>7.72</v>
      </c>
      <c r="G16" s="8">
        <v>0.127</v>
      </c>
      <c r="H16" s="6">
        <v>2.0019999999999998</v>
      </c>
      <c r="I16" s="6">
        <v>0.10299999999999999</v>
      </c>
      <c r="J16" s="6">
        <v>1E-3</v>
      </c>
      <c r="K16" s="7">
        <v>71.03</v>
      </c>
      <c r="L16" s="7">
        <v>7.72</v>
      </c>
      <c r="M16" s="8">
        <v>0.127</v>
      </c>
      <c r="N16" s="9">
        <f t="shared" si="0"/>
        <v>-1.000000000000334E-3</v>
      </c>
      <c r="O16" s="9">
        <f t="shared" si="0"/>
        <v>0</v>
      </c>
      <c r="P16" s="9">
        <f t="shared" si="0"/>
        <v>0</v>
      </c>
      <c r="Q16" s="10">
        <f t="shared" si="0"/>
        <v>-1.0000000000005116E-2</v>
      </c>
      <c r="R16" s="10">
        <f t="shared" si="0"/>
        <v>0</v>
      </c>
      <c r="S16" s="11">
        <f t="shared" si="0"/>
        <v>0</v>
      </c>
      <c r="T16" s="12">
        <f t="shared" si="1"/>
        <v>-4.9925112331516974E-4</v>
      </c>
      <c r="U16" s="12">
        <f t="shared" si="1"/>
        <v>0</v>
      </c>
      <c r="V16" s="12">
        <f t="shared" si="1"/>
        <v>0</v>
      </c>
      <c r="W16" s="12">
        <f t="shared" si="1"/>
        <v>-1.4076576576582678E-4</v>
      </c>
      <c r="X16" s="12">
        <f t="shared" si="1"/>
        <v>0</v>
      </c>
      <c r="Y16" s="13">
        <f t="shared" si="1"/>
        <v>0</v>
      </c>
    </row>
    <row r="17" spans="1:25" x14ac:dyDescent="0.25">
      <c r="A17" s="5" t="s">
        <v>22</v>
      </c>
      <c r="B17" s="6">
        <v>1.8089999999999999</v>
      </c>
      <c r="C17" s="6">
        <v>0</v>
      </c>
      <c r="D17" s="6">
        <v>0</v>
      </c>
      <c r="E17" s="7">
        <v>0</v>
      </c>
      <c r="F17" s="7">
        <v>0</v>
      </c>
      <c r="G17" s="8">
        <v>0</v>
      </c>
      <c r="H17" s="6">
        <v>1.8080000000000001</v>
      </c>
      <c r="I17" s="6">
        <v>0</v>
      </c>
      <c r="J17" s="6">
        <v>0</v>
      </c>
      <c r="K17" s="7">
        <v>0</v>
      </c>
      <c r="L17" s="7">
        <v>0</v>
      </c>
      <c r="M17" s="8">
        <v>0</v>
      </c>
      <c r="N17" s="9">
        <f t="shared" si="0"/>
        <v>-9.9999999999988987E-4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0</v>
      </c>
      <c r="S17" s="11">
        <f t="shared" si="0"/>
        <v>0</v>
      </c>
      <c r="T17" s="12">
        <f t="shared" si="1"/>
        <v>-5.5279159756760343E-4</v>
      </c>
      <c r="U17" s="12" t="str">
        <f t="shared" si="1"/>
        <v/>
      </c>
      <c r="V17" s="12" t="str">
        <f t="shared" si="1"/>
        <v/>
      </c>
      <c r="W17" s="12" t="str">
        <f t="shared" si="1"/>
        <v/>
      </c>
      <c r="X17" s="12" t="str">
        <f t="shared" si="1"/>
        <v/>
      </c>
      <c r="Y17" s="13" t="str">
        <f t="shared" si="1"/>
        <v/>
      </c>
    </row>
    <row r="18" spans="1:25" x14ac:dyDescent="0.25">
      <c r="A18" s="5" t="s">
        <v>23</v>
      </c>
      <c r="B18" s="6">
        <v>1.645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1.6439999999999999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-1.0000000000001119E-3</v>
      </c>
      <c r="O18" s="9">
        <f t="shared" si="0"/>
        <v>0</v>
      </c>
      <c r="P18" s="9">
        <f t="shared" si="0"/>
        <v>0</v>
      </c>
      <c r="Q18" s="10">
        <f t="shared" si="0"/>
        <v>0</v>
      </c>
      <c r="R18" s="10">
        <f t="shared" si="0"/>
        <v>0</v>
      </c>
      <c r="S18" s="11">
        <f t="shared" si="0"/>
        <v>0</v>
      </c>
      <c r="T18" s="12">
        <f t="shared" si="1"/>
        <v>-6.0790273556232677E-4</v>
      </c>
      <c r="U18" s="12" t="str">
        <f t="shared" si="1"/>
        <v/>
      </c>
      <c r="V18" s="12" t="str">
        <f t="shared" si="1"/>
        <v/>
      </c>
      <c r="W18" s="12" t="str">
        <f t="shared" si="1"/>
        <v/>
      </c>
      <c r="X18" s="12" t="str">
        <f t="shared" si="1"/>
        <v/>
      </c>
      <c r="Y18" s="13" t="str">
        <f t="shared" si="1"/>
        <v/>
      </c>
    </row>
    <row r="19" spans="1:25" x14ac:dyDescent="0.25">
      <c r="A19" s="5" t="s">
        <v>24</v>
      </c>
      <c r="B19" s="6">
        <v>2.8279999999999998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2.827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-9.9999999999988987E-4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-3.5360678925033806E-4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25</v>
      </c>
      <c r="B20" s="6">
        <v>2.024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2.024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0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26</v>
      </c>
      <c r="B21" s="6">
        <v>23.274999999999999</v>
      </c>
      <c r="C21" s="6">
        <v>0.96899999999999997</v>
      </c>
      <c r="D21" s="6">
        <v>0.36899999999999999</v>
      </c>
      <c r="E21" s="7">
        <v>0</v>
      </c>
      <c r="F21" s="7">
        <v>0</v>
      </c>
      <c r="G21" s="8">
        <v>0</v>
      </c>
      <c r="H21" s="6">
        <v>23.27</v>
      </c>
      <c r="I21" s="6">
        <v>0.96899999999999997</v>
      </c>
      <c r="J21" s="6">
        <v>0.36899999999999999</v>
      </c>
      <c r="K21" s="7">
        <v>0</v>
      </c>
      <c r="L21" s="7">
        <v>0</v>
      </c>
      <c r="M21" s="8">
        <v>0</v>
      </c>
      <c r="N21" s="9">
        <f t="shared" si="0"/>
        <v>-4.9999999999990052E-3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-2.148227712136519E-4</v>
      </c>
      <c r="U21" s="12">
        <f t="shared" si="1"/>
        <v>0</v>
      </c>
      <c r="V21" s="12">
        <f t="shared" si="1"/>
        <v>0</v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27</v>
      </c>
      <c r="B22" s="6">
        <v>-1.1279999999999999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-1.1279999999999999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0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28</v>
      </c>
      <c r="B23" s="6">
        <v>-1.0069999999999999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-1.0069999999999999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0"/>
        <v>0</v>
      </c>
      <c r="P23" s="9">
        <f t="shared" si="0"/>
        <v>0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0</v>
      </c>
      <c r="U23" s="12" t="str">
        <f t="shared" si="1"/>
        <v/>
      </c>
      <c r="V23" s="12" t="str">
        <f t="shared" si="1"/>
        <v/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29</v>
      </c>
      <c r="B24" s="6">
        <v>-1.1279999999999999</v>
      </c>
      <c r="C24" s="6">
        <v>0</v>
      </c>
      <c r="D24" s="6">
        <v>0</v>
      </c>
      <c r="E24" s="7">
        <v>0</v>
      </c>
      <c r="F24" s="7">
        <v>0</v>
      </c>
      <c r="G24" s="8">
        <v>0.35499999999999998</v>
      </c>
      <c r="H24" s="6">
        <v>-1.1279999999999999</v>
      </c>
      <c r="I24" s="6">
        <v>0</v>
      </c>
      <c r="J24" s="6">
        <v>0</v>
      </c>
      <c r="K24" s="7">
        <v>0</v>
      </c>
      <c r="L24" s="7">
        <v>0</v>
      </c>
      <c r="M24" s="8">
        <v>0.35499999999999998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0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>
        <f t="shared" si="1"/>
        <v>0</v>
      </c>
    </row>
    <row r="25" spans="1:25" x14ac:dyDescent="0.25">
      <c r="A25" s="5" t="s">
        <v>30</v>
      </c>
      <c r="B25" s="6">
        <v>-5.5259999999999998</v>
      </c>
      <c r="C25" s="6">
        <v>-0.44500000000000001</v>
      </c>
      <c r="D25" s="6">
        <v>-1.4999999999999999E-2</v>
      </c>
      <c r="E25" s="7">
        <v>0</v>
      </c>
      <c r="F25" s="7">
        <v>0</v>
      </c>
      <c r="G25" s="8">
        <v>0.35499999999999998</v>
      </c>
      <c r="H25" s="6">
        <v>-5.5250000000000004</v>
      </c>
      <c r="I25" s="6">
        <v>-0.44500000000000001</v>
      </c>
      <c r="J25" s="6">
        <v>-1.4999999999999999E-2</v>
      </c>
      <c r="K25" s="7">
        <v>0</v>
      </c>
      <c r="L25" s="7">
        <v>0</v>
      </c>
      <c r="M25" s="8">
        <v>0.35499999999999998</v>
      </c>
      <c r="N25" s="9">
        <f t="shared" si="0"/>
        <v>9.9999999999944578E-4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-1.8096272167922312E-4</v>
      </c>
      <c r="U25" s="12">
        <f t="shared" si="1"/>
        <v>0</v>
      </c>
      <c r="V25" s="12">
        <f t="shared" si="1"/>
        <v>0</v>
      </c>
      <c r="W25" s="12" t="str">
        <f t="shared" si="1"/>
        <v/>
      </c>
      <c r="X25" s="12" t="str">
        <f t="shared" si="1"/>
        <v/>
      </c>
      <c r="Y25" s="13">
        <f t="shared" si="1"/>
        <v>0</v>
      </c>
    </row>
    <row r="26" spans="1:25" x14ac:dyDescent="0.25">
      <c r="A26" s="5" t="s">
        <v>31</v>
      </c>
      <c r="B26" s="6">
        <v>-1.0069999999999999</v>
      </c>
      <c r="C26" s="6">
        <v>0</v>
      </c>
      <c r="D26" s="6">
        <v>0</v>
      </c>
      <c r="E26" s="7">
        <v>0</v>
      </c>
      <c r="F26" s="7">
        <v>0</v>
      </c>
      <c r="G26" s="8">
        <v>0.32400000000000001</v>
      </c>
      <c r="H26" s="6">
        <v>-1.0069999999999999</v>
      </c>
      <c r="I26" s="6">
        <v>0</v>
      </c>
      <c r="J26" s="6">
        <v>0</v>
      </c>
      <c r="K26" s="7">
        <v>0</v>
      </c>
      <c r="L26" s="7">
        <v>0</v>
      </c>
      <c r="M26" s="8">
        <v>0.32400000000000001</v>
      </c>
      <c r="N26" s="9">
        <f t="shared" si="0"/>
        <v>0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0</v>
      </c>
      <c r="T26" s="12">
        <f t="shared" si="1"/>
        <v>0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0</v>
      </c>
    </row>
    <row r="27" spans="1:25" x14ac:dyDescent="0.25">
      <c r="A27" s="5" t="s">
        <v>32</v>
      </c>
      <c r="B27" s="6">
        <v>-4.9610000000000003</v>
      </c>
      <c r="C27" s="6">
        <v>-0.38100000000000001</v>
      </c>
      <c r="D27" s="6">
        <v>-1.2E-2</v>
      </c>
      <c r="E27" s="7">
        <v>0</v>
      </c>
      <c r="F27" s="7">
        <v>0</v>
      </c>
      <c r="G27" s="8">
        <v>0.32400000000000001</v>
      </c>
      <c r="H27" s="6">
        <v>-4.9610000000000003</v>
      </c>
      <c r="I27" s="6">
        <v>-0.38100000000000001</v>
      </c>
      <c r="J27" s="6">
        <v>-1.2E-2</v>
      </c>
      <c r="K27" s="7">
        <v>0</v>
      </c>
      <c r="L27" s="7">
        <v>0</v>
      </c>
      <c r="M27" s="8">
        <v>0.32400000000000001</v>
      </c>
      <c r="N27" s="9">
        <f t="shared" si="0"/>
        <v>0</v>
      </c>
      <c r="O27" s="9">
        <f t="shared" si="0"/>
        <v>0</v>
      </c>
      <c r="P27" s="9">
        <f t="shared" si="0"/>
        <v>0</v>
      </c>
      <c r="Q27" s="10">
        <f t="shared" si="0"/>
        <v>0</v>
      </c>
      <c r="R27" s="10">
        <f t="shared" si="0"/>
        <v>0</v>
      </c>
      <c r="S27" s="11">
        <f t="shared" si="0"/>
        <v>0</v>
      </c>
      <c r="T27" s="12">
        <f t="shared" si="1"/>
        <v>0</v>
      </c>
      <c r="U27" s="12">
        <f t="shared" si="1"/>
        <v>0</v>
      </c>
      <c r="V27" s="12">
        <f t="shared" si="1"/>
        <v>0</v>
      </c>
      <c r="W27" s="12" t="str">
        <f t="shared" si="1"/>
        <v/>
      </c>
      <c r="X27" s="12" t="str">
        <f t="shared" si="1"/>
        <v/>
      </c>
      <c r="Y27" s="13">
        <f t="shared" si="1"/>
        <v>0</v>
      </c>
    </row>
    <row r="28" spans="1:25" x14ac:dyDescent="0.25">
      <c r="A28" s="5" t="s">
        <v>33</v>
      </c>
      <c r="B28" s="6">
        <v>-0.64200000000000002</v>
      </c>
      <c r="C28" s="6">
        <v>0</v>
      </c>
      <c r="D28" s="6">
        <v>0</v>
      </c>
      <c r="E28" s="7">
        <v>33.92</v>
      </c>
      <c r="F28" s="7">
        <v>0</v>
      </c>
      <c r="G28" s="8">
        <v>0.28199999999999997</v>
      </c>
      <c r="H28" s="6">
        <v>-0.64200000000000002</v>
      </c>
      <c r="I28" s="6">
        <v>0</v>
      </c>
      <c r="J28" s="6">
        <v>0</v>
      </c>
      <c r="K28" s="7">
        <v>33.909999999999997</v>
      </c>
      <c r="L28" s="7">
        <v>0</v>
      </c>
      <c r="M28" s="8">
        <v>0.28199999999999997</v>
      </c>
      <c r="N28" s="9">
        <f t="shared" si="0"/>
        <v>0</v>
      </c>
      <c r="O28" s="9">
        <f t="shared" si="0"/>
        <v>0</v>
      </c>
      <c r="P28" s="9">
        <f t="shared" si="0"/>
        <v>0</v>
      </c>
      <c r="Q28" s="10">
        <f t="shared" si="0"/>
        <v>-1.0000000000005116E-2</v>
      </c>
      <c r="R28" s="10">
        <f t="shared" si="0"/>
        <v>0</v>
      </c>
      <c r="S28" s="11">
        <f t="shared" si="0"/>
        <v>0</v>
      </c>
      <c r="T28" s="12">
        <f t="shared" si="1"/>
        <v>0</v>
      </c>
      <c r="U28" s="12" t="str">
        <f t="shared" si="1"/>
        <v/>
      </c>
      <c r="V28" s="12" t="str">
        <f t="shared" si="1"/>
        <v/>
      </c>
      <c r="W28" s="12">
        <f t="shared" si="1"/>
        <v>-2.9481132075481753E-4</v>
      </c>
      <c r="X28" s="12" t="str">
        <f t="shared" si="1"/>
        <v/>
      </c>
      <c r="Y28" s="13">
        <f t="shared" si="1"/>
        <v>0</v>
      </c>
    </row>
    <row r="29" spans="1:25" x14ac:dyDescent="0.25">
      <c r="A29" s="5" t="s">
        <v>34</v>
      </c>
      <c r="B29" s="6">
        <v>-0.64200000000000002</v>
      </c>
      <c r="C29" s="6">
        <v>0</v>
      </c>
      <c r="D29" s="6">
        <v>0</v>
      </c>
      <c r="E29" s="7">
        <v>33.92</v>
      </c>
      <c r="F29" s="7">
        <v>0</v>
      </c>
      <c r="G29" s="8">
        <v>0.28199999999999997</v>
      </c>
      <c r="H29" s="6">
        <v>-0.43</v>
      </c>
      <c r="I29" s="6">
        <v>0</v>
      </c>
      <c r="J29" s="6">
        <v>0</v>
      </c>
      <c r="K29" s="7">
        <v>33.909999999999997</v>
      </c>
      <c r="L29" s="7">
        <v>0</v>
      </c>
      <c r="M29" s="8">
        <v>0.28199999999999997</v>
      </c>
      <c r="N29" s="9">
        <f t="shared" si="0"/>
        <v>0.21200000000000002</v>
      </c>
      <c r="O29" s="9">
        <f t="shared" si="0"/>
        <v>0</v>
      </c>
      <c r="P29" s="9">
        <f t="shared" si="0"/>
        <v>0</v>
      </c>
      <c r="Q29" s="10">
        <f t="shared" si="0"/>
        <v>-1.0000000000005116E-2</v>
      </c>
      <c r="R29" s="10">
        <f t="shared" si="0"/>
        <v>0</v>
      </c>
      <c r="S29" s="11">
        <f t="shared" si="0"/>
        <v>0</v>
      </c>
      <c r="T29" s="12">
        <f t="shared" si="1"/>
        <v>-0.33021806853582558</v>
      </c>
      <c r="U29" s="12" t="str">
        <f t="shared" si="1"/>
        <v/>
      </c>
      <c r="V29" s="12" t="str">
        <f t="shared" si="1"/>
        <v/>
      </c>
      <c r="W29" s="12">
        <f t="shared" si="1"/>
        <v>-2.9481132075481753E-4</v>
      </c>
      <c r="X29" s="12" t="str">
        <f t="shared" si="1"/>
        <v/>
      </c>
      <c r="Y29" s="13">
        <f t="shared" si="1"/>
        <v>0</v>
      </c>
    </row>
    <row r="30" spans="1:25" x14ac:dyDescent="0.25">
      <c r="A30" s="5" t="s">
        <v>35</v>
      </c>
      <c r="B30" s="6">
        <v>-0.64200000000000002</v>
      </c>
      <c r="C30" s="6">
        <v>0</v>
      </c>
      <c r="D30" s="6">
        <v>0</v>
      </c>
      <c r="E30" s="7">
        <v>33.92</v>
      </c>
      <c r="F30" s="7">
        <v>0</v>
      </c>
      <c r="G30" s="8">
        <v>0.28199999999999997</v>
      </c>
      <c r="H30" s="6">
        <v>-0.21199999999999999</v>
      </c>
      <c r="I30" s="6">
        <v>0</v>
      </c>
      <c r="J30" s="6">
        <v>0</v>
      </c>
      <c r="K30" s="7">
        <v>33.909999999999997</v>
      </c>
      <c r="L30" s="7">
        <v>0</v>
      </c>
      <c r="M30" s="8">
        <v>0.28199999999999997</v>
      </c>
      <c r="N30" s="9">
        <f t="shared" si="0"/>
        <v>0.43000000000000005</v>
      </c>
      <c r="O30" s="9">
        <f t="shared" si="0"/>
        <v>0</v>
      </c>
      <c r="P30" s="9">
        <f t="shared" si="0"/>
        <v>0</v>
      </c>
      <c r="Q30" s="10">
        <f t="shared" si="0"/>
        <v>-1.0000000000005116E-2</v>
      </c>
      <c r="R30" s="10">
        <f t="shared" si="0"/>
        <v>0</v>
      </c>
      <c r="S30" s="11">
        <f t="shared" si="0"/>
        <v>0</v>
      </c>
      <c r="T30" s="12">
        <f t="shared" si="1"/>
        <v>-0.66978193146417442</v>
      </c>
      <c r="U30" s="12" t="str">
        <f t="shared" si="1"/>
        <v/>
      </c>
      <c r="V30" s="12" t="str">
        <f t="shared" si="1"/>
        <v/>
      </c>
      <c r="W30" s="12">
        <f t="shared" si="1"/>
        <v>-2.9481132075481753E-4</v>
      </c>
      <c r="X30" s="12" t="str">
        <f t="shared" si="1"/>
        <v/>
      </c>
      <c r="Y30" s="13">
        <f t="shared" si="1"/>
        <v>0</v>
      </c>
    </row>
    <row r="31" spans="1:25" x14ac:dyDescent="0.25">
      <c r="A31" s="5" t="s">
        <v>36</v>
      </c>
      <c r="B31" s="6">
        <v>-0.64200000000000002</v>
      </c>
      <c r="C31" s="6">
        <v>0</v>
      </c>
      <c r="D31" s="6">
        <v>0</v>
      </c>
      <c r="E31" s="7">
        <v>33.92</v>
      </c>
      <c r="F31" s="7">
        <v>0</v>
      </c>
      <c r="G31" s="8">
        <v>0.28199999999999997</v>
      </c>
      <c r="H31" s="6">
        <v>0</v>
      </c>
      <c r="I31" s="6">
        <v>0</v>
      </c>
      <c r="J31" s="6">
        <v>0</v>
      </c>
      <c r="K31" s="7">
        <v>33.909999999999997</v>
      </c>
      <c r="L31" s="7">
        <v>0</v>
      </c>
      <c r="M31" s="8">
        <v>0.28199999999999997</v>
      </c>
      <c r="N31" s="9">
        <f t="shared" si="0"/>
        <v>0.64200000000000002</v>
      </c>
      <c r="O31" s="9">
        <f t="shared" si="0"/>
        <v>0</v>
      </c>
      <c r="P31" s="9">
        <f t="shared" si="0"/>
        <v>0</v>
      </c>
      <c r="Q31" s="10">
        <f t="shared" si="0"/>
        <v>-1.0000000000005116E-2</v>
      </c>
      <c r="R31" s="10">
        <f t="shared" si="0"/>
        <v>0</v>
      </c>
      <c r="S31" s="11">
        <f t="shared" si="0"/>
        <v>0</v>
      </c>
      <c r="T31" s="12">
        <f t="shared" si="1"/>
        <v>-1</v>
      </c>
      <c r="U31" s="12" t="str">
        <f t="shared" si="1"/>
        <v/>
      </c>
      <c r="V31" s="12" t="str">
        <f t="shared" si="1"/>
        <v/>
      </c>
      <c r="W31" s="12">
        <f t="shared" si="1"/>
        <v>-2.9481132075481753E-4</v>
      </c>
      <c r="X31" s="12" t="str">
        <f t="shared" si="1"/>
        <v/>
      </c>
      <c r="Y31" s="13">
        <f t="shared" si="1"/>
        <v>0</v>
      </c>
    </row>
    <row r="32" spans="1:25" x14ac:dyDescent="0.25">
      <c r="A32" s="5" t="s">
        <v>37</v>
      </c>
      <c r="B32" s="6">
        <v>-3.28</v>
      </c>
      <c r="C32" s="6">
        <v>-0.18</v>
      </c>
      <c r="D32" s="6">
        <v>-3.0000000000000001E-3</v>
      </c>
      <c r="E32" s="7">
        <v>33.92</v>
      </c>
      <c r="F32" s="7">
        <v>0</v>
      </c>
      <c r="G32" s="8">
        <v>0.28199999999999997</v>
      </c>
      <c r="H32" s="6">
        <v>-3.28</v>
      </c>
      <c r="I32" s="6">
        <v>-0.18</v>
      </c>
      <c r="J32" s="6">
        <v>-3.0000000000000001E-3</v>
      </c>
      <c r="K32" s="7">
        <v>33.909999999999997</v>
      </c>
      <c r="L32" s="7">
        <v>0</v>
      </c>
      <c r="M32" s="8">
        <v>0.28199999999999997</v>
      </c>
      <c r="N32" s="9">
        <f t="shared" si="0"/>
        <v>0</v>
      </c>
      <c r="O32" s="9">
        <f t="shared" si="0"/>
        <v>0</v>
      </c>
      <c r="P32" s="9">
        <f t="shared" si="0"/>
        <v>0</v>
      </c>
      <c r="Q32" s="10">
        <f t="shared" si="0"/>
        <v>-1.0000000000005116E-2</v>
      </c>
      <c r="R32" s="10">
        <f t="shared" si="0"/>
        <v>0</v>
      </c>
      <c r="S32" s="11">
        <f t="shared" si="0"/>
        <v>0</v>
      </c>
      <c r="T32" s="12">
        <f t="shared" si="1"/>
        <v>0</v>
      </c>
      <c r="U32" s="12">
        <f t="shared" si="1"/>
        <v>0</v>
      </c>
      <c r="V32" s="12">
        <f t="shared" si="1"/>
        <v>0</v>
      </c>
      <c r="W32" s="12">
        <f t="shared" si="1"/>
        <v>-2.9481132075481753E-4</v>
      </c>
      <c r="X32" s="12" t="str">
        <f t="shared" si="1"/>
        <v/>
      </c>
      <c r="Y32" s="13">
        <f t="shared" si="1"/>
        <v>0</v>
      </c>
    </row>
    <row r="33" spans="1:25" x14ac:dyDescent="0.25">
      <c r="A33" s="5" t="s">
        <v>38</v>
      </c>
      <c r="B33" s="6">
        <v>-3.28</v>
      </c>
      <c r="C33" s="6">
        <v>-0.18</v>
      </c>
      <c r="D33" s="6">
        <v>-3.0000000000000001E-3</v>
      </c>
      <c r="E33" s="7">
        <v>33.92</v>
      </c>
      <c r="F33" s="7">
        <v>0</v>
      </c>
      <c r="G33" s="8">
        <v>0.28199999999999997</v>
      </c>
      <c r="H33" s="6">
        <v>-2.198</v>
      </c>
      <c r="I33" s="6">
        <v>-0.121</v>
      </c>
      <c r="J33" s="6">
        <v>-2E-3</v>
      </c>
      <c r="K33" s="7">
        <v>33.909999999999997</v>
      </c>
      <c r="L33" s="7">
        <v>0</v>
      </c>
      <c r="M33" s="8">
        <v>0.28199999999999997</v>
      </c>
      <c r="N33" s="9">
        <f t="shared" si="0"/>
        <v>1.0819999999999999</v>
      </c>
      <c r="O33" s="9">
        <f t="shared" si="0"/>
        <v>5.8999999999999997E-2</v>
      </c>
      <c r="P33" s="9">
        <f t="shared" si="0"/>
        <v>1E-3</v>
      </c>
      <c r="Q33" s="10">
        <f t="shared" si="0"/>
        <v>-1.0000000000005116E-2</v>
      </c>
      <c r="R33" s="10">
        <f t="shared" si="0"/>
        <v>0</v>
      </c>
      <c r="S33" s="11">
        <f t="shared" si="0"/>
        <v>0</v>
      </c>
      <c r="T33" s="12">
        <f t="shared" si="1"/>
        <v>-0.32987804878048776</v>
      </c>
      <c r="U33" s="12">
        <f t="shared" si="1"/>
        <v>-0.32777777777777772</v>
      </c>
      <c r="V33" s="12">
        <f t="shared" si="1"/>
        <v>-0.33333333333333337</v>
      </c>
      <c r="W33" s="12">
        <f t="shared" si="1"/>
        <v>-2.9481132075481753E-4</v>
      </c>
      <c r="X33" s="12" t="str">
        <f t="shared" si="1"/>
        <v/>
      </c>
      <c r="Y33" s="13">
        <f t="shared" si="1"/>
        <v>0</v>
      </c>
    </row>
    <row r="34" spans="1:25" x14ac:dyDescent="0.25">
      <c r="A34" s="5" t="s">
        <v>39</v>
      </c>
      <c r="B34" s="6">
        <v>-3.28</v>
      </c>
      <c r="C34" s="6">
        <v>-0.18</v>
      </c>
      <c r="D34" s="6">
        <v>-3.0000000000000001E-3</v>
      </c>
      <c r="E34" s="7">
        <v>33.92</v>
      </c>
      <c r="F34" s="7">
        <v>0</v>
      </c>
      <c r="G34" s="8">
        <v>0.28199999999999997</v>
      </c>
      <c r="H34" s="6">
        <v>-1.0820000000000001</v>
      </c>
      <c r="I34" s="6">
        <v>-0.06</v>
      </c>
      <c r="J34" s="6">
        <v>-1E-3</v>
      </c>
      <c r="K34" s="7">
        <v>33.909999999999997</v>
      </c>
      <c r="L34" s="7">
        <v>0</v>
      </c>
      <c r="M34" s="8">
        <v>0.28199999999999997</v>
      </c>
      <c r="N34" s="9">
        <f t="shared" si="0"/>
        <v>2.1979999999999995</v>
      </c>
      <c r="O34" s="9">
        <f t="shared" si="0"/>
        <v>0.12</v>
      </c>
      <c r="P34" s="9">
        <f t="shared" si="0"/>
        <v>2E-3</v>
      </c>
      <c r="Q34" s="10">
        <f t="shared" si="0"/>
        <v>-1.0000000000005116E-2</v>
      </c>
      <c r="R34" s="10">
        <f t="shared" si="0"/>
        <v>0</v>
      </c>
      <c r="S34" s="11">
        <f t="shared" si="0"/>
        <v>0</v>
      </c>
      <c r="T34" s="12">
        <f t="shared" si="1"/>
        <v>-0.67012195121951224</v>
      </c>
      <c r="U34" s="12">
        <f t="shared" si="1"/>
        <v>-0.66666666666666674</v>
      </c>
      <c r="V34" s="12">
        <f t="shared" si="1"/>
        <v>-0.66666666666666674</v>
      </c>
      <c r="W34" s="12">
        <f t="shared" si="1"/>
        <v>-2.9481132075481753E-4</v>
      </c>
      <c r="X34" s="12" t="str">
        <f t="shared" si="1"/>
        <v/>
      </c>
      <c r="Y34" s="13">
        <f t="shared" si="1"/>
        <v>0</v>
      </c>
    </row>
    <row r="35" spans="1:25" x14ac:dyDescent="0.25">
      <c r="A35" s="5" t="s">
        <v>40</v>
      </c>
      <c r="B35" s="6">
        <v>-3.28</v>
      </c>
      <c r="C35" s="6">
        <v>-0.18</v>
      </c>
      <c r="D35" s="6">
        <v>-3.0000000000000001E-3</v>
      </c>
      <c r="E35" s="7">
        <v>33.92</v>
      </c>
      <c r="F35" s="7">
        <v>0</v>
      </c>
      <c r="G35" s="8">
        <v>0.28199999999999997</v>
      </c>
      <c r="H35" s="6">
        <v>0</v>
      </c>
      <c r="I35" s="6">
        <v>0</v>
      </c>
      <c r="J35" s="6">
        <v>0</v>
      </c>
      <c r="K35" s="7">
        <v>33.909999999999997</v>
      </c>
      <c r="L35" s="7">
        <v>0</v>
      </c>
      <c r="M35" s="8">
        <v>0.28199999999999997</v>
      </c>
      <c r="N35" s="9">
        <f t="shared" si="0"/>
        <v>3.28</v>
      </c>
      <c r="O35" s="9">
        <f t="shared" si="0"/>
        <v>0.18</v>
      </c>
      <c r="P35" s="9">
        <f t="shared" si="0"/>
        <v>3.0000000000000001E-3</v>
      </c>
      <c r="Q35" s="10">
        <f t="shared" si="0"/>
        <v>-1.0000000000005116E-2</v>
      </c>
      <c r="R35" s="10">
        <f t="shared" si="0"/>
        <v>0</v>
      </c>
      <c r="S35" s="11">
        <f t="shared" si="0"/>
        <v>0</v>
      </c>
      <c r="T35" s="12">
        <f t="shared" si="1"/>
        <v>-1</v>
      </c>
      <c r="U35" s="12">
        <f t="shared" si="1"/>
        <v>-1</v>
      </c>
      <c r="V35" s="12">
        <f t="shared" si="1"/>
        <v>-1</v>
      </c>
      <c r="W35" s="12">
        <f t="shared" si="1"/>
        <v>-2.9481132075481753E-4</v>
      </c>
      <c r="X35" s="12" t="str">
        <f t="shared" si="1"/>
        <v/>
      </c>
      <c r="Y35" s="13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SPEN SPM (2)</vt:lpstr>
      <vt:lpstr>SPEN SPD (2)</vt:lpstr>
      <vt:lpstr>SSEPD SHEPD</vt:lpstr>
      <vt:lpstr>SSEPD SEPD</vt:lpstr>
      <vt:lpstr>NPG Yorkshire</vt:lpstr>
      <vt:lpstr>NPG Northeast</vt:lpstr>
      <vt:lpstr>ENWL</vt:lpstr>
      <vt:lpstr>UKPN SPN</vt:lpstr>
      <vt:lpstr>UKPN LPN</vt:lpstr>
      <vt:lpstr>UKPN EPN</vt:lpstr>
      <vt:lpstr>WPD EastM</vt:lpstr>
      <vt:lpstr>WPD WestM</vt:lpstr>
      <vt:lpstr>WPD SWales</vt:lpstr>
      <vt:lpstr>WPD SWest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RT</cp:lastModifiedBy>
  <dcterms:created xsi:type="dcterms:W3CDTF">2014-01-20T07:44:06Z</dcterms:created>
  <dcterms:modified xsi:type="dcterms:W3CDTF">2014-05-20T15:26:50Z</dcterms:modified>
</cp:coreProperties>
</file>