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840" windowWidth="18810" windowHeight="6945" activeTab="1"/>
  </bookViews>
  <sheets>
    <sheet name="Summary" sheetId="3" r:id="rId1"/>
    <sheet name="3701r" sheetId="2" r:id="rId2"/>
  </sheets>
  <calcPr calcId="145621" calcOnSave="0"/>
</workbook>
</file>

<file path=xl/calcChain.xml><?xml version="1.0" encoding="utf-8"?>
<calcChain xmlns="http://schemas.openxmlformats.org/spreadsheetml/2006/main">
  <c r="E7" i="3" l="1"/>
  <c r="D7" i="3"/>
  <c r="C7" i="3"/>
  <c r="E6" i="3"/>
  <c r="D6" i="3"/>
  <c r="C6" i="3"/>
  <c r="E5" i="3" l="1"/>
  <c r="D5" i="3"/>
  <c r="C5" i="3"/>
  <c r="E4" i="3"/>
  <c r="D4" i="3"/>
  <c r="C4" i="3"/>
  <c r="I141" i="2" l="1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8" i="2"/>
  <c r="I116" i="2"/>
  <c r="I114" i="2"/>
  <c r="I112" i="2"/>
  <c r="I111" i="2"/>
  <c r="I110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3" i="2"/>
  <c r="I81" i="2"/>
  <c r="I79" i="2"/>
  <c r="I77" i="2"/>
  <c r="I76" i="2"/>
  <c r="I75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8" i="2"/>
  <c r="I46" i="2"/>
  <c r="I44" i="2"/>
  <c r="I42" i="2"/>
  <c r="I41" i="2"/>
  <c r="I40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3" i="2"/>
  <c r="I11" i="2"/>
  <c r="I9" i="2"/>
  <c r="I7" i="2"/>
  <c r="I6" i="2"/>
  <c r="I5" i="2"/>
</calcChain>
</file>

<file path=xl/sharedStrings.xml><?xml version="1.0" encoding="utf-8"?>
<sst xmlns="http://schemas.openxmlformats.org/spreadsheetml/2006/main" count="174" uniqueCount="50">
  <si>
    <t>3701. Tariffs — by row</t>
  </si>
  <si>
    <t>ENW 2012 02 DCP161on100</t>
  </si>
  <si>
    <t>ENW 2013 02 DCP161on132</t>
  </si>
  <si>
    <t>NP Northeast 2012 02 DCP161on100</t>
  </si>
  <si>
    <t>NPG Northeast 2013 02 DCP161on132</t>
  </si>
  <si>
    <t>NP Yorkshire 2012 02 DCP161on100</t>
  </si>
  <si>
    <t>NPG Yorkshire 2013 02 DCP161on132</t>
  </si>
  <si>
    <t>SPEN SPD 2012 02 DCP161on100</t>
  </si>
  <si>
    <t>SPEN SPD 2013 02 DCP161on132</t>
  </si>
  <si>
    <t>SPEN SPM 2012 02 DCP161on100</t>
  </si>
  <si>
    <t>SPEN SPM 2013 02 DCP161on132</t>
  </si>
  <si>
    <t>SSEPD SEPD 2012 02 DCP161on100</t>
  </si>
  <si>
    <t>SSEPD SEPD 2013 02 DCP161on132</t>
  </si>
  <si>
    <t>SSEPD SHEPD 2012 02 DCP161on100</t>
  </si>
  <si>
    <t>SSEPD SHEPD 2013 02 DCP161on132</t>
  </si>
  <si>
    <t>UKPN EPN 2012 02 DCP161on100</t>
  </si>
  <si>
    <t>UKPN EPN 2013 02 DCP161on132</t>
  </si>
  <si>
    <t>UKPN LPN 2012 02 DCP161on100</t>
  </si>
  <si>
    <t>UKPN LPN 2013 02 DCP161on132</t>
  </si>
  <si>
    <t>UKPN SPN 2012 02 DCP161on100</t>
  </si>
  <si>
    <t>UKPN SPN 2013 02 DCP161on132</t>
  </si>
  <si>
    <t>WPD EastM 2012 02 DCP161on100</t>
  </si>
  <si>
    <t>WPD EastM 2013 02 DCP161on132</t>
  </si>
  <si>
    <t>WPD SWales 2012 02 DCP161on100</t>
  </si>
  <si>
    <t>WPD SWales 2013 02 DCP161on132</t>
  </si>
  <si>
    <t>WPD SWest 2012 02 DCP161on100</t>
  </si>
  <si>
    <t>WPD SWest 2013 02 DCP161on132</t>
  </si>
  <si>
    <t>WPD WestM 2012 02 DCP161on100</t>
  </si>
  <si>
    <t>WPD WestM 2013 02 DCP161on132</t>
  </si>
  <si>
    <t>Unit rate 1 p/kWh</t>
  </si>
  <si>
    <t>Unit rate 2 p/kWh</t>
  </si>
  <si>
    <t>Unit rate 3 p/kWh</t>
  </si>
  <si>
    <t>Fixed charge p/MPAN/day</t>
  </si>
  <si>
    <t>Capacity charge p/kVA/day</t>
  </si>
  <si>
    <t>Exceeded capacity charge p/kVA/day</t>
  </si>
  <si>
    <t>Reactive power charge p/kVArh</t>
  </si>
  <si>
    <t>LV HH Metered</t>
  </si>
  <si>
    <t>LV Sub HH Metered</t>
  </si>
  <si>
    <t>HV HH Metered</t>
  </si>
  <si>
    <t>HV Sub HH Metered</t>
  </si>
  <si>
    <t>Percentage increase in Exceeded Capacity Charge</t>
  </si>
  <si>
    <t>Tariff</t>
  </si>
  <si>
    <t>Average</t>
  </si>
  <si>
    <t>Minimum</t>
  </si>
  <si>
    <t>Maximum</t>
  </si>
  <si>
    <t>Percentage increase in Exceeded Capacity Charge in 2012/13 &amp; 2013/14</t>
  </si>
  <si>
    <t>NPG Northeast 2012 - All tariff element changes</t>
  </si>
  <si>
    <t>NPG Northeast 2013 - All tariff element changes</t>
  </si>
  <si>
    <t>NPG Yorkshire 2012 - All tariff element changes</t>
  </si>
  <si>
    <t>NPG Yorkshire 2013 - All tariff element changes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</si>
</sst>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 _(???,???,??0.000_);[Red]\ \(???,???,??0.000\);;@"/>
  </numFmts>
  <fonts count="5" x14ac:knownFonts="1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EDD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6">
    <xf numFmtId="0" fontId="0" fillId="0" borderId="0" xfId="0"/>
    <xf numFmtId="49" fontId="1" fillId="0" borderId="0" xfId="0" applyNumberFormat="1" applyFont="1" applyAlignment="1">
      <alignment horizontal="left"/>
    </xf>
    <xf numFmtId="49" fontId="2" fillId="2" borderId="0" xfId="0" applyNumberFormat="1" applyFont="1" applyFill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center" wrapText="1"/>
    </xf>
    <xf numFmtId="164" fontId="0" fillId="3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9" fontId="0" fillId="0" borderId="0" xfId="1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/>
    </xf>
    <xf numFmtId="49" fontId="2" fillId="5" borderId="0" xfId="0" applyNumberFormat="1" applyFont="1" applyFill="1" applyAlignment="1">
      <alignment horizontal="left" vertical="center" wrapText="1"/>
    </xf>
    <xf numFmtId="9" fontId="4" fillId="0" borderId="1" xfId="0" quotePrefix="1" applyNumberFormat="1" applyFont="1" applyBorder="1" applyAlignment="1">
      <alignment horizontal="center"/>
    </xf>
    <xf numFmtId="49" fontId="2" fillId="4" borderId="1" xfId="0" applyNumberFormat="1" applyFont="1" applyFill="1" applyBorder="1" applyAlignment="1">
      <alignment horizontal="center" vertical="center" wrapText="1"/>
    </xf>
    <xf numFmtId="164" fontId="0" fillId="5" borderId="0" xfId="0" applyNumberFormat="1" applyFill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E9E9E9"/>
      <color rgb="FFFF6633"/>
      <color rgb="FFFFFFCC"/>
      <color rgb="FFFFCCFF"/>
      <color rgb="FFFBF8FF"/>
      <color rgb="FFEEDD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7"/>
  <sheetViews>
    <sheetView workbookViewId="0"/>
  </sheetViews>
  <sheetFormatPr defaultRowHeight="15.75" x14ac:dyDescent="0.25"/>
  <cols>
    <col min="1" max="1" width="9.140625" style="7"/>
    <col min="2" max="2" width="26" style="7" bestFit="1" customWidth="1"/>
    <col min="3" max="5" width="13.28515625" style="7" customWidth="1"/>
    <col min="6" max="16384" width="9.140625" style="7"/>
  </cols>
  <sheetData>
    <row r="2" spans="2:5" ht="33" customHeight="1" x14ac:dyDescent="0.25">
      <c r="B2" s="9"/>
      <c r="C2" s="14" t="s">
        <v>45</v>
      </c>
      <c r="D2" s="14"/>
      <c r="E2" s="14"/>
    </row>
    <row r="3" spans="2:5" s="8" customFormat="1" x14ac:dyDescent="0.25">
      <c r="B3" s="10" t="s">
        <v>41</v>
      </c>
      <c r="C3" s="10" t="s">
        <v>42</v>
      </c>
      <c r="D3" s="10" t="s">
        <v>43</v>
      </c>
      <c r="E3" s="10" t="s">
        <v>44</v>
      </c>
    </row>
    <row r="4" spans="2:5" x14ac:dyDescent="0.25">
      <c r="B4" s="11" t="s">
        <v>36</v>
      </c>
      <c r="C4" s="13">
        <f>AVERAGE('3701r'!I5:I7,'3701r'!I9,'3701r'!I11,'3701r'!I13,'3701r'!I15:I36)</f>
        <v>1.3194067786604304</v>
      </c>
      <c r="D4" s="13">
        <f>MIN('3701r'!I5:I7,'3701r'!I9,'3701r'!I11,'3701r'!I13,'3701r'!I15:I36)</f>
        <v>0.5955555555555555</v>
      </c>
      <c r="E4" s="13">
        <f>MAX('3701r'!I5:I7,'3701r'!I9,'3701r'!I11,'3701r'!I13,'3701r'!I15:I36)</f>
        <v>2.193798449612403</v>
      </c>
    </row>
    <row r="5" spans="2:5" x14ac:dyDescent="0.25">
      <c r="B5" s="11" t="s">
        <v>37</v>
      </c>
      <c r="C5" s="13">
        <f>AVERAGE('3701r'!I40:I42,'3701r'!I44,'3701r'!I46,'3701r'!I48,'3701r'!I50:I71)</f>
        <v>0.68598058096990333</v>
      </c>
      <c r="D5" s="13">
        <f>MIN('3701r'!I40:I42,'3701r'!I44,'3701r'!I46,'3701r'!I48,'3701r'!I50:I71)</f>
        <v>0.15469613259668497</v>
      </c>
      <c r="E5" s="13">
        <f>MAX('3701r'!I40:I42,'3701r'!I44,'3701r'!I46,'3701r'!I48,'3701r'!I50:I71)</f>
        <v>1.5347985347985347</v>
      </c>
    </row>
    <row r="6" spans="2:5" x14ac:dyDescent="0.25">
      <c r="B6" s="11" t="s">
        <v>38</v>
      </c>
      <c r="C6" s="13">
        <f>AVERAGE('3701r'!I75:'3701r'!I77,'3701r'!I79,'3701r'!I81,'3701r'!I83,'3701r'!I85:I106)</f>
        <v>0.76544205470052995</v>
      </c>
      <c r="D6" s="13">
        <f>MIN('3701r'!I75:'3701r'!I77,'3701r'!I79,'3701r'!I81,'3701r'!I83,'3701r'!I85:I106)</f>
        <v>0.1393442622950819</v>
      </c>
      <c r="E6" s="13">
        <f>MAX('3701r'!I75:'3701r'!I77,'3701r'!I79,'3701r'!I81,'3701r'!I83,'3701r'!I85:I106)</f>
        <v>2.3317307692307692</v>
      </c>
    </row>
    <row r="7" spans="2:5" x14ac:dyDescent="0.25">
      <c r="B7" s="11" t="s">
        <v>39</v>
      </c>
      <c r="C7" s="13">
        <f>AVERAGE('3701r'!I110:'3701r'!I112,'3701r'!I114,'3701r'!I116,'3701r'!I118,'3701r'!I120:I141)</f>
        <v>0.35294953796782963</v>
      </c>
      <c r="D7" s="13">
        <f>MIN('3701r'!I110:'3701r'!I112,'3701r'!I114,'3701r'!I116,'3701r'!I118,'3701r'!I120:I141)</f>
        <v>4.6801872074883379E-3</v>
      </c>
      <c r="E7" s="13">
        <f>MAX('3701r'!I110:'3701r'!I112,'3701r'!I114,'3701r'!I116,'3701r'!I118,'3701r'!I120:I141)</f>
        <v>1.3986486486486485</v>
      </c>
    </row>
  </sheetData>
  <mergeCells count="1">
    <mergeCell ref="C2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1"/>
  <sheetViews>
    <sheetView showGridLines="0" tabSelected="1" zoomScale="90" zoomScaleNormal="9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113" sqref="B113"/>
    </sheetView>
  </sheetViews>
  <sheetFormatPr defaultRowHeight="15" x14ac:dyDescent="0.25"/>
  <cols>
    <col min="1" max="1" width="44.28515625" bestFit="1" customWidth="1"/>
    <col min="2" max="8" width="18.7109375" customWidth="1"/>
    <col min="9" max="9" width="18.7109375" style="5" customWidth="1"/>
    <col min="10" max="248" width="18.7109375" customWidth="1"/>
  </cols>
  <sheetData>
    <row r="1" spans="1:9" ht="19.5" x14ac:dyDescent="0.3">
      <c r="A1" s="1" t="s">
        <v>0</v>
      </c>
    </row>
    <row r="3" spans="1:9" ht="19.5" x14ac:dyDescent="0.3">
      <c r="A3" s="1" t="s">
        <v>36</v>
      </c>
    </row>
    <row r="4" spans="1:9" ht="60" x14ac:dyDescent="0.25">
      <c r="B4" s="2" t="s">
        <v>29</v>
      </c>
      <c r="C4" s="2" t="s">
        <v>30</v>
      </c>
      <c r="D4" s="2" t="s">
        <v>31</v>
      </c>
      <c r="E4" s="2" t="s">
        <v>32</v>
      </c>
      <c r="F4" s="2" t="s">
        <v>33</v>
      </c>
      <c r="G4" s="2" t="s">
        <v>34</v>
      </c>
      <c r="H4" s="2" t="s">
        <v>35</v>
      </c>
      <c r="I4" s="2" t="s">
        <v>40</v>
      </c>
    </row>
    <row r="5" spans="1:9" x14ac:dyDescent="0.25">
      <c r="A5" s="3" t="s">
        <v>1</v>
      </c>
      <c r="B5" s="4">
        <v>8.9179999999999993</v>
      </c>
      <c r="C5" s="4">
        <v>0.622</v>
      </c>
      <c r="D5" s="4">
        <v>9.5000000000000001E-2</v>
      </c>
      <c r="E5" s="4">
        <v>11.5</v>
      </c>
      <c r="F5" s="4">
        <v>3.38</v>
      </c>
      <c r="G5" s="4">
        <v>5.67</v>
      </c>
      <c r="H5" s="4">
        <v>0.24199999999999999</v>
      </c>
      <c r="I5" s="6">
        <f>(G5-F5)/F5</f>
        <v>0.6775147928994083</v>
      </c>
    </row>
    <row r="6" spans="1:9" x14ac:dyDescent="0.25">
      <c r="A6" s="3" t="s">
        <v>2</v>
      </c>
      <c r="B6" s="4">
        <v>11.537000000000001</v>
      </c>
      <c r="C6" s="4">
        <v>0.94099999999999995</v>
      </c>
      <c r="D6" s="4">
        <v>0.14199999999999999</v>
      </c>
      <c r="E6" s="4">
        <v>11.93</v>
      </c>
      <c r="F6" s="4">
        <v>3.35</v>
      </c>
      <c r="G6" s="4">
        <v>5.58</v>
      </c>
      <c r="H6" s="4">
        <v>0.316</v>
      </c>
      <c r="I6" s="6">
        <f t="shared" ref="I6:I36" si="0">(G6-F6)/F6</f>
        <v>0.66567164179104477</v>
      </c>
    </row>
    <row r="7" spans="1:9" x14ac:dyDescent="0.25">
      <c r="A7" s="3" t="s">
        <v>3</v>
      </c>
      <c r="B7" s="4">
        <v>7.7469999999999999</v>
      </c>
      <c r="C7" s="4">
        <v>1.0569999999999999</v>
      </c>
      <c r="D7" s="4">
        <v>0.107</v>
      </c>
      <c r="E7" s="4">
        <v>11.54</v>
      </c>
      <c r="F7" s="4">
        <v>1.34</v>
      </c>
      <c r="G7" s="4">
        <v>4.22</v>
      </c>
      <c r="H7" s="4">
        <v>0.28199999999999997</v>
      </c>
      <c r="I7" s="6">
        <f t="shared" si="0"/>
        <v>2.1492537313432836</v>
      </c>
    </row>
    <row r="8" spans="1:9" x14ac:dyDescent="0.25">
      <c r="A8" s="12" t="s">
        <v>46</v>
      </c>
      <c r="B8" s="15">
        <v>4.8529999999999998</v>
      </c>
      <c r="C8" s="15">
        <v>1.125</v>
      </c>
      <c r="D8" s="15">
        <v>0.13100000000000001</v>
      </c>
      <c r="E8" s="15">
        <v>11.55</v>
      </c>
      <c r="F8" s="15">
        <v>1.34</v>
      </c>
      <c r="G8" s="15">
        <v>4.22</v>
      </c>
      <c r="H8" s="15">
        <v>0.23</v>
      </c>
      <c r="I8" s="6"/>
    </row>
    <row r="9" spans="1:9" x14ac:dyDescent="0.25">
      <c r="A9" s="3" t="s">
        <v>4</v>
      </c>
      <c r="B9" s="4">
        <v>9.0719999999999992</v>
      </c>
      <c r="C9" s="4">
        <v>1.097</v>
      </c>
      <c r="D9" s="4">
        <v>0.121</v>
      </c>
      <c r="E9" s="4">
        <v>12.3</v>
      </c>
      <c r="F9" s="4">
        <v>1.4</v>
      </c>
      <c r="G9" s="4">
        <v>4.3099999999999996</v>
      </c>
      <c r="H9" s="4">
        <v>0.34399999999999997</v>
      </c>
      <c r="I9" s="6">
        <f t="shared" si="0"/>
        <v>2.0785714285714283</v>
      </c>
    </row>
    <row r="10" spans="1:9" x14ac:dyDescent="0.25">
      <c r="A10" s="12" t="s">
        <v>47</v>
      </c>
      <c r="B10" s="15">
        <v>6.2110000000000003</v>
      </c>
      <c r="C10" s="15">
        <v>1.1679999999999999</v>
      </c>
      <c r="D10" s="15">
        <v>0.14499999999999999</v>
      </c>
      <c r="E10" s="15">
        <v>12.3</v>
      </c>
      <c r="F10" s="15">
        <v>1.4</v>
      </c>
      <c r="G10" s="15">
        <v>4.3099999999999996</v>
      </c>
      <c r="H10" s="15">
        <v>0.28999999999999998</v>
      </c>
      <c r="I10" s="6"/>
    </row>
    <row r="11" spans="1:9" x14ac:dyDescent="0.25">
      <c r="A11" s="3" t="s">
        <v>5</v>
      </c>
      <c r="B11" s="4">
        <v>7.2160000000000002</v>
      </c>
      <c r="C11" s="4">
        <v>0.73399999999999999</v>
      </c>
      <c r="D11" s="4">
        <v>4.3999999999999997E-2</v>
      </c>
      <c r="E11" s="4">
        <v>11.91</v>
      </c>
      <c r="F11" s="4">
        <v>1.29</v>
      </c>
      <c r="G11" s="4">
        <v>4.12</v>
      </c>
      <c r="H11" s="4">
        <v>0.28399999999999997</v>
      </c>
      <c r="I11" s="6">
        <f t="shared" si="0"/>
        <v>2.193798449612403</v>
      </c>
    </row>
    <row r="12" spans="1:9" x14ac:dyDescent="0.25">
      <c r="A12" s="12" t="s">
        <v>48</v>
      </c>
      <c r="B12" s="15">
        <v>5.0060000000000002</v>
      </c>
      <c r="C12" s="15">
        <v>0.68200000000000005</v>
      </c>
      <c r="D12" s="15">
        <v>4.8000000000000001E-2</v>
      </c>
      <c r="E12" s="15">
        <v>11.94</v>
      </c>
      <c r="F12" s="15">
        <v>1.3</v>
      </c>
      <c r="G12" s="15">
        <v>4.12</v>
      </c>
      <c r="H12" s="15">
        <v>0.22700000000000001</v>
      </c>
      <c r="I12" s="6"/>
    </row>
    <row r="13" spans="1:9" x14ac:dyDescent="0.25">
      <c r="A13" s="3" t="s">
        <v>6</v>
      </c>
      <c r="B13" s="4">
        <v>7.9740000000000002</v>
      </c>
      <c r="C13" s="4">
        <v>0.79500000000000004</v>
      </c>
      <c r="D13" s="4">
        <v>4.5999999999999999E-2</v>
      </c>
      <c r="E13" s="4">
        <v>12.32</v>
      </c>
      <c r="F13" s="4">
        <v>1.37</v>
      </c>
      <c r="G13" s="4">
        <v>4.28</v>
      </c>
      <c r="H13" s="4">
        <v>0.29899999999999999</v>
      </c>
      <c r="I13" s="6">
        <f t="shared" si="0"/>
        <v>2.1240875912408756</v>
      </c>
    </row>
    <row r="14" spans="1:9" x14ac:dyDescent="0.25">
      <c r="A14" s="12" t="s">
        <v>49</v>
      </c>
      <c r="B14" s="15">
        <v>5.7640000000000002</v>
      </c>
      <c r="C14" s="15">
        <v>0.73199999999999998</v>
      </c>
      <c r="D14" s="15">
        <v>4.9000000000000002E-2</v>
      </c>
      <c r="E14" s="15">
        <v>12.32</v>
      </c>
      <c r="F14" s="15">
        <v>1.37</v>
      </c>
      <c r="G14" s="15">
        <v>4.28</v>
      </c>
      <c r="H14" s="15">
        <v>0.24399999999999999</v>
      </c>
      <c r="I14" s="6"/>
    </row>
    <row r="15" spans="1:9" x14ac:dyDescent="0.25">
      <c r="A15" s="3" t="s">
        <v>7</v>
      </c>
      <c r="B15" s="4">
        <v>8.5820000000000007</v>
      </c>
      <c r="C15" s="4">
        <v>0.78700000000000003</v>
      </c>
      <c r="D15" s="4">
        <v>0.156</v>
      </c>
      <c r="E15" s="4">
        <v>21.73</v>
      </c>
      <c r="F15" s="4">
        <v>2.2400000000000002</v>
      </c>
      <c r="G15" s="4">
        <v>3.59</v>
      </c>
      <c r="H15" s="4">
        <v>0.247</v>
      </c>
      <c r="I15" s="6">
        <f t="shared" si="0"/>
        <v>0.60267857142857117</v>
      </c>
    </row>
    <row r="16" spans="1:9" x14ac:dyDescent="0.25">
      <c r="A16" s="3" t="s">
        <v>8</v>
      </c>
      <c r="B16" s="4">
        <v>9.218</v>
      </c>
      <c r="C16" s="4">
        <v>0.77200000000000002</v>
      </c>
      <c r="D16" s="4">
        <v>0.159</v>
      </c>
      <c r="E16" s="4">
        <v>22.04</v>
      </c>
      <c r="F16" s="4">
        <v>2.25</v>
      </c>
      <c r="G16" s="4">
        <v>3.59</v>
      </c>
      <c r="H16" s="4">
        <v>0.27300000000000002</v>
      </c>
      <c r="I16" s="6">
        <f t="shared" si="0"/>
        <v>0.5955555555555555</v>
      </c>
    </row>
    <row r="17" spans="1:9" x14ac:dyDescent="0.25">
      <c r="A17" s="3" t="s">
        <v>9</v>
      </c>
      <c r="B17" s="4">
        <v>12.403</v>
      </c>
      <c r="C17" s="4">
        <v>0.90800000000000003</v>
      </c>
      <c r="D17" s="4">
        <v>0.155</v>
      </c>
      <c r="E17" s="4">
        <v>17.350000000000001</v>
      </c>
      <c r="F17" s="4">
        <v>2.34</v>
      </c>
      <c r="G17" s="4">
        <v>4.57</v>
      </c>
      <c r="H17" s="4">
        <v>0.66600000000000004</v>
      </c>
      <c r="I17" s="6">
        <f t="shared" si="0"/>
        <v>0.95299145299145327</v>
      </c>
    </row>
    <row r="18" spans="1:9" x14ac:dyDescent="0.25">
      <c r="A18" s="3" t="s">
        <v>10</v>
      </c>
      <c r="B18" s="4">
        <v>15.226000000000001</v>
      </c>
      <c r="C18" s="4">
        <v>1.0569999999999999</v>
      </c>
      <c r="D18" s="4">
        <v>0.182</v>
      </c>
      <c r="E18" s="4">
        <v>17.399999999999999</v>
      </c>
      <c r="F18" s="4">
        <v>2.35</v>
      </c>
      <c r="G18" s="4">
        <v>4.58</v>
      </c>
      <c r="H18" s="4">
        <v>0.629</v>
      </c>
      <c r="I18" s="6">
        <f t="shared" si="0"/>
        <v>0.94893617021276588</v>
      </c>
    </row>
    <row r="19" spans="1:9" x14ac:dyDescent="0.25">
      <c r="A19" s="3" t="s">
        <v>11</v>
      </c>
      <c r="B19" s="4">
        <v>9.7289999999999992</v>
      </c>
      <c r="C19" s="4">
        <v>1.0780000000000001</v>
      </c>
      <c r="D19" s="4">
        <v>6.0999999999999999E-2</v>
      </c>
      <c r="E19" s="4">
        <v>8.34</v>
      </c>
      <c r="F19" s="4">
        <v>2.38</v>
      </c>
      <c r="G19" s="4">
        <v>4.58</v>
      </c>
      <c r="H19" s="4">
        <v>0.309</v>
      </c>
      <c r="I19" s="6">
        <f t="shared" si="0"/>
        <v>0.92436974789915982</v>
      </c>
    </row>
    <row r="20" spans="1:9" x14ac:dyDescent="0.25">
      <c r="A20" s="3" t="s">
        <v>12</v>
      </c>
      <c r="B20" s="4">
        <v>10.074</v>
      </c>
      <c r="C20" s="4">
        <v>0.99199999999999999</v>
      </c>
      <c r="D20" s="4">
        <v>5.3999999999999999E-2</v>
      </c>
      <c r="E20" s="4">
        <v>8.6999999999999993</v>
      </c>
      <c r="F20" s="4">
        <v>2.36</v>
      </c>
      <c r="G20" s="4">
        <v>4.54</v>
      </c>
      <c r="H20" s="4">
        <v>0.30599999999999999</v>
      </c>
      <c r="I20" s="6">
        <f t="shared" si="0"/>
        <v>0.92372881355932213</v>
      </c>
    </row>
    <row r="21" spans="1:9" x14ac:dyDescent="0.25">
      <c r="A21" s="3" t="s">
        <v>13</v>
      </c>
      <c r="B21" s="4">
        <v>6.3869999999999996</v>
      </c>
      <c r="C21" s="4">
        <v>1.865</v>
      </c>
      <c r="D21" s="4">
        <v>0.53500000000000003</v>
      </c>
      <c r="E21" s="4">
        <v>19.34</v>
      </c>
      <c r="F21" s="4">
        <v>3.48</v>
      </c>
      <c r="G21" s="4">
        <v>6.43</v>
      </c>
      <c r="H21" s="4">
        <v>0.41199999999999998</v>
      </c>
      <c r="I21" s="6">
        <f t="shared" si="0"/>
        <v>0.84770114942528729</v>
      </c>
    </row>
    <row r="22" spans="1:9" x14ac:dyDescent="0.25">
      <c r="A22" s="3" t="s">
        <v>14</v>
      </c>
      <c r="B22" s="4">
        <v>6.8940000000000001</v>
      </c>
      <c r="C22" s="4">
        <v>1.9770000000000001</v>
      </c>
      <c r="D22" s="4">
        <v>0.47599999999999998</v>
      </c>
      <c r="E22" s="4">
        <v>21.36</v>
      </c>
      <c r="F22" s="4">
        <v>3.75</v>
      </c>
      <c r="G22" s="4">
        <v>6.67</v>
      </c>
      <c r="H22" s="4">
        <v>0.48699999999999999</v>
      </c>
      <c r="I22" s="6">
        <f t="shared" si="0"/>
        <v>0.77866666666666662</v>
      </c>
    </row>
    <row r="23" spans="1:9" x14ac:dyDescent="0.25">
      <c r="A23" s="3" t="s">
        <v>15</v>
      </c>
      <c r="B23" s="4">
        <v>7.7439999999999998</v>
      </c>
      <c r="C23" s="4">
        <v>0.216</v>
      </c>
      <c r="D23" s="4">
        <v>0.109</v>
      </c>
      <c r="E23" s="4">
        <v>11.95</v>
      </c>
      <c r="F23" s="4">
        <v>2.58</v>
      </c>
      <c r="G23" s="4">
        <v>7.22</v>
      </c>
      <c r="H23" s="4">
        <v>0.25900000000000001</v>
      </c>
      <c r="I23" s="6">
        <f t="shared" si="0"/>
        <v>1.7984496124031006</v>
      </c>
    </row>
    <row r="24" spans="1:9" x14ac:dyDescent="0.25">
      <c r="A24" s="3" t="s">
        <v>16</v>
      </c>
      <c r="B24" s="4">
        <v>8.1479999999999997</v>
      </c>
      <c r="C24" s="4">
        <v>0.2</v>
      </c>
      <c r="D24" s="4">
        <v>9.0999999999999998E-2</v>
      </c>
      <c r="E24" s="4">
        <v>12.59</v>
      </c>
      <c r="F24" s="4">
        <v>3.02</v>
      </c>
      <c r="G24" s="4">
        <v>7.28</v>
      </c>
      <c r="H24" s="4">
        <v>0.26500000000000001</v>
      </c>
      <c r="I24" s="6">
        <f t="shared" si="0"/>
        <v>1.4105960264900661</v>
      </c>
    </row>
    <row r="25" spans="1:9" x14ac:dyDescent="0.25">
      <c r="A25" s="3" t="s">
        <v>17</v>
      </c>
      <c r="B25" s="4">
        <v>3.5350000000000001</v>
      </c>
      <c r="C25" s="4">
        <v>0.38600000000000001</v>
      </c>
      <c r="D25" s="4">
        <v>6.8000000000000005E-2</v>
      </c>
      <c r="E25" s="4">
        <v>8.73</v>
      </c>
      <c r="F25" s="4">
        <v>2.7</v>
      </c>
      <c r="G25" s="4">
        <v>6.6</v>
      </c>
      <c r="H25" s="4">
        <v>0.27700000000000002</v>
      </c>
      <c r="I25" s="6">
        <f t="shared" si="0"/>
        <v>1.4444444444444442</v>
      </c>
    </row>
    <row r="26" spans="1:9" x14ac:dyDescent="0.25">
      <c r="A26" s="3" t="s">
        <v>18</v>
      </c>
      <c r="B26" s="4">
        <v>3.6909999999999998</v>
      </c>
      <c r="C26" s="4">
        <v>0.36499999999999999</v>
      </c>
      <c r="D26" s="4">
        <v>4.7E-2</v>
      </c>
      <c r="E26" s="4">
        <v>9.3800000000000008</v>
      </c>
      <c r="F26" s="4">
        <v>3.98</v>
      </c>
      <c r="G26" s="4">
        <v>6.63</v>
      </c>
      <c r="H26" s="4">
        <v>0.26700000000000002</v>
      </c>
      <c r="I26" s="6">
        <f t="shared" si="0"/>
        <v>0.66582914572864316</v>
      </c>
    </row>
    <row r="27" spans="1:9" x14ac:dyDescent="0.25">
      <c r="A27" s="3" t="s">
        <v>19</v>
      </c>
      <c r="B27" s="4">
        <v>8.8580000000000005</v>
      </c>
      <c r="C27" s="4">
        <v>0.29499999999999998</v>
      </c>
      <c r="D27" s="4">
        <v>5.5E-2</v>
      </c>
      <c r="E27" s="4">
        <v>12.64</v>
      </c>
      <c r="F27" s="4">
        <v>2.38</v>
      </c>
      <c r="G27" s="4">
        <v>6.06</v>
      </c>
      <c r="H27" s="4">
        <v>0.27600000000000002</v>
      </c>
      <c r="I27" s="6">
        <f t="shared" si="0"/>
        <v>1.546218487394958</v>
      </c>
    </row>
    <row r="28" spans="1:9" x14ac:dyDescent="0.25">
      <c r="A28" s="3" t="s">
        <v>20</v>
      </c>
      <c r="B28" s="4">
        <v>10.606</v>
      </c>
      <c r="C28" s="4">
        <v>0.26500000000000001</v>
      </c>
      <c r="D28" s="4">
        <v>0.05</v>
      </c>
      <c r="E28" s="4">
        <v>13.16</v>
      </c>
      <c r="F28" s="4">
        <v>2.79</v>
      </c>
      <c r="G28" s="4">
        <v>6.1</v>
      </c>
      <c r="H28" s="4">
        <v>0.318</v>
      </c>
      <c r="I28" s="6">
        <f t="shared" si="0"/>
        <v>1.1863799283154119</v>
      </c>
    </row>
    <row r="29" spans="1:9" x14ac:dyDescent="0.25">
      <c r="A29" s="3" t="s">
        <v>21</v>
      </c>
      <c r="B29" s="4">
        <v>8.2550000000000008</v>
      </c>
      <c r="C29" s="4">
        <v>0.56899999999999995</v>
      </c>
      <c r="D29" s="4">
        <v>3.3000000000000002E-2</v>
      </c>
      <c r="E29" s="4">
        <v>9.31</v>
      </c>
      <c r="F29" s="4">
        <v>2.21</v>
      </c>
      <c r="G29" s="4">
        <v>5.46</v>
      </c>
      <c r="H29" s="4">
        <v>0.314</v>
      </c>
      <c r="I29" s="6">
        <f t="shared" si="0"/>
        <v>1.4705882352941178</v>
      </c>
    </row>
    <row r="30" spans="1:9" x14ac:dyDescent="0.25">
      <c r="A30" s="3" t="s">
        <v>22</v>
      </c>
      <c r="B30" s="4">
        <v>8.0259999999999998</v>
      </c>
      <c r="C30" s="4">
        <v>0.51600000000000001</v>
      </c>
      <c r="D30" s="4">
        <v>3.1E-2</v>
      </c>
      <c r="E30" s="4">
        <v>10.18</v>
      </c>
      <c r="F30" s="4">
        <v>2.3199999999999998</v>
      </c>
      <c r="G30" s="4">
        <v>5.56</v>
      </c>
      <c r="H30" s="4">
        <v>0.30199999999999999</v>
      </c>
      <c r="I30" s="6">
        <f t="shared" si="0"/>
        <v>1.396551724137931</v>
      </c>
    </row>
    <row r="31" spans="1:9" x14ac:dyDescent="0.25">
      <c r="A31" s="3" t="s">
        <v>23</v>
      </c>
      <c r="B31" s="4">
        <v>13.795999999999999</v>
      </c>
      <c r="C31" s="4">
        <v>0.97199999999999998</v>
      </c>
      <c r="D31" s="4">
        <v>0.14399999999999999</v>
      </c>
      <c r="E31" s="4">
        <v>9.41</v>
      </c>
      <c r="F31" s="4">
        <v>2.4500000000000002</v>
      </c>
      <c r="G31" s="4">
        <v>6.73</v>
      </c>
      <c r="H31" s="4">
        <v>0.443</v>
      </c>
      <c r="I31" s="6">
        <f t="shared" si="0"/>
        <v>1.7469387755102042</v>
      </c>
    </row>
    <row r="32" spans="1:9" x14ac:dyDescent="0.25">
      <c r="A32" s="3" t="s">
        <v>24</v>
      </c>
      <c r="B32" s="4">
        <v>16.457999999999998</v>
      </c>
      <c r="C32" s="4">
        <v>1.367</v>
      </c>
      <c r="D32" s="4">
        <v>0.16300000000000001</v>
      </c>
      <c r="E32" s="4">
        <v>10.66</v>
      </c>
      <c r="F32" s="4">
        <v>2.74</v>
      </c>
      <c r="G32" s="4">
        <v>7.04</v>
      </c>
      <c r="H32" s="4">
        <v>0.55100000000000005</v>
      </c>
      <c r="I32" s="6">
        <f t="shared" si="0"/>
        <v>1.5693430656934304</v>
      </c>
    </row>
    <row r="33" spans="1:9" x14ac:dyDescent="0.25">
      <c r="A33" s="3" t="s">
        <v>25</v>
      </c>
      <c r="B33" s="4">
        <v>20.727</v>
      </c>
      <c r="C33" s="4">
        <v>0.251</v>
      </c>
      <c r="D33" s="4">
        <v>0.161</v>
      </c>
      <c r="E33" s="4">
        <v>8.43</v>
      </c>
      <c r="F33" s="4">
        <v>2.4300000000000002</v>
      </c>
      <c r="G33" s="4">
        <v>7.23</v>
      </c>
      <c r="H33" s="4">
        <v>0.32900000000000001</v>
      </c>
      <c r="I33" s="6">
        <f t="shared" si="0"/>
        <v>1.9753086419753088</v>
      </c>
    </row>
    <row r="34" spans="1:9" x14ac:dyDescent="0.25">
      <c r="A34" s="3" t="s">
        <v>26</v>
      </c>
      <c r="B34" s="4">
        <v>24.41</v>
      </c>
      <c r="C34" s="4">
        <v>0.28699999999999998</v>
      </c>
      <c r="D34" s="4">
        <v>0.161</v>
      </c>
      <c r="E34" s="4">
        <v>9.0500000000000007</v>
      </c>
      <c r="F34" s="4">
        <v>2.6</v>
      </c>
      <c r="G34" s="4">
        <v>7.44</v>
      </c>
      <c r="H34" s="4">
        <v>0.38200000000000001</v>
      </c>
      <c r="I34" s="6">
        <f t="shared" si="0"/>
        <v>1.8615384615384614</v>
      </c>
    </row>
    <row r="35" spans="1:9" x14ac:dyDescent="0.25">
      <c r="A35" s="3" t="s">
        <v>27</v>
      </c>
      <c r="B35" s="4">
        <v>7.7060000000000004</v>
      </c>
      <c r="C35" s="4">
        <v>0.60399999999999998</v>
      </c>
      <c r="D35" s="4">
        <v>4.8000000000000001E-2</v>
      </c>
      <c r="E35" s="4">
        <v>10.130000000000001</v>
      </c>
      <c r="F35" s="4">
        <v>3.16</v>
      </c>
      <c r="G35" s="4">
        <v>6.99</v>
      </c>
      <c r="H35" s="4">
        <v>0.29799999999999999</v>
      </c>
      <c r="I35" s="6">
        <f t="shared" si="0"/>
        <v>1.2120253164556962</v>
      </c>
    </row>
    <row r="36" spans="1:9" x14ac:dyDescent="0.25">
      <c r="A36" s="3" t="s">
        <v>28</v>
      </c>
      <c r="B36" s="4">
        <v>8.7050000000000001</v>
      </c>
      <c r="C36" s="4">
        <v>0.627</v>
      </c>
      <c r="D36" s="4">
        <v>5.6000000000000001E-2</v>
      </c>
      <c r="E36" s="4">
        <v>10.42</v>
      </c>
      <c r="F36" s="4">
        <v>3.22</v>
      </c>
      <c r="G36" s="4">
        <v>7.07</v>
      </c>
      <c r="H36" s="4">
        <v>0.33200000000000002</v>
      </c>
      <c r="I36" s="6">
        <f t="shared" si="0"/>
        <v>1.1956521739130435</v>
      </c>
    </row>
    <row r="38" spans="1:9" ht="19.5" x14ac:dyDescent="0.3">
      <c r="A38" s="1" t="s">
        <v>37</v>
      </c>
    </row>
    <row r="39" spans="1:9" ht="60" x14ac:dyDescent="0.25">
      <c r="B39" s="2" t="s">
        <v>29</v>
      </c>
      <c r="C39" s="2" t="s">
        <v>30</v>
      </c>
      <c r="D39" s="2" t="s">
        <v>31</v>
      </c>
      <c r="E39" s="2" t="s">
        <v>32</v>
      </c>
      <c r="F39" s="2" t="s">
        <v>33</v>
      </c>
      <c r="G39" s="2" t="s">
        <v>34</v>
      </c>
      <c r="H39" s="2" t="s">
        <v>35</v>
      </c>
      <c r="I39" s="2" t="s">
        <v>40</v>
      </c>
    </row>
    <row r="40" spans="1:9" x14ac:dyDescent="0.25">
      <c r="A40" s="3" t="s">
        <v>1</v>
      </c>
      <c r="B40" s="4">
        <v>9.6929999999999996</v>
      </c>
      <c r="C40" s="4">
        <v>0.61199999999999999</v>
      </c>
      <c r="D40" s="4">
        <v>9.4E-2</v>
      </c>
      <c r="E40" s="4">
        <v>33.69</v>
      </c>
      <c r="F40" s="4">
        <v>3.29</v>
      </c>
      <c r="G40" s="4">
        <v>6.14</v>
      </c>
      <c r="H40" s="4">
        <v>0.245</v>
      </c>
      <c r="I40" s="6">
        <f t="shared" ref="I40:I71" si="1">(G40-F40)/F40</f>
        <v>0.86626139817629166</v>
      </c>
    </row>
    <row r="41" spans="1:9" x14ac:dyDescent="0.25">
      <c r="A41" s="3" t="s">
        <v>2</v>
      </c>
      <c r="B41" s="4">
        <v>11.547000000000001</v>
      </c>
      <c r="C41" s="4">
        <v>0.89</v>
      </c>
      <c r="D41" s="4">
        <v>0.13700000000000001</v>
      </c>
      <c r="E41" s="4">
        <v>34.94</v>
      </c>
      <c r="F41" s="4">
        <v>3.29</v>
      </c>
      <c r="G41" s="4">
        <v>6.09</v>
      </c>
      <c r="H41" s="4">
        <v>0.29699999999999999</v>
      </c>
      <c r="I41" s="6">
        <f t="shared" si="1"/>
        <v>0.85106382978723394</v>
      </c>
    </row>
    <row r="42" spans="1:9" x14ac:dyDescent="0.25">
      <c r="A42" s="3" t="s">
        <v>3</v>
      </c>
      <c r="B42" s="4">
        <v>7.0380000000000003</v>
      </c>
      <c r="C42" s="4">
        <v>0.83799999999999997</v>
      </c>
      <c r="D42" s="4">
        <v>7.3999999999999996E-2</v>
      </c>
      <c r="E42" s="4">
        <v>38.57</v>
      </c>
      <c r="F42" s="4">
        <v>1.97</v>
      </c>
      <c r="G42" s="4">
        <v>3.85</v>
      </c>
      <c r="H42" s="4">
        <v>0.23200000000000001</v>
      </c>
      <c r="I42" s="6">
        <f t="shared" si="1"/>
        <v>0.95431472081218283</v>
      </c>
    </row>
    <row r="43" spans="1:9" x14ac:dyDescent="0.25">
      <c r="A43" s="12" t="s">
        <v>46</v>
      </c>
      <c r="B43" s="15">
        <v>3.7320000000000002</v>
      </c>
      <c r="C43" s="15">
        <v>0.77300000000000002</v>
      </c>
      <c r="D43" s="15">
        <v>7.6999999999999999E-2</v>
      </c>
      <c r="E43" s="15">
        <v>38.6</v>
      </c>
      <c r="F43" s="15">
        <v>1.97</v>
      </c>
      <c r="G43" s="15">
        <v>3.85</v>
      </c>
      <c r="H43" s="15">
        <v>0.153</v>
      </c>
      <c r="I43" s="6"/>
    </row>
    <row r="44" spans="1:9" x14ac:dyDescent="0.25">
      <c r="A44" s="3" t="s">
        <v>4</v>
      </c>
      <c r="B44" s="4">
        <v>8.4169999999999998</v>
      </c>
      <c r="C44" s="4">
        <v>0.88900000000000001</v>
      </c>
      <c r="D44" s="4">
        <v>8.8999999999999996E-2</v>
      </c>
      <c r="E44" s="4">
        <v>41.1</v>
      </c>
      <c r="F44" s="4">
        <v>2.0499999999999998</v>
      </c>
      <c r="G44" s="4">
        <v>3.95</v>
      </c>
      <c r="H44" s="4">
        <v>0.28299999999999997</v>
      </c>
      <c r="I44" s="6">
        <f t="shared" si="1"/>
        <v>0.92682926829268319</v>
      </c>
    </row>
    <row r="45" spans="1:9" x14ac:dyDescent="0.25">
      <c r="A45" s="12" t="s">
        <v>47</v>
      </c>
      <c r="B45" s="15">
        <v>5.01</v>
      </c>
      <c r="C45" s="15">
        <v>0.81399999999999995</v>
      </c>
      <c r="D45" s="15">
        <v>9.1999999999999998E-2</v>
      </c>
      <c r="E45" s="15">
        <v>41.1</v>
      </c>
      <c r="F45" s="15">
        <v>2.0499999999999998</v>
      </c>
      <c r="G45" s="15">
        <v>3.95</v>
      </c>
      <c r="H45" s="15">
        <v>0.20300000000000001</v>
      </c>
      <c r="I45" s="6"/>
    </row>
    <row r="46" spans="1:9" x14ac:dyDescent="0.25">
      <c r="A46" s="3" t="s">
        <v>5</v>
      </c>
      <c r="B46" s="4">
        <v>6.0359999999999996</v>
      </c>
      <c r="C46" s="4">
        <v>0.56599999999999995</v>
      </c>
      <c r="D46" s="4">
        <v>3.1E-2</v>
      </c>
      <c r="E46" s="4">
        <v>39.82</v>
      </c>
      <c r="F46" s="4">
        <v>1.72</v>
      </c>
      <c r="G46" s="4">
        <v>3.42</v>
      </c>
      <c r="H46" s="4">
        <v>0.218</v>
      </c>
      <c r="I46" s="6">
        <f t="shared" si="1"/>
        <v>0.98837209302325579</v>
      </c>
    </row>
    <row r="47" spans="1:9" x14ac:dyDescent="0.25">
      <c r="A47" s="12" t="s">
        <v>48</v>
      </c>
      <c r="B47" s="15">
        <v>3.5449999999999999</v>
      </c>
      <c r="C47" s="15">
        <v>0.443</v>
      </c>
      <c r="D47" s="15">
        <v>2.8000000000000001E-2</v>
      </c>
      <c r="E47" s="15">
        <v>39.909999999999997</v>
      </c>
      <c r="F47" s="15">
        <v>1.72</v>
      </c>
      <c r="G47" s="15">
        <v>3.42</v>
      </c>
      <c r="H47" s="15">
        <v>0.14599999999999999</v>
      </c>
      <c r="I47" s="6"/>
    </row>
    <row r="48" spans="1:9" x14ac:dyDescent="0.25">
      <c r="A48" s="3" t="s">
        <v>6</v>
      </c>
      <c r="B48" s="4">
        <v>6.7610000000000001</v>
      </c>
      <c r="C48" s="4">
        <v>0.624</v>
      </c>
      <c r="D48" s="4">
        <v>3.5000000000000003E-2</v>
      </c>
      <c r="E48" s="4">
        <v>41.18</v>
      </c>
      <c r="F48" s="4">
        <v>1.79</v>
      </c>
      <c r="G48" s="4">
        <v>3.55</v>
      </c>
      <c r="H48" s="4">
        <v>0.23200000000000001</v>
      </c>
      <c r="I48" s="6">
        <f t="shared" si="1"/>
        <v>0.983240223463687</v>
      </c>
    </row>
    <row r="49" spans="1:9" x14ac:dyDescent="0.25">
      <c r="A49" s="12" t="s">
        <v>49</v>
      </c>
      <c r="B49" s="15">
        <v>4.2450000000000001</v>
      </c>
      <c r="C49" s="15">
        <v>0.48799999999999999</v>
      </c>
      <c r="D49" s="15">
        <v>3.2000000000000001E-2</v>
      </c>
      <c r="E49" s="15">
        <v>41.18</v>
      </c>
      <c r="F49" s="15">
        <v>1.79</v>
      </c>
      <c r="G49" s="15">
        <v>3.55</v>
      </c>
      <c r="H49" s="15">
        <v>0.16</v>
      </c>
      <c r="I49" s="6"/>
    </row>
    <row r="50" spans="1:9" x14ac:dyDescent="0.25">
      <c r="A50" s="3" t="s">
        <v>7</v>
      </c>
      <c r="B50" s="4">
        <v>5.7169999999999996</v>
      </c>
      <c r="C50" s="4">
        <v>0.41499999999999998</v>
      </c>
      <c r="D50" s="4">
        <v>5.6000000000000001E-2</v>
      </c>
      <c r="E50" s="4">
        <v>7.67</v>
      </c>
      <c r="F50" s="4">
        <v>4.17</v>
      </c>
      <c r="G50" s="4">
        <v>4.8499999999999996</v>
      </c>
      <c r="H50" s="4">
        <v>0.19</v>
      </c>
      <c r="I50" s="6">
        <f t="shared" si="1"/>
        <v>0.16306954436450832</v>
      </c>
    </row>
    <row r="51" spans="1:9" x14ac:dyDescent="0.25">
      <c r="A51" s="3" t="s">
        <v>8</v>
      </c>
      <c r="B51" s="4">
        <v>7.9669999999999996</v>
      </c>
      <c r="C51" s="4">
        <v>0.52200000000000002</v>
      </c>
      <c r="D51" s="4">
        <v>0.04</v>
      </c>
      <c r="E51" s="4">
        <v>7.78</v>
      </c>
      <c r="F51" s="4">
        <v>4.2</v>
      </c>
      <c r="G51" s="4">
        <v>4.88</v>
      </c>
      <c r="H51" s="4">
        <v>0.215</v>
      </c>
      <c r="I51" s="6">
        <f t="shared" si="1"/>
        <v>0.16190476190476183</v>
      </c>
    </row>
    <row r="52" spans="1:9" x14ac:dyDescent="0.25">
      <c r="A52" s="3" t="s">
        <v>9</v>
      </c>
      <c r="B52" s="4">
        <v>10.531000000000001</v>
      </c>
      <c r="C52" s="4">
        <v>0.59199999999999997</v>
      </c>
      <c r="D52" s="4">
        <v>0.11700000000000001</v>
      </c>
      <c r="E52" s="4">
        <v>6.12</v>
      </c>
      <c r="F52" s="4">
        <v>4.8600000000000003</v>
      </c>
      <c r="G52" s="4">
        <v>7</v>
      </c>
      <c r="H52" s="4">
        <v>0.505</v>
      </c>
      <c r="I52" s="6">
        <f t="shared" si="1"/>
        <v>0.44032921810699577</v>
      </c>
    </row>
    <row r="53" spans="1:9" x14ac:dyDescent="0.25">
      <c r="A53" s="3" t="s">
        <v>10</v>
      </c>
      <c r="B53" s="4">
        <v>13.531000000000001</v>
      </c>
      <c r="C53" s="4">
        <v>0.72399999999999998</v>
      </c>
      <c r="D53" s="4">
        <v>0.154</v>
      </c>
      <c r="E53" s="4">
        <v>6.14</v>
      </c>
      <c r="F53" s="4">
        <v>4.87</v>
      </c>
      <c r="G53" s="4">
        <v>7</v>
      </c>
      <c r="H53" s="4">
        <v>0.49</v>
      </c>
      <c r="I53" s="6">
        <f t="shared" si="1"/>
        <v>0.43737166324435317</v>
      </c>
    </row>
    <row r="54" spans="1:9" x14ac:dyDescent="0.25">
      <c r="A54" s="3" t="s">
        <v>11</v>
      </c>
      <c r="B54" s="4">
        <v>8.3569999999999993</v>
      </c>
      <c r="C54" s="4">
        <v>0.60599999999999998</v>
      </c>
      <c r="D54" s="4">
        <v>2.7E-2</v>
      </c>
      <c r="E54" s="4">
        <v>3.29</v>
      </c>
      <c r="F54" s="4">
        <v>4.55</v>
      </c>
      <c r="G54" s="4">
        <v>6.31</v>
      </c>
      <c r="H54" s="4">
        <v>0.24299999999999999</v>
      </c>
      <c r="I54" s="6">
        <f t="shared" si="1"/>
        <v>0.38681318681318677</v>
      </c>
    </row>
    <row r="55" spans="1:9" x14ac:dyDescent="0.25">
      <c r="A55" s="3" t="s">
        <v>12</v>
      </c>
      <c r="B55" s="4">
        <v>7.6470000000000002</v>
      </c>
      <c r="C55" s="4">
        <v>0.48</v>
      </c>
      <c r="D55" s="4">
        <v>1.9E-2</v>
      </c>
      <c r="E55" s="4">
        <v>3.43</v>
      </c>
      <c r="F55" s="4">
        <v>4.3899999999999997</v>
      </c>
      <c r="G55" s="4">
        <v>6.05</v>
      </c>
      <c r="H55" s="4">
        <v>0.20899999999999999</v>
      </c>
      <c r="I55" s="6">
        <f t="shared" si="1"/>
        <v>0.37813211845102512</v>
      </c>
    </row>
    <row r="56" spans="1:9" x14ac:dyDescent="0.25">
      <c r="A56" s="3" t="s">
        <v>13</v>
      </c>
      <c r="B56" s="4">
        <v>5.2370000000000001</v>
      </c>
      <c r="C56" s="4">
        <v>1.554</v>
      </c>
      <c r="D56" s="4">
        <v>0.48299999999999998</v>
      </c>
      <c r="E56" s="4">
        <v>7.62</v>
      </c>
      <c r="F56" s="4">
        <v>6.31</v>
      </c>
      <c r="G56" s="4">
        <v>8.8800000000000008</v>
      </c>
      <c r="H56" s="4">
        <v>0.32600000000000001</v>
      </c>
      <c r="I56" s="6">
        <f t="shared" si="1"/>
        <v>0.40729001584786073</v>
      </c>
    </row>
    <row r="57" spans="1:9" x14ac:dyDescent="0.25">
      <c r="A57" s="3" t="s">
        <v>14</v>
      </c>
      <c r="B57" s="4">
        <v>5.8129999999999997</v>
      </c>
      <c r="C57" s="4">
        <v>1.6890000000000001</v>
      </c>
      <c r="D57" s="4">
        <v>0.42199999999999999</v>
      </c>
      <c r="E57" s="4">
        <v>8.42</v>
      </c>
      <c r="F57" s="4">
        <v>6.65</v>
      </c>
      <c r="G57" s="4">
        <v>9.1999999999999993</v>
      </c>
      <c r="H57" s="4">
        <v>0.40600000000000003</v>
      </c>
      <c r="I57" s="6">
        <f t="shared" si="1"/>
        <v>0.38345864661654117</v>
      </c>
    </row>
    <row r="58" spans="1:9" x14ac:dyDescent="0.25">
      <c r="A58" s="3" t="s">
        <v>15</v>
      </c>
      <c r="B58" s="4">
        <v>6.8810000000000002</v>
      </c>
      <c r="C58" s="4">
        <v>0.17199999999999999</v>
      </c>
      <c r="D58" s="4">
        <v>7.0000000000000007E-2</v>
      </c>
      <c r="E58" s="4">
        <v>8.19</v>
      </c>
      <c r="F58" s="4">
        <v>3.75</v>
      </c>
      <c r="G58" s="4">
        <v>6.33</v>
      </c>
      <c r="H58" s="4">
        <v>0.20899999999999999</v>
      </c>
      <c r="I58" s="6">
        <f t="shared" si="1"/>
        <v>0.68800000000000006</v>
      </c>
    </row>
    <row r="59" spans="1:9" x14ac:dyDescent="0.25">
      <c r="A59" s="3" t="s">
        <v>16</v>
      </c>
      <c r="B59" s="4">
        <v>6.9210000000000003</v>
      </c>
      <c r="C59" s="4">
        <v>0.13900000000000001</v>
      </c>
      <c r="D59" s="4">
        <v>5.1999999999999998E-2</v>
      </c>
      <c r="E59" s="4">
        <v>8.6300000000000008</v>
      </c>
      <c r="F59" s="4">
        <v>4.7</v>
      </c>
      <c r="G59" s="4">
        <v>6.4</v>
      </c>
      <c r="H59" s="4">
        <v>0.20300000000000001</v>
      </c>
      <c r="I59" s="6">
        <f t="shared" si="1"/>
        <v>0.36170212765957449</v>
      </c>
    </row>
    <row r="60" spans="1:9" x14ac:dyDescent="0.25">
      <c r="A60" s="3" t="s">
        <v>17</v>
      </c>
      <c r="B60" s="4">
        <v>2.2000000000000002</v>
      </c>
      <c r="C60" s="4">
        <v>0.188</v>
      </c>
      <c r="D60" s="4">
        <v>2.3E-2</v>
      </c>
      <c r="E60" s="4">
        <v>5.98</v>
      </c>
      <c r="F60" s="4">
        <v>5.15</v>
      </c>
      <c r="G60" s="4">
        <v>8.1999999999999993</v>
      </c>
      <c r="H60" s="4">
        <v>0.19800000000000001</v>
      </c>
      <c r="I60" s="6">
        <f t="shared" si="1"/>
        <v>0.5922330097087376</v>
      </c>
    </row>
    <row r="61" spans="1:9" x14ac:dyDescent="0.25">
      <c r="A61" s="3" t="s">
        <v>18</v>
      </c>
      <c r="B61" s="4">
        <v>2.052</v>
      </c>
      <c r="C61" s="4">
        <v>0.153</v>
      </c>
      <c r="D61" s="4">
        <v>1.2E-2</v>
      </c>
      <c r="E61" s="4">
        <v>6.43</v>
      </c>
      <c r="F61" s="4">
        <v>7.24</v>
      </c>
      <c r="G61" s="4">
        <v>8.36</v>
      </c>
      <c r="H61" s="4">
        <v>0.17699999999999999</v>
      </c>
      <c r="I61" s="6">
        <f t="shared" si="1"/>
        <v>0.15469613259668497</v>
      </c>
    </row>
    <row r="62" spans="1:9" x14ac:dyDescent="0.25">
      <c r="A62" s="3" t="s">
        <v>19</v>
      </c>
      <c r="B62" s="4">
        <v>8.798</v>
      </c>
      <c r="C62" s="4">
        <v>0.23499999999999999</v>
      </c>
      <c r="D62" s="4">
        <v>4.1000000000000002E-2</v>
      </c>
      <c r="E62" s="4">
        <v>8.67</v>
      </c>
      <c r="F62" s="4">
        <v>3.64</v>
      </c>
      <c r="G62" s="4">
        <v>6.11</v>
      </c>
      <c r="H62" s="4">
        <v>0.24099999999999999</v>
      </c>
      <c r="I62" s="6">
        <f t="shared" si="1"/>
        <v>0.6785714285714286</v>
      </c>
    </row>
    <row r="63" spans="1:9" x14ac:dyDescent="0.25">
      <c r="A63" s="3" t="s">
        <v>20</v>
      </c>
      <c r="B63" s="4">
        <v>10.323</v>
      </c>
      <c r="C63" s="4">
        <v>0.19500000000000001</v>
      </c>
      <c r="D63" s="4">
        <v>3.6999999999999998E-2</v>
      </c>
      <c r="E63" s="4">
        <v>9.0299999999999994</v>
      </c>
      <c r="F63" s="4">
        <v>4.3499999999999996</v>
      </c>
      <c r="G63" s="4">
        <v>5.96</v>
      </c>
      <c r="H63" s="4">
        <v>0.27400000000000002</v>
      </c>
      <c r="I63" s="6">
        <f t="shared" si="1"/>
        <v>0.37011494252873572</v>
      </c>
    </row>
    <row r="64" spans="1:9" x14ac:dyDescent="0.25">
      <c r="A64" s="3" t="s">
        <v>21</v>
      </c>
      <c r="B64" s="4">
        <v>6.6829999999999998</v>
      </c>
      <c r="C64" s="4">
        <v>0.40899999999999997</v>
      </c>
      <c r="D64" s="4">
        <v>2.1999999999999999E-2</v>
      </c>
      <c r="E64" s="4">
        <v>9.31</v>
      </c>
      <c r="F64" s="4">
        <v>3</v>
      </c>
      <c r="G64" s="4">
        <v>5.32</v>
      </c>
      <c r="H64" s="4">
        <v>0.25600000000000001</v>
      </c>
      <c r="I64" s="6">
        <f t="shared" si="1"/>
        <v>0.77333333333333343</v>
      </c>
    </row>
    <row r="65" spans="1:9" x14ac:dyDescent="0.25">
      <c r="A65" s="3" t="s">
        <v>22</v>
      </c>
      <c r="B65" s="4">
        <v>6.7039999999999997</v>
      </c>
      <c r="C65" s="4">
        <v>0.38400000000000001</v>
      </c>
      <c r="D65" s="4">
        <v>2.1000000000000001E-2</v>
      </c>
      <c r="E65" s="4">
        <v>10.18</v>
      </c>
      <c r="F65" s="4">
        <v>3.12</v>
      </c>
      <c r="G65" s="4">
        <v>5.44</v>
      </c>
      <c r="H65" s="4">
        <v>0.24299999999999999</v>
      </c>
      <c r="I65" s="6">
        <f t="shared" si="1"/>
        <v>0.74358974358974361</v>
      </c>
    </row>
    <row r="66" spans="1:9" x14ac:dyDescent="0.25">
      <c r="A66" s="3" t="s">
        <v>23</v>
      </c>
      <c r="B66" s="4">
        <v>13.778</v>
      </c>
      <c r="C66" s="4">
        <v>0.93400000000000005</v>
      </c>
      <c r="D66" s="4">
        <v>0.14099999999999999</v>
      </c>
      <c r="E66" s="4">
        <v>6.8</v>
      </c>
      <c r="F66" s="4">
        <v>2.93</v>
      </c>
      <c r="G66" s="4">
        <v>6.57</v>
      </c>
      <c r="H66" s="4">
        <v>0.38600000000000001</v>
      </c>
      <c r="I66" s="6">
        <f t="shared" si="1"/>
        <v>1.242320819112628</v>
      </c>
    </row>
    <row r="67" spans="1:9" x14ac:dyDescent="0.25">
      <c r="A67" s="3" t="s">
        <v>24</v>
      </c>
      <c r="B67" s="4">
        <v>12.451000000000001</v>
      </c>
      <c r="C67" s="4">
        <v>1.0169999999999999</v>
      </c>
      <c r="D67" s="4">
        <v>0.122</v>
      </c>
      <c r="E67" s="4">
        <v>7.7</v>
      </c>
      <c r="F67" s="4">
        <v>3.2</v>
      </c>
      <c r="G67" s="4">
        <v>6.84</v>
      </c>
      <c r="H67" s="4">
        <v>0.48599999999999999</v>
      </c>
      <c r="I67" s="6">
        <f t="shared" si="1"/>
        <v>1.1374999999999997</v>
      </c>
    </row>
    <row r="68" spans="1:9" x14ac:dyDescent="0.25">
      <c r="A68" s="3" t="s">
        <v>25</v>
      </c>
      <c r="B68" s="4">
        <v>18.692</v>
      </c>
      <c r="C68" s="4">
        <v>0.14899999999999999</v>
      </c>
      <c r="D68" s="4">
        <v>0.114</v>
      </c>
      <c r="E68" s="4">
        <v>6.09</v>
      </c>
      <c r="F68" s="4">
        <v>2.73</v>
      </c>
      <c r="G68" s="4">
        <v>6.92</v>
      </c>
      <c r="H68" s="4">
        <v>0.26900000000000002</v>
      </c>
      <c r="I68" s="6">
        <f t="shared" si="1"/>
        <v>1.5347985347985347</v>
      </c>
    </row>
    <row r="69" spans="1:9" x14ac:dyDescent="0.25">
      <c r="A69" s="3" t="s">
        <v>26</v>
      </c>
      <c r="B69" s="4">
        <v>22.433</v>
      </c>
      <c r="C69" s="4">
        <v>0.17</v>
      </c>
      <c r="D69" s="4">
        <v>0.115</v>
      </c>
      <c r="E69" s="4">
        <v>6.54</v>
      </c>
      <c r="F69" s="4">
        <v>2.87</v>
      </c>
      <c r="G69" s="4">
        <v>7.06</v>
      </c>
      <c r="H69" s="4">
        <v>0.318</v>
      </c>
      <c r="I69" s="6">
        <f t="shared" si="1"/>
        <v>1.4599303135888499</v>
      </c>
    </row>
    <row r="70" spans="1:9" x14ac:dyDescent="0.25">
      <c r="A70" s="3" t="s">
        <v>27</v>
      </c>
      <c r="B70" s="4">
        <v>7.11</v>
      </c>
      <c r="C70" s="4">
        <v>0.497</v>
      </c>
      <c r="D70" s="4">
        <v>2.9000000000000001E-2</v>
      </c>
      <c r="E70" s="4">
        <v>10.130000000000001</v>
      </c>
      <c r="F70" s="4">
        <v>4.16</v>
      </c>
      <c r="G70" s="4">
        <v>6.55</v>
      </c>
      <c r="H70" s="4">
        <v>0.23400000000000001</v>
      </c>
      <c r="I70" s="6">
        <f t="shared" si="1"/>
        <v>0.57451923076923073</v>
      </c>
    </row>
    <row r="71" spans="1:9" x14ac:dyDescent="0.25">
      <c r="A71" s="3" t="s">
        <v>28</v>
      </c>
      <c r="B71" s="4">
        <v>7.452</v>
      </c>
      <c r="C71" s="4">
        <v>0.48099999999999998</v>
      </c>
      <c r="D71" s="4">
        <v>3.4000000000000002E-2</v>
      </c>
      <c r="E71" s="4">
        <v>10.42</v>
      </c>
      <c r="F71" s="4">
        <v>4.21</v>
      </c>
      <c r="G71" s="4">
        <v>6.6</v>
      </c>
      <c r="H71" s="4">
        <v>0.26700000000000002</v>
      </c>
      <c r="I71" s="6">
        <f t="shared" si="1"/>
        <v>0.5676959619952493</v>
      </c>
    </row>
    <row r="73" spans="1:9" ht="19.5" x14ac:dyDescent="0.3">
      <c r="A73" s="1" t="s">
        <v>38</v>
      </c>
    </row>
    <row r="74" spans="1:9" ht="60" x14ac:dyDescent="0.25">
      <c r="B74" s="2" t="s">
        <v>29</v>
      </c>
      <c r="C74" s="2" t="s">
        <v>30</v>
      </c>
      <c r="D74" s="2" t="s">
        <v>31</v>
      </c>
      <c r="E74" s="2" t="s">
        <v>32</v>
      </c>
      <c r="F74" s="2" t="s">
        <v>33</v>
      </c>
      <c r="G74" s="2" t="s">
        <v>34</v>
      </c>
      <c r="H74" s="2" t="s">
        <v>35</v>
      </c>
      <c r="I74" s="2" t="s">
        <v>40</v>
      </c>
    </row>
    <row r="75" spans="1:9" x14ac:dyDescent="0.25">
      <c r="A75" s="3" t="s">
        <v>1</v>
      </c>
      <c r="B75" s="4">
        <v>7.4420000000000002</v>
      </c>
      <c r="C75" s="4">
        <v>0.378</v>
      </c>
      <c r="D75" s="4">
        <v>0.06</v>
      </c>
      <c r="E75" s="4">
        <v>98.93</v>
      </c>
      <c r="F75" s="4">
        <v>3.14</v>
      </c>
      <c r="G75" s="4">
        <v>6.65</v>
      </c>
      <c r="H75" s="4">
        <v>0.16900000000000001</v>
      </c>
      <c r="I75" s="6">
        <f t="shared" ref="I75:I106" si="2">(G75-F75)/F75</f>
        <v>1.1178343949044587</v>
      </c>
    </row>
    <row r="76" spans="1:9" x14ac:dyDescent="0.25">
      <c r="A76" s="3" t="s">
        <v>2</v>
      </c>
      <c r="B76" s="4">
        <v>8.8230000000000004</v>
      </c>
      <c r="C76" s="4">
        <v>0.60799999999999998</v>
      </c>
      <c r="D76" s="4">
        <v>9.8000000000000004E-2</v>
      </c>
      <c r="E76" s="4">
        <v>102.6</v>
      </c>
      <c r="F76" s="4">
        <v>3.19</v>
      </c>
      <c r="G76" s="4">
        <v>6.67</v>
      </c>
      <c r="H76" s="4">
        <v>0.20599999999999999</v>
      </c>
      <c r="I76" s="6">
        <f t="shared" si="2"/>
        <v>1.0909090909090908</v>
      </c>
    </row>
    <row r="77" spans="1:9" x14ac:dyDescent="0.25">
      <c r="A77" s="3" t="s">
        <v>3</v>
      </c>
      <c r="B77" s="4">
        <v>5.72</v>
      </c>
      <c r="C77" s="4">
        <v>0.59799999999999998</v>
      </c>
      <c r="D77" s="4">
        <v>4.4999999999999998E-2</v>
      </c>
      <c r="E77" s="4">
        <v>98.08</v>
      </c>
      <c r="F77" s="4">
        <v>1.76</v>
      </c>
      <c r="G77" s="4">
        <v>3.7</v>
      </c>
      <c r="H77" s="4">
        <v>0.17299999999999999</v>
      </c>
      <c r="I77" s="6">
        <f t="shared" si="2"/>
        <v>1.1022727272727273</v>
      </c>
    </row>
    <row r="78" spans="1:9" x14ac:dyDescent="0.25">
      <c r="A78" s="12" t="s">
        <v>46</v>
      </c>
      <c r="B78" s="15">
        <v>2.794</v>
      </c>
      <c r="C78" s="15">
        <v>0.53600000000000003</v>
      </c>
      <c r="D78" s="15">
        <v>4.7E-2</v>
      </c>
      <c r="E78" s="15">
        <v>98.15</v>
      </c>
      <c r="F78" s="15">
        <v>1.76</v>
      </c>
      <c r="G78" s="15">
        <v>3.7</v>
      </c>
      <c r="H78" s="15">
        <v>0.106</v>
      </c>
      <c r="I78" s="6"/>
    </row>
    <row r="79" spans="1:9" x14ac:dyDescent="0.25">
      <c r="A79" s="3" t="s">
        <v>4</v>
      </c>
      <c r="B79" s="4">
        <v>6.7430000000000003</v>
      </c>
      <c r="C79" s="4">
        <v>0.627</v>
      </c>
      <c r="D79" s="4">
        <v>5.7000000000000002E-2</v>
      </c>
      <c r="E79" s="4">
        <v>104.51</v>
      </c>
      <c r="F79" s="4">
        <v>1.83</v>
      </c>
      <c r="G79" s="4">
        <v>3.79</v>
      </c>
      <c r="H79" s="4">
        <v>0.215</v>
      </c>
      <c r="I79" s="6">
        <f t="shared" si="2"/>
        <v>1.0710382513661201</v>
      </c>
    </row>
    <row r="80" spans="1:9" x14ac:dyDescent="0.25">
      <c r="A80" s="12" t="s">
        <v>47</v>
      </c>
      <c r="B80" s="15">
        <v>3.8319999999999999</v>
      </c>
      <c r="C80" s="15">
        <v>0.56599999999999995</v>
      </c>
      <c r="D80" s="15">
        <v>5.8999999999999997E-2</v>
      </c>
      <c r="E80" s="15">
        <v>104.51</v>
      </c>
      <c r="F80" s="15">
        <v>1.83</v>
      </c>
      <c r="G80" s="15">
        <v>3.79</v>
      </c>
      <c r="H80" s="15">
        <v>0.14699999999999999</v>
      </c>
      <c r="I80" s="6"/>
    </row>
    <row r="81" spans="1:9" x14ac:dyDescent="0.25">
      <c r="A81" s="3" t="s">
        <v>5</v>
      </c>
      <c r="B81" s="4">
        <v>4.9539999999999997</v>
      </c>
      <c r="C81" s="4">
        <v>0.42599999999999999</v>
      </c>
      <c r="D81" s="4">
        <v>2.1000000000000001E-2</v>
      </c>
      <c r="E81" s="4">
        <v>101.26</v>
      </c>
      <c r="F81" s="4">
        <v>1.61</v>
      </c>
      <c r="G81" s="4">
        <v>3.23</v>
      </c>
      <c r="H81" s="4">
        <v>0.16900000000000001</v>
      </c>
      <c r="I81" s="6">
        <f t="shared" si="2"/>
        <v>1.0062111801242235</v>
      </c>
    </row>
    <row r="82" spans="1:9" x14ac:dyDescent="0.25">
      <c r="A82" s="12" t="s">
        <v>48</v>
      </c>
      <c r="B82" s="15">
        <v>2.6949999999999998</v>
      </c>
      <c r="C82" s="15">
        <v>0.314</v>
      </c>
      <c r="D82" s="15">
        <v>1.7999999999999999E-2</v>
      </c>
      <c r="E82" s="15">
        <v>101.49</v>
      </c>
      <c r="F82" s="15">
        <v>1.61</v>
      </c>
      <c r="G82" s="15">
        <v>3.23</v>
      </c>
      <c r="H82" s="15">
        <v>0.105</v>
      </c>
      <c r="I82" s="6"/>
    </row>
    <row r="83" spans="1:9" x14ac:dyDescent="0.25">
      <c r="A83" s="3" t="s">
        <v>6</v>
      </c>
      <c r="B83" s="4">
        <v>5.5389999999999997</v>
      </c>
      <c r="C83" s="4">
        <v>0.47099999999999997</v>
      </c>
      <c r="D83" s="4">
        <v>2.5000000000000001E-2</v>
      </c>
      <c r="E83" s="4">
        <v>104.72</v>
      </c>
      <c r="F83" s="4">
        <v>1.68</v>
      </c>
      <c r="G83" s="4">
        <v>3.36</v>
      </c>
      <c r="H83" s="4">
        <v>0.17799999999999999</v>
      </c>
      <c r="I83" s="6">
        <f t="shared" si="2"/>
        <v>1</v>
      </c>
    </row>
    <row r="84" spans="1:9" x14ac:dyDescent="0.25">
      <c r="A84" s="12" t="s">
        <v>49</v>
      </c>
      <c r="B84" s="15">
        <v>3.2949999999999999</v>
      </c>
      <c r="C84" s="15">
        <v>0.35</v>
      </c>
      <c r="D84" s="15">
        <v>2.3E-2</v>
      </c>
      <c r="E84" s="15">
        <v>104.72</v>
      </c>
      <c r="F84" s="15">
        <v>1.68</v>
      </c>
      <c r="G84" s="15">
        <v>3.36</v>
      </c>
      <c r="H84" s="15">
        <v>0.11600000000000001</v>
      </c>
      <c r="I84" s="6"/>
    </row>
    <row r="85" spans="1:9" x14ac:dyDescent="0.25">
      <c r="A85" s="3" t="s">
        <v>7</v>
      </c>
      <c r="B85" s="4">
        <v>5.585</v>
      </c>
      <c r="C85" s="4">
        <v>0.40600000000000003</v>
      </c>
      <c r="D85" s="4">
        <v>5.3999999999999999E-2</v>
      </c>
      <c r="E85" s="4">
        <v>116.11</v>
      </c>
      <c r="F85" s="4">
        <v>4.53</v>
      </c>
      <c r="G85" s="4">
        <v>5.78</v>
      </c>
      <c r="H85" s="4">
        <v>0.14000000000000001</v>
      </c>
      <c r="I85" s="6">
        <f t="shared" si="2"/>
        <v>0.27593818984547458</v>
      </c>
    </row>
    <row r="86" spans="1:9" x14ac:dyDescent="0.25">
      <c r="A86" s="3" t="s">
        <v>8</v>
      </c>
      <c r="B86" s="4">
        <v>6.25</v>
      </c>
      <c r="C86" s="4">
        <v>0.41</v>
      </c>
      <c r="D86" s="4">
        <v>3.1E-2</v>
      </c>
      <c r="E86" s="4">
        <v>117.78</v>
      </c>
      <c r="F86" s="4">
        <v>4.5599999999999996</v>
      </c>
      <c r="G86" s="4">
        <v>5.81</v>
      </c>
      <c r="H86" s="4">
        <v>0.16</v>
      </c>
      <c r="I86" s="6">
        <f t="shared" si="2"/>
        <v>0.27412280701754388</v>
      </c>
    </row>
    <row r="87" spans="1:9" x14ac:dyDescent="0.25">
      <c r="A87" s="3" t="s">
        <v>9</v>
      </c>
      <c r="B87" s="4">
        <v>8.0969999999999995</v>
      </c>
      <c r="C87" s="4">
        <v>0.36299999999999999</v>
      </c>
      <c r="D87" s="4">
        <v>8.2000000000000003E-2</v>
      </c>
      <c r="E87" s="4">
        <v>92.72</v>
      </c>
      <c r="F87" s="4">
        <v>3.72</v>
      </c>
      <c r="G87" s="4">
        <v>6.51</v>
      </c>
      <c r="H87" s="4">
        <v>0.35299999999999998</v>
      </c>
      <c r="I87" s="6">
        <f t="shared" si="2"/>
        <v>0.74999999999999989</v>
      </c>
    </row>
    <row r="88" spans="1:9" x14ac:dyDescent="0.25">
      <c r="A88" s="3" t="s">
        <v>10</v>
      </c>
      <c r="B88" s="4">
        <v>10.592000000000001</v>
      </c>
      <c r="C88" s="4">
        <v>0.44500000000000001</v>
      </c>
      <c r="D88" s="4">
        <v>0.108</v>
      </c>
      <c r="E88" s="4">
        <v>92.97</v>
      </c>
      <c r="F88" s="4">
        <v>3.72</v>
      </c>
      <c r="G88" s="4">
        <v>6.52</v>
      </c>
      <c r="H88" s="4">
        <v>0.34699999999999998</v>
      </c>
      <c r="I88" s="6">
        <f t="shared" si="2"/>
        <v>0.75268817204301053</v>
      </c>
    </row>
    <row r="89" spans="1:9" x14ac:dyDescent="0.25">
      <c r="A89" s="3" t="s">
        <v>11</v>
      </c>
      <c r="B89" s="4">
        <v>6.8710000000000004</v>
      </c>
      <c r="C89" s="4">
        <v>0.43099999999999999</v>
      </c>
      <c r="D89" s="4">
        <v>1.7000000000000001E-2</v>
      </c>
      <c r="E89" s="4">
        <v>80.040000000000006</v>
      </c>
      <c r="F89" s="4">
        <v>5.09</v>
      </c>
      <c r="G89" s="4">
        <v>6.5</v>
      </c>
      <c r="H89" s="4">
        <v>0.17699999999999999</v>
      </c>
      <c r="I89" s="6">
        <f t="shared" si="2"/>
        <v>0.27701375245579574</v>
      </c>
    </row>
    <row r="90" spans="1:9" x14ac:dyDescent="0.25">
      <c r="A90" s="3" t="s">
        <v>12</v>
      </c>
      <c r="B90" s="4">
        <v>7.0359999999999996</v>
      </c>
      <c r="C90" s="4">
        <v>0.375</v>
      </c>
      <c r="D90" s="4">
        <v>1.4E-2</v>
      </c>
      <c r="E90" s="4">
        <v>83.51</v>
      </c>
      <c r="F90" s="4">
        <v>4.93</v>
      </c>
      <c r="G90" s="4">
        <v>6.28</v>
      </c>
      <c r="H90" s="4">
        <v>0.17399999999999999</v>
      </c>
      <c r="I90" s="6">
        <f t="shared" si="2"/>
        <v>0.27383367139959447</v>
      </c>
    </row>
    <row r="91" spans="1:9" x14ac:dyDescent="0.25">
      <c r="A91" s="3" t="s">
        <v>13</v>
      </c>
      <c r="B91" s="4">
        <v>3.6949999999999998</v>
      </c>
      <c r="C91" s="4">
        <v>1.115</v>
      </c>
      <c r="D91" s="4">
        <v>0.372</v>
      </c>
      <c r="E91" s="4">
        <v>185.62</v>
      </c>
      <c r="F91" s="4">
        <v>9.2200000000000006</v>
      </c>
      <c r="G91" s="4">
        <v>10.79</v>
      </c>
      <c r="H91" s="4">
        <v>0.23300000000000001</v>
      </c>
      <c r="I91" s="6">
        <f t="shared" si="2"/>
        <v>0.17028199566160504</v>
      </c>
    </row>
    <row r="92" spans="1:9" x14ac:dyDescent="0.25">
      <c r="A92" s="3" t="s">
        <v>14</v>
      </c>
      <c r="B92" s="4">
        <v>4.0259999999999998</v>
      </c>
      <c r="C92" s="4">
        <v>1.1850000000000001</v>
      </c>
      <c r="D92" s="4">
        <v>0.307</v>
      </c>
      <c r="E92" s="4">
        <v>204.97</v>
      </c>
      <c r="F92" s="4">
        <v>9.66</v>
      </c>
      <c r="G92" s="4">
        <v>11.23</v>
      </c>
      <c r="H92" s="4">
        <v>0.28100000000000003</v>
      </c>
      <c r="I92" s="6">
        <f t="shared" si="2"/>
        <v>0.16252587991718428</v>
      </c>
    </row>
    <row r="93" spans="1:9" x14ac:dyDescent="0.25">
      <c r="A93" s="3" t="s">
        <v>15</v>
      </c>
      <c r="B93" s="4">
        <v>4.665</v>
      </c>
      <c r="C93" s="4">
        <v>0.112</v>
      </c>
      <c r="D93" s="4">
        <v>3.7999999999999999E-2</v>
      </c>
      <c r="E93" s="4">
        <v>82.4</v>
      </c>
      <c r="F93" s="4">
        <v>3.54</v>
      </c>
      <c r="G93" s="4">
        <v>5.71</v>
      </c>
      <c r="H93" s="4">
        <v>0.13900000000000001</v>
      </c>
      <c r="I93" s="6">
        <f t="shared" si="2"/>
        <v>0.61299435028248583</v>
      </c>
    </row>
    <row r="94" spans="1:9" x14ac:dyDescent="0.25">
      <c r="A94" s="3" t="s">
        <v>16</v>
      </c>
      <c r="B94" s="4">
        <v>4.66</v>
      </c>
      <c r="C94" s="4">
        <v>8.6999999999999994E-2</v>
      </c>
      <c r="D94" s="4">
        <v>2.7E-2</v>
      </c>
      <c r="E94" s="4">
        <v>86.79</v>
      </c>
      <c r="F94" s="4">
        <v>3.92</v>
      </c>
      <c r="G94" s="4">
        <v>5.76</v>
      </c>
      <c r="H94" s="4">
        <v>0.13500000000000001</v>
      </c>
      <c r="I94" s="6">
        <f t="shared" si="2"/>
        <v>0.46938775510204078</v>
      </c>
    </row>
    <row r="95" spans="1:9" x14ac:dyDescent="0.25">
      <c r="A95" s="3" t="s">
        <v>17</v>
      </c>
      <c r="B95" s="4">
        <v>1.7709999999999999</v>
      </c>
      <c r="C95" s="4">
        <v>0.13700000000000001</v>
      </c>
      <c r="D95" s="4">
        <v>1.2999999999999999E-2</v>
      </c>
      <c r="E95" s="4">
        <v>64.11</v>
      </c>
      <c r="F95" s="4">
        <v>5.44</v>
      </c>
      <c r="G95" s="4">
        <v>8.18</v>
      </c>
      <c r="H95" s="4">
        <v>0.11899999999999999</v>
      </c>
      <c r="I95" s="6">
        <f t="shared" si="2"/>
        <v>0.50367647058823517</v>
      </c>
    </row>
    <row r="96" spans="1:9" x14ac:dyDescent="0.25">
      <c r="A96" s="3" t="s">
        <v>18</v>
      </c>
      <c r="B96" s="4">
        <v>1.706</v>
      </c>
      <c r="C96" s="4">
        <v>0.115</v>
      </c>
      <c r="D96" s="4">
        <v>6.0000000000000001E-3</v>
      </c>
      <c r="E96" s="4">
        <v>68.89</v>
      </c>
      <c r="F96" s="4">
        <v>7.32</v>
      </c>
      <c r="G96" s="4">
        <v>8.34</v>
      </c>
      <c r="H96" s="4">
        <v>0.112</v>
      </c>
      <c r="I96" s="6">
        <f t="shared" si="2"/>
        <v>0.1393442622950819</v>
      </c>
    </row>
    <row r="97" spans="1:9" x14ac:dyDescent="0.25">
      <c r="A97" s="3" t="s">
        <v>19</v>
      </c>
      <c r="B97" s="4">
        <v>6.4420000000000002</v>
      </c>
      <c r="C97" s="4">
        <v>0.151</v>
      </c>
      <c r="D97" s="4">
        <v>2.5000000000000001E-2</v>
      </c>
      <c r="E97" s="4">
        <v>67.95</v>
      </c>
      <c r="F97" s="4">
        <v>3.09</v>
      </c>
      <c r="G97" s="4">
        <v>5.2</v>
      </c>
      <c r="H97" s="4">
        <v>0.185</v>
      </c>
      <c r="I97" s="6">
        <f t="shared" si="2"/>
        <v>0.68284789644012955</v>
      </c>
    </row>
    <row r="98" spans="1:9" x14ac:dyDescent="0.25">
      <c r="A98" s="3" t="s">
        <v>20</v>
      </c>
      <c r="B98" s="4">
        <v>7.4749999999999996</v>
      </c>
      <c r="C98" s="4">
        <v>0.122</v>
      </c>
      <c r="D98" s="4">
        <v>2.3E-2</v>
      </c>
      <c r="E98" s="4">
        <v>70.760000000000005</v>
      </c>
      <c r="F98" s="4">
        <v>3.08</v>
      </c>
      <c r="G98" s="4">
        <v>5.07</v>
      </c>
      <c r="H98" s="4">
        <v>0.20799999999999999</v>
      </c>
      <c r="I98" s="6">
        <f t="shared" si="2"/>
        <v>0.64610389610389618</v>
      </c>
    </row>
    <row r="99" spans="1:9" x14ac:dyDescent="0.25">
      <c r="A99" s="3" t="s">
        <v>21</v>
      </c>
      <c r="B99" s="4">
        <v>4.9340000000000002</v>
      </c>
      <c r="C99" s="4">
        <v>0.23100000000000001</v>
      </c>
      <c r="D99" s="4">
        <v>0.01</v>
      </c>
      <c r="E99" s="4">
        <v>93.62</v>
      </c>
      <c r="F99" s="4">
        <v>3.86</v>
      </c>
      <c r="G99" s="4">
        <v>6.07</v>
      </c>
      <c r="H99" s="4">
        <v>0.159</v>
      </c>
      <c r="I99" s="6">
        <f t="shared" si="2"/>
        <v>0.57253886010362709</v>
      </c>
    </row>
    <row r="100" spans="1:9" x14ac:dyDescent="0.25">
      <c r="A100" s="3" t="s">
        <v>22</v>
      </c>
      <c r="B100" s="4">
        <v>4.6360000000000001</v>
      </c>
      <c r="C100" s="4">
        <v>0.20399999999999999</v>
      </c>
      <c r="D100" s="4">
        <v>8.9999999999999993E-3</v>
      </c>
      <c r="E100" s="4">
        <v>102.32</v>
      </c>
      <c r="F100" s="4">
        <v>3.99</v>
      </c>
      <c r="G100" s="4">
        <v>6.2</v>
      </c>
      <c r="H100" s="4">
        <v>0.14799999999999999</v>
      </c>
      <c r="I100" s="6">
        <f t="shared" si="2"/>
        <v>0.55388471177944854</v>
      </c>
    </row>
    <row r="101" spans="1:9" x14ac:dyDescent="0.25">
      <c r="A101" s="3" t="s">
        <v>23</v>
      </c>
      <c r="B101" s="4">
        <v>10.169</v>
      </c>
      <c r="C101" s="4">
        <v>0.66200000000000003</v>
      </c>
      <c r="D101" s="4">
        <v>9.8000000000000004E-2</v>
      </c>
      <c r="E101" s="4">
        <v>75.819999999999993</v>
      </c>
      <c r="F101" s="4">
        <v>2.95</v>
      </c>
      <c r="G101" s="4">
        <v>7.02</v>
      </c>
      <c r="H101" s="4">
        <v>0.29899999999999999</v>
      </c>
      <c r="I101" s="6">
        <f t="shared" si="2"/>
        <v>1.3796610169491523</v>
      </c>
    </row>
    <row r="102" spans="1:9" x14ac:dyDescent="0.25">
      <c r="A102" s="3" t="s">
        <v>24</v>
      </c>
      <c r="B102" s="4">
        <v>12.468999999999999</v>
      </c>
      <c r="C102" s="4">
        <v>1.002</v>
      </c>
      <c r="D102" s="4">
        <v>0.11600000000000001</v>
      </c>
      <c r="E102" s="4">
        <v>85.89</v>
      </c>
      <c r="F102" s="4">
        <v>3.24</v>
      </c>
      <c r="G102" s="4">
        <v>7.32</v>
      </c>
      <c r="H102" s="4">
        <v>0.38500000000000001</v>
      </c>
      <c r="I102" s="6">
        <f t="shared" si="2"/>
        <v>1.2592592592592593</v>
      </c>
    </row>
    <row r="103" spans="1:9" x14ac:dyDescent="0.25">
      <c r="A103" s="3" t="s">
        <v>25</v>
      </c>
      <c r="B103" s="4">
        <v>15.398</v>
      </c>
      <c r="C103" s="4">
        <v>6.3E-2</v>
      </c>
      <c r="D103" s="4">
        <v>6.8000000000000005E-2</v>
      </c>
      <c r="E103" s="4">
        <v>67.97</v>
      </c>
      <c r="F103" s="4">
        <v>2.08</v>
      </c>
      <c r="G103" s="4">
        <v>6.93</v>
      </c>
      <c r="H103" s="4">
        <v>0.20799999999999999</v>
      </c>
      <c r="I103" s="6">
        <f t="shared" si="2"/>
        <v>2.3317307692307692</v>
      </c>
    </row>
    <row r="104" spans="1:9" x14ac:dyDescent="0.25">
      <c r="A104" s="3" t="s">
        <v>26</v>
      </c>
      <c r="B104" s="4">
        <v>18.908999999999999</v>
      </c>
      <c r="C104" s="4">
        <v>7.1999999999999995E-2</v>
      </c>
      <c r="D104" s="4">
        <v>7.0999999999999994E-2</v>
      </c>
      <c r="E104" s="4">
        <v>72.95</v>
      </c>
      <c r="F104" s="4">
        <v>2.2200000000000002</v>
      </c>
      <c r="G104" s="4">
        <v>7.07</v>
      </c>
      <c r="H104" s="4">
        <v>0.25</v>
      </c>
      <c r="I104" s="6">
        <f t="shared" si="2"/>
        <v>2.1846846846846844</v>
      </c>
    </row>
    <row r="105" spans="1:9" x14ac:dyDescent="0.25">
      <c r="A105" s="3" t="s">
        <v>27</v>
      </c>
      <c r="B105" s="4">
        <v>4.4379999999999997</v>
      </c>
      <c r="C105" s="4">
        <v>0.26</v>
      </c>
      <c r="D105" s="4">
        <v>1.2E-2</v>
      </c>
      <c r="E105" s="4">
        <v>101.91</v>
      </c>
      <c r="F105" s="4">
        <v>4.9000000000000004</v>
      </c>
      <c r="G105" s="4">
        <v>6.8</v>
      </c>
      <c r="H105" s="4">
        <v>0.14299999999999999</v>
      </c>
      <c r="I105" s="6">
        <f t="shared" si="2"/>
        <v>0.3877551020408162</v>
      </c>
    </row>
    <row r="106" spans="1:9" x14ac:dyDescent="0.25">
      <c r="A106" s="3" t="s">
        <v>28</v>
      </c>
      <c r="B106" s="4">
        <v>5.298</v>
      </c>
      <c r="C106" s="4">
        <v>0.29199999999999998</v>
      </c>
      <c r="D106" s="4">
        <v>1.7000000000000001E-2</v>
      </c>
      <c r="E106" s="4">
        <v>104.75</v>
      </c>
      <c r="F106" s="4">
        <v>4.95</v>
      </c>
      <c r="G106" s="4">
        <v>6.85</v>
      </c>
      <c r="H106" s="4">
        <v>0.17100000000000001</v>
      </c>
      <c r="I106" s="6">
        <f t="shared" si="2"/>
        <v>0.3838383838383837</v>
      </c>
    </row>
    <row r="108" spans="1:9" ht="19.5" x14ac:dyDescent="0.3">
      <c r="A108" s="1" t="s">
        <v>39</v>
      </c>
    </row>
    <row r="109" spans="1:9" ht="60" x14ac:dyDescent="0.25">
      <c r="B109" s="2" t="s">
        <v>29</v>
      </c>
      <c r="C109" s="2" t="s">
        <v>30</v>
      </c>
      <c r="D109" s="2" t="s">
        <v>31</v>
      </c>
      <c r="E109" s="2" t="s">
        <v>32</v>
      </c>
      <c r="F109" s="2" t="s">
        <v>33</v>
      </c>
      <c r="G109" s="2" t="s">
        <v>34</v>
      </c>
      <c r="H109" s="2" t="s">
        <v>35</v>
      </c>
      <c r="I109" s="2" t="s">
        <v>40</v>
      </c>
    </row>
    <row r="110" spans="1:9" x14ac:dyDescent="0.25">
      <c r="A110" s="3" t="s">
        <v>1</v>
      </c>
      <c r="B110" s="4">
        <v>5.79</v>
      </c>
      <c r="C110" s="4">
        <v>0.23599999999999999</v>
      </c>
      <c r="D110" s="4">
        <v>3.9E-2</v>
      </c>
      <c r="E110" s="4">
        <v>129.84</v>
      </c>
      <c r="F110" s="4">
        <v>2.2000000000000002</v>
      </c>
      <c r="G110" s="4">
        <v>5.23</v>
      </c>
      <c r="H110" s="4">
        <v>0.14000000000000001</v>
      </c>
      <c r="I110" s="6">
        <f t="shared" ref="I110:I141" si="3">(G110-F110)/F110</f>
        <v>1.3772727272727272</v>
      </c>
    </row>
    <row r="111" spans="1:9" x14ac:dyDescent="0.25">
      <c r="A111" s="3" t="s">
        <v>2</v>
      </c>
      <c r="B111" s="4">
        <v>7.2069999999999999</v>
      </c>
      <c r="C111" s="4">
        <v>0.45200000000000001</v>
      </c>
      <c r="D111" s="4">
        <v>7.5999999999999998E-2</v>
      </c>
      <c r="E111" s="4">
        <v>134.66</v>
      </c>
      <c r="F111" s="4">
        <v>2.25</v>
      </c>
      <c r="G111" s="4">
        <v>5.29</v>
      </c>
      <c r="H111" s="4">
        <v>0.17499999999999999</v>
      </c>
      <c r="I111" s="6">
        <f t="shared" si="3"/>
        <v>1.3511111111111112</v>
      </c>
    </row>
    <row r="112" spans="1:9" x14ac:dyDescent="0.25">
      <c r="A112" s="3" t="s">
        <v>3</v>
      </c>
      <c r="B112" s="4">
        <v>4.9359999999999999</v>
      </c>
      <c r="C112" s="4">
        <v>0.38200000000000001</v>
      </c>
      <c r="D112" s="4">
        <v>1.2999999999999999E-2</v>
      </c>
      <c r="E112" s="4">
        <v>189.81</v>
      </c>
      <c r="F112" s="4">
        <v>2.52</v>
      </c>
      <c r="G112" s="4">
        <v>3.02</v>
      </c>
      <c r="H112" s="4">
        <v>0.14099999999999999</v>
      </c>
      <c r="I112" s="6">
        <f t="shared" si="3"/>
        <v>0.1984126984126984</v>
      </c>
    </row>
    <row r="113" spans="1:9" x14ac:dyDescent="0.25">
      <c r="A113" s="12" t="s">
        <v>46</v>
      </c>
      <c r="B113" s="15">
        <v>2.0550000000000002</v>
      </c>
      <c r="C113" s="15">
        <v>0.311</v>
      </c>
      <c r="D113" s="15">
        <v>1.2999999999999999E-2</v>
      </c>
      <c r="E113" s="15">
        <v>189.94</v>
      </c>
      <c r="F113" s="15">
        <v>2.5299999999999998</v>
      </c>
      <c r="G113" s="15">
        <v>3.02</v>
      </c>
      <c r="H113" s="15">
        <v>7.0000000000000007E-2</v>
      </c>
      <c r="I113" s="6"/>
    </row>
    <row r="114" spans="1:9" x14ac:dyDescent="0.25">
      <c r="A114" s="3" t="s">
        <v>4</v>
      </c>
      <c r="B114" s="4">
        <v>5.3890000000000002</v>
      </c>
      <c r="C114" s="4">
        <v>0.377</v>
      </c>
      <c r="D114" s="4">
        <v>2.3E-2</v>
      </c>
      <c r="E114" s="4">
        <v>202.25</v>
      </c>
      <c r="F114" s="4">
        <v>2.6</v>
      </c>
      <c r="G114" s="4">
        <v>3.1</v>
      </c>
      <c r="H114" s="4">
        <v>0.19900000000000001</v>
      </c>
      <c r="I114" s="6">
        <f t="shared" si="3"/>
        <v>0.19230769230769229</v>
      </c>
    </row>
    <row r="115" spans="1:9" x14ac:dyDescent="0.25">
      <c r="A115" s="12" t="s">
        <v>47</v>
      </c>
      <c r="B115" s="15">
        <v>2.74</v>
      </c>
      <c r="C115" s="15">
        <v>0.308</v>
      </c>
      <c r="D115" s="15">
        <v>2.4E-2</v>
      </c>
      <c r="E115" s="15">
        <v>202.25</v>
      </c>
      <c r="F115" s="15">
        <v>2.6</v>
      </c>
      <c r="G115" s="15">
        <v>3.1</v>
      </c>
      <c r="H115" s="15">
        <v>0.115</v>
      </c>
      <c r="I115" s="6"/>
    </row>
    <row r="116" spans="1:9" x14ac:dyDescent="0.25">
      <c r="A116" s="3" t="s">
        <v>5</v>
      </c>
      <c r="B116" s="4">
        <v>3.9950000000000001</v>
      </c>
      <c r="C116" s="4">
        <v>0.27900000000000003</v>
      </c>
      <c r="D116" s="4">
        <v>8.9999999999999993E-3</v>
      </c>
      <c r="E116" s="4">
        <v>195.96</v>
      </c>
      <c r="F116" s="4">
        <v>2.4900000000000002</v>
      </c>
      <c r="G116" s="4">
        <v>2.98</v>
      </c>
      <c r="H116" s="4">
        <v>0.12</v>
      </c>
      <c r="I116" s="6">
        <f t="shared" si="3"/>
        <v>0.1967871485943774</v>
      </c>
    </row>
    <row r="117" spans="1:9" x14ac:dyDescent="0.25">
      <c r="A117" s="12" t="s">
        <v>48</v>
      </c>
      <c r="B117" s="15">
        <v>2.6819999999999999</v>
      </c>
      <c r="C117" s="15">
        <v>0.247</v>
      </c>
      <c r="D117" s="15">
        <v>8.9999999999999993E-3</v>
      </c>
      <c r="E117" s="15">
        <v>196.41</v>
      </c>
      <c r="F117" s="15">
        <v>2.4900000000000002</v>
      </c>
      <c r="G117" s="15">
        <v>2.98</v>
      </c>
      <c r="H117" s="15">
        <v>5.8000000000000003E-2</v>
      </c>
      <c r="I117" s="6"/>
    </row>
    <row r="118" spans="1:9" x14ac:dyDescent="0.25">
      <c r="A118" s="3" t="s">
        <v>6</v>
      </c>
      <c r="B118" s="4">
        <v>4.4640000000000004</v>
      </c>
      <c r="C118" s="4">
        <v>0.314</v>
      </c>
      <c r="D118" s="4">
        <v>1.4999999999999999E-2</v>
      </c>
      <c r="E118" s="4">
        <v>202.66</v>
      </c>
      <c r="F118" s="4">
        <v>2.59</v>
      </c>
      <c r="G118" s="4">
        <v>3.09</v>
      </c>
      <c r="H118" s="4">
        <v>0.127</v>
      </c>
      <c r="I118" s="6">
        <f t="shared" si="3"/>
        <v>0.19305019305019305</v>
      </c>
    </row>
    <row r="119" spans="1:9" x14ac:dyDescent="0.25">
      <c r="A119" s="12" t="s">
        <v>49</v>
      </c>
      <c r="B119" s="15">
        <v>2.2989999999999999</v>
      </c>
      <c r="C119" s="15">
        <v>0.191</v>
      </c>
      <c r="D119" s="15">
        <v>1.2E-2</v>
      </c>
      <c r="E119" s="15">
        <v>202.66</v>
      </c>
      <c r="F119" s="15">
        <v>2.59</v>
      </c>
      <c r="G119" s="15">
        <v>3.09</v>
      </c>
      <c r="H119" s="15">
        <v>6.9000000000000006E-2</v>
      </c>
      <c r="I119" s="6"/>
    </row>
    <row r="120" spans="1:9" x14ac:dyDescent="0.25">
      <c r="A120" s="3" t="s">
        <v>7</v>
      </c>
      <c r="B120" s="4">
        <v>3.6269999999999998</v>
      </c>
      <c r="C120" s="4">
        <v>0.26400000000000001</v>
      </c>
      <c r="D120" s="4">
        <v>3.5000000000000003E-2</v>
      </c>
      <c r="E120" s="4">
        <v>250.16</v>
      </c>
      <c r="F120" s="4">
        <v>5.16</v>
      </c>
      <c r="G120" s="4">
        <v>5.35</v>
      </c>
      <c r="H120" s="4">
        <v>9.7000000000000003E-2</v>
      </c>
      <c r="I120" s="6">
        <f t="shared" si="3"/>
        <v>3.6821705426356495E-2</v>
      </c>
    </row>
    <row r="121" spans="1:9" x14ac:dyDescent="0.25">
      <c r="A121" s="3" t="s">
        <v>8</v>
      </c>
      <c r="B121" s="4">
        <v>4.1669999999999998</v>
      </c>
      <c r="C121" s="4">
        <v>0.27300000000000002</v>
      </c>
      <c r="D121" s="4">
        <v>2.1000000000000001E-2</v>
      </c>
      <c r="E121" s="4">
        <v>253.75</v>
      </c>
      <c r="F121" s="4">
        <v>5.19</v>
      </c>
      <c r="G121" s="4">
        <v>5.38</v>
      </c>
      <c r="H121" s="4">
        <v>0.114</v>
      </c>
      <c r="I121" s="6">
        <f t="shared" si="3"/>
        <v>3.6608863198458477E-2</v>
      </c>
    </row>
    <row r="122" spans="1:9" x14ac:dyDescent="0.25">
      <c r="A122" s="3" t="s">
        <v>9</v>
      </c>
      <c r="B122" s="4">
        <v>6.3970000000000002</v>
      </c>
      <c r="C122" s="4">
        <v>0.183</v>
      </c>
      <c r="D122" s="4">
        <v>5.5E-2</v>
      </c>
      <c r="E122" s="4">
        <v>199.77</v>
      </c>
      <c r="F122" s="4">
        <v>4.04</v>
      </c>
      <c r="G122" s="4">
        <v>5</v>
      </c>
      <c r="H122" s="4">
        <v>0.254</v>
      </c>
      <c r="I122" s="6">
        <f t="shared" si="3"/>
        <v>0.23762376237623761</v>
      </c>
    </row>
    <row r="123" spans="1:9" x14ac:dyDescent="0.25">
      <c r="A123" s="3" t="s">
        <v>10</v>
      </c>
      <c r="B123" s="4">
        <v>8.7859999999999996</v>
      </c>
      <c r="C123" s="4">
        <v>0.22600000000000001</v>
      </c>
      <c r="D123" s="4">
        <v>7.3999999999999996E-2</v>
      </c>
      <c r="E123" s="4">
        <v>200.31</v>
      </c>
      <c r="F123" s="4">
        <v>4.04</v>
      </c>
      <c r="G123" s="4">
        <v>5</v>
      </c>
      <c r="H123" s="4">
        <v>0.26200000000000001</v>
      </c>
      <c r="I123" s="6">
        <f t="shared" si="3"/>
        <v>0.23762376237623761</v>
      </c>
    </row>
    <row r="124" spans="1:9" x14ac:dyDescent="0.25">
      <c r="A124" s="3" t="s">
        <v>11</v>
      </c>
      <c r="B124" s="4">
        <v>5.9489999999999998</v>
      </c>
      <c r="C124" s="4">
        <v>0.32300000000000001</v>
      </c>
      <c r="D124" s="4">
        <v>1.0999999999999999E-2</v>
      </c>
      <c r="E124" s="4">
        <v>134.57</v>
      </c>
      <c r="F124" s="4">
        <v>3.22</v>
      </c>
      <c r="G124" s="4">
        <v>3.34</v>
      </c>
      <c r="H124" s="4">
        <v>0.156</v>
      </c>
      <c r="I124" s="6">
        <f t="shared" si="3"/>
        <v>3.7267080745341505E-2</v>
      </c>
    </row>
    <row r="125" spans="1:9" x14ac:dyDescent="0.25">
      <c r="A125" s="3" t="s">
        <v>12</v>
      </c>
      <c r="B125" s="4">
        <v>6.2469999999999999</v>
      </c>
      <c r="C125" s="4">
        <v>0.28299999999999997</v>
      </c>
      <c r="D125" s="4">
        <v>0.01</v>
      </c>
      <c r="E125" s="4">
        <v>140.4</v>
      </c>
      <c r="F125" s="4">
        <v>3.13</v>
      </c>
      <c r="G125" s="4">
        <v>3.25</v>
      </c>
      <c r="H125" s="4">
        <v>0.154</v>
      </c>
      <c r="I125" s="6">
        <f t="shared" si="3"/>
        <v>3.8338658146964889E-2</v>
      </c>
    </row>
    <row r="126" spans="1:9" x14ac:dyDescent="0.25">
      <c r="A126" s="3" t="s">
        <v>13</v>
      </c>
      <c r="B126" s="4">
        <v>2.9590000000000001</v>
      </c>
      <c r="C126" s="4">
        <v>0.90500000000000003</v>
      </c>
      <c r="D126" s="4">
        <v>0.31900000000000001</v>
      </c>
      <c r="E126" s="4">
        <v>312.08999999999997</v>
      </c>
      <c r="F126" s="4">
        <v>6.16</v>
      </c>
      <c r="G126" s="4">
        <v>6.19</v>
      </c>
      <c r="H126" s="4">
        <v>0.20599999999999999</v>
      </c>
      <c r="I126" s="6">
        <f t="shared" si="3"/>
        <v>4.8701298701299108E-3</v>
      </c>
    </row>
    <row r="127" spans="1:9" x14ac:dyDescent="0.25">
      <c r="A127" s="3" t="s">
        <v>14</v>
      </c>
      <c r="B127" s="4">
        <v>3.617</v>
      </c>
      <c r="C127" s="4">
        <v>1.075</v>
      </c>
      <c r="D127" s="4">
        <v>0.28599999999999998</v>
      </c>
      <c r="E127" s="4">
        <v>344.64</v>
      </c>
      <c r="F127" s="4">
        <v>6.41</v>
      </c>
      <c r="G127" s="4">
        <v>6.44</v>
      </c>
      <c r="H127" s="4">
        <v>0.251</v>
      </c>
      <c r="I127" s="6">
        <f t="shared" si="3"/>
        <v>4.6801872074883379E-3</v>
      </c>
    </row>
    <row r="128" spans="1:9" x14ac:dyDescent="0.25">
      <c r="A128" s="3" t="s">
        <v>15</v>
      </c>
      <c r="B128" s="4">
        <v>3.2010000000000001</v>
      </c>
      <c r="C128" s="4">
        <v>7.4999999999999997E-2</v>
      </c>
      <c r="D128" s="4">
        <v>1.7000000000000001E-2</v>
      </c>
      <c r="E128" s="4">
        <v>82.4</v>
      </c>
      <c r="F128" s="4">
        <v>4.59</v>
      </c>
      <c r="G128" s="4">
        <v>5.55</v>
      </c>
      <c r="H128" s="4">
        <v>9.7000000000000003E-2</v>
      </c>
      <c r="I128" s="6">
        <f t="shared" si="3"/>
        <v>0.20915032679738563</v>
      </c>
    </row>
    <row r="129" spans="1:9" x14ac:dyDescent="0.25">
      <c r="A129" s="3" t="s">
        <v>16</v>
      </c>
      <c r="B129" s="4">
        <v>3.125</v>
      </c>
      <c r="C129" s="4">
        <v>5.7000000000000002E-2</v>
      </c>
      <c r="D129" s="4">
        <v>0.01</v>
      </c>
      <c r="E129" s="4">
        <v>86.79</v>
      </c>
      <c r="F129" s="4">
        <v>5.16</v>
      </c>
      <c r="G129" s="4">
        <v>5.58</v>
      </c>
      <c r="H129" s="4">
        <v>9.1999999999999998E-2</v>
      </c>
      <c r="I129" s="6">
        <f t="shared" si="3"/>
        <v>8.139534883720928E-2</v>
      </c>
    </row>
    <row r="130" spans="1:9" x14ac:dyDescent="0.25">
      <c r="A130" s="3" t="s">
        <v>17</v>
      </c>
      <c r="B130" s="4">
        <v>2.1190000000000002</v>
      </c>
      <c r="C130" s="4">
        <v>0.16200000000000001</v>
      </c>
      <c r="D130" s="4">
        <v>1.4E-2</v>
      </c>
      <c r="E130" s="4">
        <v>64.11</v>
      </c>
      <c r="F130" s="4">
        <v>2.42</v>
      </c>
      <c r="G130" s="4">
        <v>2.95</v>
      </c>
      <c r="H130" s="4">
        <v>0.13400000000000001</v>
      </c>
      <c r="I130" s="6">
        <f t="shared" si="3"/>
        <v>0.21900826446281002</v>
      </c>
    </row>
    <row r="131" spans="1:9" x14ac:dyDescent="0.25">
      <c r="A131" s="3" t="s">
        <v>18</v>
      </c>
      <c r="B131" s="4">
        <v>2.0369999999999999</v>
      </c>
      <c r="C131" s="4">
        <v>0.13400000000000001</v>
      </c>
      <c r="D131" s="4">
        <v>7.0000000000000001E-3</v>
      </c>
      <c r="E131" s="4">
        <v>68.89</v>
      </c>
      <c r="F131" s="4">
        <v>2.91</v>
      </c>
      <c r="G131" s="4">
        <v>3.03</v>
      </c>
      <c r="H131" s="4">
        <v>0.128</v>
      </c>
      <c r="I131" s="6">
        <f t="shared" si="3"/>
        <v>4.1237113402061737E-2</v>
      </c>
    </row>
    <row r="132" spans="1:9" x14ac:dyDescent="0.25">
      <c r="A132" s="3" t="s">
        <v>19</v>
      </c>
      <c r="B132" s="4">
        <v>5.423</v>
      </c>
      <c r="C132" s="4">
        <v>0.10299999999999999</v>
      </c>
      <c r="D132" s="4">
        <v>1.6E-2</v>
      </c>
      <c r="E132" s="4">
        <v>67.95</v>
      </c>
      <c r="F132" s="4">
        <v>3.39</v>
      </c>
      <c r="G132" s="4">
        <v>4.17</v>
      </c>
      <c r="H132" s="4">
        <v>0.156</v>
      </c>
      <c r="I132" s="6">
        <f t="shared" si="3"/>
        <v>0.23008849557522118</v>
      </c>
    </row>
    <row r="133" spans="1:9" x14ac:dyDescent="0.25">
      <c r="A133" s="3" t="s">
        <v>20</v>
      </c>
      <c r="B133" s="4">
        <v>6.39</v>
      </c>
      <c r="C133" s="4">
        <v>8.5999999999999993E-2</v>
      </c>
      <c r="D133" s="4">
        <v>1.7000000000000001E-2</v>
      </c>
      <c r="E133" s="4">
        <v>70.760000000000005</v>
      </c>
      <c r="F133" s="4">
        <v>3.57</v>
      </c>
      <c r="G133" s="4">
        <v>4.0599999999999996</v>
      </c>
      <c r="H133" s="4">
        <v>0.18099999999999999</v>
      </c>
      <c r="I133" s="6">
        <f t="shared" si="3"/>
        <v>0.13725490196078424</v>
      </c>
    </row>
    <row r="134" spans="1:9" x14ac:dyDescent="0.25">
      <c r="A134" s="3" t="s">
        <v>21</v>
      </c>
      <c r="B134" s="4">
        <v>4.4029999999999996</v>
      </c>
      <c r="C134" s="4">
        <v>0.17799999999999999</v>
      </c>
      <c r="D134" s="4">
        <v>7.0000000000000001E-3</v>
      </c>
      <c r="E134" s="4">
        <v>93.62</v>
      </c>
      <c r="F134" s="4">
        <v>3.2</v>
      </c>
      <c r="G134" s="4">
        <v>3.96</v>
      </c>
      <c r="H134" s="4">
        <v>0.14399999999999999</v>
      </c>
      <c r="I134" s="6">
        <f t="shared" si="3"/>
        <v>0.23749999999999993</v>
      </c>
    </row>
    <row r="135" spans="1:9" x14ac:dyDescent="0.25">
      <c r="A135" s="3" t="s">
        <v>22</v>
      </c>
      <c r="B135" s="4">
        <v>4.048</v>
      </c>
      <c r="C135" s="4">
        <v>0.153</v>
      </c>
      <c r="D135" s="4">
        <v>5.0000000000000001E-3</v>
      </c>
      <c r="E135" s="4">
        <v>102.32</v>
      </c>
      <c r="F135" s="4">
        <v>3.29</v>
      </c>
      <c r="G135" s="4">
        <v>4.05</v>
      </c>
      <c r="H135" s="4">
        <v>0.13300000000000001</v>
      </c>
      <c r="I135" s="6">
        <f t="shared" si="3"/>
        <v>0.23100303951367773</v>
      </c>
    </row>
    <row r="136" spans="1:9" x14ac:dyDescent="0.25">
      <c r="A136" s="3" t="s">
        <v>23</v>
      </c>
      <c r="B136" s="4">
        <v>8.8770000000000007</v>
      </c>
      <c r="C136" s="4">
        <v>0.57299999999999995</v>
      </c>
      <c r="D136" s="4">
        <v>8.7999999999999995E-2</v>
      </c>
      <c r="E136" s="4">
        <v>75.819999999999993</v>
      </c>
      <c r="F136" s="4">
        <v>2.37</v>
      </c>
      <c r="G136" s="4">
        <v>3.98</v>
      </c>
      <c r="H136" s="4">
        <v>0.27500000000000002</v>
      </c>
      <c r="I136" s="6">
        <f t="shared" si="3"/>
        <v>0.67932489451476785</v>
      </c>
    </row>
    <row r="137" spans="1:9" x14ac:dyDescent="0.25">
      <c r="A137" s="3" t="s">
        <v>24</v>
      </c>
      <c r="B137" s="4">
        <v>10.56</v>
      </c>
      <c r="C137" s="4">
        <v>0.84599999999999997</v>
      </c>
      <c r="D137" s="4">
        <v>0.10100000000000001</v>
      </c>
      <c r="E137" s="4">
        <v>85.89</v>
      </c>
      <c r="F137" s="4">
        <v>2.54</v>
      </c>
      <c r="G137" s="4">
        <v>4.1500000000000004</v>
      </c>
      <c r="H137" s="4">
        <v>0.35099999999999998</v>
      </c>
      <c r="I137" s="6">
        <f t="shared" si="3"/>
        <v>0.63385826771653553</v>
      </c>
    </row>
    <row r="138" spans="1:9" x14ac:dyDescent="0.25">
      <c r="A138" s="3" t="s">
        <v>25</v>
      </c>
      <c r="B138" s="4">
        <v>14.083</v>
      </c>
      <c r="C138" s="4">
        <v>0.03</v>
      </c>
      <c r="D138" s="4">
        <v>5.1999999999999998E-2</v>
      </c>
      <c r="E138" s="4">
        <v>67.97</v>
      </c>
      <c r="F138" s="4">
        <v>1.48</v>
      </c>
      <c r="G138" s="4">
        <v>3.55</v>
      </c>
      <c r="H138" s="4">
        <v>0.17599999999999999</v>
      </c>
      <c r="I138" s="6">
        <f t="shared" si="3"/>
        <v>1.3986486486486485</v>
      </c>
    </row>
    <row r="139" spans="1:9" x14ac:dyDescent="0.25">
      <c r="A139" s="3" t="s">
        <v>26</v>
      </c>
      <c r="B139" s="4">
        <v>17.167999999999999</v>
      </c>
      <c r="C139" s="4">
        <v>3.4000000000000002E-2</v>
      </c>
      <c r="D139" s="4">
        <v>5.2999999999999999E-2</v>
      </c>
      <c r="E139" s="4">
        <v>72.95</v>
      </c>
      <c r="F139" s="4">
        <v>1.55</v>
      </c>
      <c r="G139" s="4">
        <v>3.62</v>
      </c>
      <c r="H139" s="4">
        <v>0.186</v>
      </c>
      <c r="I139" s="6">
        <f t="shared" si="3"/>
        <v>1.3354838709677421</v>
      </c>
    </row>
    <row r="140" spans="1:9" x14ac:dyDescent="0.25">
      <c r="A140" s="3" t="s">
        <v>27</v>
      </c>
      <c r="B140" s="4">
        <v>4.7030000000000003</v>
      </c>
      <c r="C140" s="4">
        <v>0.30399999999999999</v>
      </c>
      <c r="D140" s="4">
        <v>1.2E-2</v>
      </c>
      <c r="E140" s="4">
        <v>101.91</v>
      </c>
      <c r="F140" s="4">
        <v>4.17</v>
      </c>
      <c r="G140" s="4">
        <v>4.8099999999999996</v>
      </c>
      <c r="H140" s="4">
        <v>0.16300000000000001</v>
      </c>
      <c r="I140" s="6">
        <f t="shared" si="3"/>
        <v>0.1534772182254196</v>
      </c>
    </row>
    <row r="141" spans="1:9" x14ac:dyDescent="0.25">
      <c r="A141" s="3" t="s">
        <v>28</v>
      </c>
      <c r="B141" s="4">
        <v>5.4240000000000004</v>
      </c>
      <c r="C141" s="4">
        <v>0.32500000000000001</v>
      </c>
      <c r="D141" s="4">
        <v>1.7999999999999999E-2</v>
      </c>
      <c r="E141" s="4">
        <v>104.75</v>
      </c>
      <c r="F141" s="4">
        <v>4.2</v>
      </c>
      <c r="G141" s="4">
        <v>4.84</v>
      </c>
      <c r="H141" s="4">
        <v>0.191</v>
      </c>
      <c r="I141" s="6">
        <f t="shared" si="3"/>
        <v>0.15238095238095231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3701r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Holmes, Gary</dc:creator>
  <cp:lastModifiedBy>Holmes, Gary</cp:lastModifiedBy>
  <dcterms:created xsi:type="dcterms:W3CDTF">2013-03-15T11:39:10Z</dcterms:created>
  <dcterms:modified xsi:type="dcterms:W3CDTF">2013-05-02T13:53:36Z</dcterms:modified>
</cp:coreProperties>
</file>