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0785" yWindow="285" windowWidth="4575" windowHeight="8610" activeTab="2"/>
  </bookViews>
  <sheets>
    <sheet name="Sheet1" sheetId="7" r:id="rId1"/>
    <sheet name="Sheet2" sheetId="8" r:id="rId2"/>
    <sheet name="Sheet3" sheetId="5" r:id="rId3"/>
    <sheet name="CPStatusReport" sheetId="1" r:id="rId4"/>
    <sheet name="Bank Holiday Dates" sheetId="6" r:id="rId5"/>
  </sheets>
  <definedNames>
    <definedName name="_xlnm._FilterDatabase" localSheetId="3" hidden="1">CPStatusReport!$A$1:$K$226</definedName>
    <definedName name="holidays">'Bank Holiday Dates'!$A$3:$A$76</definedName>
  </definedNames>
  <calcPr calcId="145621"/>
  <pivotCaches>
    <pivotCache cacheId="5" r:id="rId6"/>
  </pivotCaches>
</workbook>
</file>

<file path=xl/calcChain.xml><?xml version="1.0" encoding="utf-8"?>
<calcChain xmlns="http://schemas.openxmlformats.org/spreadsheetml/2006/main">
  <c r="I140" i="1" l="1"/>
  <c r="J78" i="1" l="1"/>
  <c r="J218" i="1"/>
  <c r="J226" i="1"/>
  <c r="J225" i="1"/>
  <c r="J224" i="1"/>
  <c r="J223" i="1"/>
  <c r="J222" i="1"/>
  <c r="J221" i="1"/>
  <c r="J220" i="1"/>
  <c r="J219" i="1"/>
  <c r="J217" i="1"/>
  <c r="J216" i="1"/>
  <c r="J202" i="1"/>
  <c r="J200" i="1"/>
  <c r="J170" i="1"/>
  <c r="J169" i="1"/>
  <c r="J156" i="1"/>
  <c r="J155" i="1"/>
  <c r="J137" i="1"/>
  <c r="J136" i="1"/>
  <c r="J111" i="1"/>
  <c r="J108" i="1"/>
  <c r="J79" i="1"/>
  <c r="J41" i="1"/>
  <c r="J40" i="1"/>
  <c r="J33" i="1"/>
  <c r="J34" i="1"/>
  <c r="I214" i="1" l="1"/>
  <c r="I215" i="1"/>
  <c r="I216" i="1"/>
  <c r="I217" i="1"/>
  <c r="I218" i="1"/>
  <c r="I219" i="1"/>
  <c r="I220" i="1"/>
  <c r="I221" i="1"/>
  <c r="I222" i="1"/>
  <c r="I223" i="1"/>
  <c r="I224" i="1"/>
  <c r="I225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1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0" i="1"/>
  <c r="J109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5" i="1"/>
  <c r="J36" i="1"/>
  <c r="J37" i="1"/>
  <c r="J38" i="1"/>
  <c r="J39" i="1"/>
  <c r="J42" i="1"/>
  <c r="J43" i="1"/>
  <c r="J2" i="1"/>
  <c r="I155" i="1" l="1"/>
  <c r="K217" i="1" l="1"/>
  <c r="I186" i="1" l="1"/>
  <c r="K186" i="1" s="1"/>
  <c r="I205" i="1" l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K214" i="1"/>
  <c r="K215" i="1"/>
  <c r="K216" i="1"/>
  <c r="I89" i="1" l="1"/>
  <c r="K89" i="1" s="1"/>
  <c r="I34" i="1"/>
  <c r="K34" i="1" s="1"/>
  <c r="I2" i="1" l="1"/>
  <c r="K2" i="1" s="1"/>
  <c r="I3" i="1"/>
  <c r="K3" i="1" s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K140" i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K185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K198" i="1" s="1"/>
  <c r="I199" i="1"/>
  <c r="K199" i="1" s="1"/>
  <c r="I200" i="1"/>
  <c r="K200" i="1" s="1"/>
  <c r="I201" i="1"/>
  <c r="K201" i="1" s="1"/>
  <c r="I202" i="1"/>
  <c r="K202" i="1" s="1"/>
  <c r="I203" i="1"/>
  <c r="K203" i="1" s="1"/>
  <c r="I204" i="1"/>
  <c r="K204" i="1" s="1"/>
</calcChain>
</file>

<file path=xl/sharedStrings.xml><?xml version="1.0" encoding="utf-8"?>
<sst xmlns="http://schemas.openxmlformats.org/spreadsheetml/2006/main" count="1714" uniqueCount="491">
  <si>
    <t>DCP No</t>
  </si>
  <si>
    <t>CP Title</t>
  </si>
  <si>
    <t>Category</t>
  </si>
  <si>
    <t>CP Type</t>
  </si>
  <si>
    <t>Part 1 Matter</t>
  </si>
  <si>
    <t>Standard</t>
  </si>
  <si>
    <t>Implemented</t>
  </si>
  <si>
    <t>DCP203 v1.0</t>
  </si>
  <si>
    <t>The Rationalisation of Discount Factors used to Determine LDNO Use of System Tariffs  relating to UMS Connections on Embedded Distribution Networks and the associated LDNO tariffs</t>
  </si>
  <si>
    <t>Definition</t>
  </si>
  <si>
    <t>DCP202 v1.0</t>
  </si>
  <si>
    <t>Abolition Of National Consumer Council</t>
  </si>
  <si>
    <t>Part 2 Matter</t>
  </si>
  <si>
    <t>DCP201 v1.0</t>
  </si>
  <si>
    <t>Provisions For The Theft Risk Assessment Service (TRAS)</t>
  </si>
  <si>
    <t>Awaiting Consent</t>
  </si>
  <si>
    <t>DCP200 v1.0</t>
  </si>
  <si>
    <t>Unmetered Suppliesâ€™ â€“ revision to Schedule 22 of the DCUSA (the Common Connection Charging Methodology)</t>
  </si>
  <si>
    <t>DCP199 v1.0</t>
  </si>
  <si>
    <t>Housekeeping Change To Remove Duplicated Definitions</t>
  </si>
  <si>
    <t>Withdrawn</t>
  </si>
  <si>
    <t>DCP198 v1.0</t>
  </si>
  <si>
    <t>Align the PCDM Model with the Legal Text</t>
  </si>
  <si>
    <t>Consultation</t>
  </si>
  <si>
    <t>DCP197 v1.0</t>
  </si>
  <si>
    <t>PCDM Model version post DCP118</t>
  </si>
  <si>
    <t>DCP196 v1.0</t>
  </si>
  <si>
    <t>Panel Ability To Refer A Change Proposal To The DCUSA Standing Issues Group For Pre-assessment.</t>
  </si>
  <si>
    <t>DCP195 v1.0</t>
  </si>
  <si>
    <t>Service Level Agreement for Resolving Network Operational Issues</t>
  </si>
  <si>
    <t>DCP194 v1.0</t>
  </si>
  <si>
    <t>Panel sending back Change Reports</t>
  </si>
  <si>
    <t>DCP193 v1.0</t>
  </si>
  <si>
    <t>Panel Editing Change Reports</t>
  </si>
  <si>
    <t>DCP192 v1.0</t>
  </si>
  <si>
    <t>Costs v. Budget</t>
  </si>
  <si>
    <t>DCP191 v1.0</t>
  </si>
  <si>
    <t>Publication of Revenue Protection Code of Practice</t>
  </si>
  <si>
    <t>Urgent</t>
  </si>
  <si>
    <t>DCP190 v1.0</t>
  </si>
  <si>
    <t>Credit for equipment recovery associated with temporary connections</t>
  </si>
  <si>
    <t>DCP189 v1.0</t>
  </si>
  <si>
    <t>Un-expired capitalised O&amp;M</t>
  </si>
  <si>
    <t>DCP188 v1.0</t>
  </si>
  <si>
    <t>Addition of Black and Yellow Tariff to Portfolio Billing</t>
  </si>
  <si>
    <t>DCP187 v1.0</t>
  </si>
  <si>
    <t>Changes to Requirements to Provide Metering Data</t>
  </si>
  <si>
    <t>Rejected</t>
  </si>
  <si>
    <t>DCP186 v1.0</t>
  </si>
  <si>
    <t>SEC Consequential Changes</t>
  </si>
  <si>
    <t>DCP185 v1.0</t>
  </si>
  <si>
    <t>LDNO discount on 20% of residual revenue</t>
  </si>
  <si>
    <t>DCP184 v1.0</t>
  </si>
  <si>
    <t>Housekeeping change following implementation of DCP127</t>
  </si>
  <si>
    <t>DCP183 v2.0</t>
  </si>
  <si>
    <t>To Convert the super red KWH to KVA when calculating the EDCM tariffs</t>
  </si>
  <si>
    <t>DCP182 v1.0</t>
  </si>
  <si>
    <t>Removal of Disconnection Notice</t>
  </si>
  <si>
    <t>DCP181 v1.0</t>
  </si>
  <si>
    <t>Previous Connection Terms Enduring</t>
  </si>
  <si>
    <t>DCP180 v1.0</t>
  </si>
  <si>
    <t>Further reduction in the volatility of Use of System Charges</t>
  </si>
  <si>
    <t>DCP179 v1.0</t>
  </si>
  <si>
    <t>Amending the CDCM tariff structure</t>
  </si>
  <si>
    <t>DCP178 v1.0</t>
  </si>
  <si>
    <t>Notification period for change to use of system charges</t>
  </si>
  <si>
    <t>DCP177 v1.0</t>
  </si>
  <si>
    <t>Housekeeping change relating to DCP 127 to allow Gas Suppliers accession to DCUSA</t>
  </si>
  <si>
    <t>DCP176 v1.0</t>
  </si>
  <si>
    <t>Housekeeping Change for Disconnection Definition</t>
  </si>
  <si>
    <t>DCP175 v1.0</t>
  </si>
  <si>
    <t>Add National Terms of Connection Version Control</t>
  </si>
  <si>
    <t>DCP174 v1.0</t>
  </si>
  <si>
    <t>Qualification and Application of LV Sub-Station Tariffs</t>
  </si>
  <si>
    <t>DCP173 v1.0</t>
  </si>
  <si>
    <t>Retrospective changes of Tariff (LLFC / Unique Identifier)</t>
  </si>
  <si>
    <t>DCP172 v1.0</t>
  </si>
  <si>
    <t>Clarification of way in which voltage rise is used in determining the New Network Capacity</t>
  </si>
  <si>
    <t>DCP171 v1.0</t>
  </si>
  <si>
    <t>Housekeeping re Black Yellow Green</t>
  </si>
  <si>
    <t>DCP170 v1.0</t>
  </si>
  <si>
    <t>Code Governance Review Phase 2</t>
  </si>
  <si>
    <t>DCP169 v1.0</t>
  </si>
  <si>
    <t>Seasonal Time of Day (SToD) HH Metered Tariffs in the CDCM</t>
  </si>
  <si>
    <t>DCP168 v1.0</t>
  </si>
  <si>
    <t>The Administration of Use of System charges relating to connections from Embedded Distribution Network Operator (EDNO) systems to Unmetered Supplies (UMS) for LA customers.</t>
  </si>
  <si>
    <t>DCP167 v1.0</t>
  </si>
  <si>
    <t>Additional example(s) for the Common Connection Charging Methodology to illustrate â€˜remote reinforcementâ€™ and â€˜network reconfigurationâ€™</t>
  </si>
  <si>
    <t>DCP166 v1.0</t>
  </si>
  <si>
    <t>Additional text for the DNO Common Connection Charging Methodology to provide clarity where a customer requests a supply voltage in excess of the â€˜minimum schemeâ€™ for the capacity requested.</t>
  </si>
  <si>
    <t>DCP165 v1.0</t>
  </si>
  <si>
    <t>Voltage Level Approach to Unit Charges in the CDCM</t>
  </si>
  <si>
    <t>DCP164 v1.0</t>
  </si>
  <si>
    <t>Review of the change process for Use of System methodology changes</t>
  </si>
  <si>
    <t>DCP163 v1.0</t>
  </si>
  <si>
    <t>Removal of HVS Tariffs from the CDCM Methodology</t>
  </si>
  <si>
    <t>DCP162 v1.0</t>
  </si>
  <si>
    <t>Non-Secure Connections in the Common Connections Charging Methodology</t>
  </si>
  <si>
    <t>DCP161 v1.0</t>
  </si>
  <si>
    <t>Excess Capacity Charges</t>
  </si>
  <si>
    <t>DCP160 v1.0</t>
  </si>
  <si>
    <t>Non-Half Hourly (NHH) Notional Capacity</t>
  </si>
  <si>
    <t>DCP159 v1.0</t>
  </si>
  <si>
    <t>Volumes data in the CDCM</t>
  </si>
  <si>
    <t>DCP158 v1.0</t>
  </si>
  <si>
    <t>DNO DUoS re EDNOs</t>
  </si>
  <si>
    <t>DCP157 v2.0</t>
  </si>
  <si>
    <t>Amendment to the status of a CP</t>
  </si>
  <si>
    <t>DCP156 v2.0</t>
  </si>
  <si>
    <t>Update to derogation clause</t>
  </si>
  <si>
    <t>DCP155 v10</t>
  </si>
  <si>
    <t>Amendment to the Intent of a CP</t>
  </si>
  <si>
    <t>DCP153 v1.0</t>
  </si>
  <si>
    <t>DCP152 v1.0</t>
  </si>
  <si>
    <t>Implementation of the combined EDCM for import and export charges</t>
  </si>
  <si>
    <t>DCP151 v1.0</t>
  </si>
  <si>
    <t>HH Aggregated tariffs</t>
  </si>
  <si>
    <t>DCP150 v1.0</t>
  </si>
  <si>
    <t>Implementation of Notice in DCUSA for Changes to certain CDCM Inputs</t>
  </si>
  <si>
    <t>DCP149 v1.0</t>
  </si>
  <si>
    <t>Prohibiting HH invoices containing data from 2 different clock time calendar months</t>
  </si>
  <si>
    <t>DCP148 v1.0</t>
  </si>
  <si>
    <t>Rebilling to be done via Credit/Re-Bill</t>
  </si>
  <si>
    <t>DCP147 v1.0</t>
  </si>
  <si>
    <t>Preventing UoS invoices containing non-UoS elements.</t>
  </si>
  <si>
    <t>DCP146 v1.0</t>
  </si>
  <si>
    <t>HH Invoice Runs</t>
  </si>
  <si>
    <t>DCP145 v1.0</t>
  </si>
  <si>
    <t>Mandating compliance with D2021 processes</t>
  </si>
  <si>
    <t>DCP144 v1.0</t>
  </si>
  <si>
    <t>Prohibiting rounding of HH data</t>
  </si>
  <si>
    <t>DCP143 v1.0</t>
  </si>
  <si>
    <t>Estimating missing reactive data</t>
  </si>
  <si>
    <t>DCP142 v1.0</t>
  </si>
  <si>
    <t>Using D2021 for all invoices/credit notes if it is used at all</t>
  </si>
  <si>
    <t>DCP141 v1.0</t>
  </si>
  <si>
    <t>Invalid settlement classes</t>
  </si>
  <si>
    <t>DCP140 v1.0</t>
  </si>
  <si>
    <t>Inclusion of the Common Connection Charging Methodology into the DCUSA</t>
  </si>
  <si>
    <t>DCP139 v1.0</t>
  </si>
  <si>
    <t>Non-Application of FCP charge for Category 0000 Customers</t>
  </si>
  <si>
    <t>DCP138 v1.0</t>
  </si>
  <si>
    <t>Implementation of alternative network use factor (NUF) calculation method in EDCM</t>
  </si>
  <si>
    <t>DCP137 v1.0</t>
  </si>
  <si>
    <t>Introduction of locational tariffs for the export from HV generators in areas identified as generation dominated.</t>
  </si>
  <si>
    <t>DCP136 v1.0</t>
  </si>
  <si>
    <t>Notice period for Asset Cost Changes in the CDCM</t>
  </si>
  <si>
    <t>DCP135 v1.0</t>
  </si>
  <si>
    <t>Clarification of CDCM Changes</t>
  </si>
  <si>
    <t>DCP134 v1.0</t>
  </si>
  <si>
    <t>Implementation of notice in DCUSA for changes to distribution time-bands</t>
  </si>
  <si>
    <t>DCP133 v1.0</t>
  </si>
  <si>
    <t>500MW Network Common Model for CDCM Input</t>
  </si>
  <si>
    <t>DCP132 v1.0</t>
  </si>
  <si>
    <t>Improving the transparency of CDCM target revenue</t>
  </si>
  <si>
    <t>DCP131 v1.0</t>
  </si>
  <si>
    <t>Improving the predictability and transparency of CDCM Inputs</t>
  </si>
  <si>
    <t>DCP130 v1.0</t>
  </si>
  <si>
    <t>Remove the discrepancy between non-half hourly (NHH) and half hourly (HH) Un-metered Supplies (UMS) tariffs</t>
  </si>
  <si>
    <t>DCP129 v1.0</t>
  </si>
  <si>
    <t>Bringing the CDCM Price Control Disaggregation (Method M) under the  DCUSA Open Governance Framework</t>
  </si>
  <si>
    <t>DCP128 v1.0</t>
  </si>
  <si>
    <t>Bringing the EDCM Price Control Disaggregation (Extended Method M) under the  DCUSA Open Governance Framework</t>
  </si>
  <si>
    <t>DCP127 v1.0</t>
  </si>
  <si>
    <t>Gas First Smart Meter Installation</t>
  </si>
  <si>
    <t>DCP126 v1.0</t>
  </si>
  <si>
    <t>Require DNOs to publish and update year-ahead forecasts of DUoS tariffs</t>
  </si>
  <si>
    <t>DCP125 v1.0</t>
  </si>
  <si>
    <t>Limit increases to DUoS tariffs to 20% in one year</t>
  </si>
  <si>
    <t>DCP124 v1.0</t>
  </si>
  <si>
    <t>Third Party Network - National Connection Terms Amendments</t>
  </si>
  <si>
    <t>DCP123 v1.0</t>
  </si>
  <si>
    <t>Revenue Matching Methodology Change</t>
  </si>
  <si>
    <t>DCP122 v1.0</t>
  </si>
  <si>
    <t>EU 3rd Package Housekeeping Amendments</t>
  </si>
  <si>
    <t>DCP121 v1.0</t>
  </si>
  <si>
    <t>Update To Clause 9.5 So That Any Changes to Schedules 19 And 21 Become a Part 1 Matter</t>
  </si>
  <si>
    <t>DCP120 v1.0</t>
  </si>
  <si>
    <t>Boundary Registrant Access Provisions</t>
  </si>
  <si>
    <t>DCP119 v1.0</t>
  </si>
  <si>
    <t>Update to Nested Networks Schedule</t>
  </si>
  <si>
    <t>DCP118 v1.0</t>
  </si>
  <si>
    <t>Allocation of EHV Costs in the CDCM Price Disaggregation Model.</t>
  </si>
  <si>
    <t>DCP117 v1.0</t>
  </si>
  <si>
    <t>Treatment of â€˜load related new connections &amp; reinforcement (net of contributions)â€™ in the price control disaggregation model</t>
  </si>
  <si>
    <t>DCP116 v1.0</t>
  </si>
  <si>
    <t>Clause 25.4 Update</t>
  </si>
  <si>
    <t>DCP115 v1.0</t>
  </si>
  <si>
    <t>NTC Amendments - Capacity Management (Under Utilisation)</t>
  </si>
  <si>
    <t>DCP114 v1.0</t>
  </si>
  <si>
    <t>NTC Amendments - Capacity Management (Over Utilisation)</t>
  </si>
  <si>
    <t>DCP113 v1.0</t>
  </si>
  <si>
    <t>Distributors to Audit Meter Installations and Invoice were mismatched meter installations are identified</t>
  </si>
  <si>
    <t>DCP112 v1.0</t>
  </si>
  <si>
    <t>Inclusion of the Common Connection Charging Methodology and Common Connection Charging Template into the DCUSA</t>
  </si>
  <si>
    <t>DCP111 v1.0</t>
  </si>
  <si>
    <t>E Billing for Site Specific Bills</t>
  </si>
  <si>
    <t>DCP110 v1.0</t>
  </si>
  <si>
    <t>Electricity and Gas (Internal Markets) Regulations 2011</t>
  </si>
  <si>
    <t>DCP109 v1.0</t>
  </si>
  <si>
    <t>Implementation of the EDCM</t>
  </si>
  <si>
    <t>DCP108 v1.0</t>
  </si>
  <si>
    <t>Availability of the non Intermittent Generator Tarriff</t>
  </si>
  <si>
    <t>DCP107 v1.0</t>
  </si>
  <si>
    <t>Update of Cross-References in Clause 11</t>
  </si>
  <si>
    <t>DCP106 v1.0</t>
  </si>
  <si>
    <t>Visibility to DCUSA Parties Regarding Applications to the Authority by DNOâ€™s to Change Allowed Revenue</t>
  </si>
  <si>
    <t>DCP105 v1.0</t>
  </si>
  <si>
    <t>Fixed Bi-Annual Amendment of DUoS Tariffs.</t>
  </si>
  <si>
    <t>DCP104 v1.0</t>
  </si>
  <si>
    <t>Shared Impact of Manifest Errors in DUoS Charging</t>
  </si>
  <si>
    <t>DCP103 v1.0</t>
  </si>
  <si>
    <t>Duos Charges for sub 100kw HH settled sites</t>
  </si>
  <si>
    <t>DCP102 v1.0</t>
  </si>
  <si>
    <t>Credit Cover calculation of 15 day value</t>
  </si>
  <si>
    <t>DCP101 v1.0</t>
  </si>
  <si>
    <t>Notification of RAV changes</t>
  </si>
  <si>
    <t>DCP100 v1.0</t>
  </si>
  <si>
    <t>Payment Timescales Alignment and Simplification</t>
  </si>
  <si>
    <t>DCP099 v1.0</t>
  </si>
  <si>
    <t>Change to Schedule 1 - Cover</t>
  </si>
  <si>
    <t>DCP098 v1.0</t>
  </si>
  <si>
    <t>DCUSA Criteria for Urgent Change Proposals</t>
  </si>
  <si>
    <t>DCP097 v1.0</t>
  </si>
  <si>
    <t>Changes to the Method of Cost Allocation Employed in the Price Control Disaggregation Model for DNO Indirect Cost Categories Specifically Associated with the Volume of Customers Using The DNO Network.</t>
  </si>
  <si>
    <t>DCP096 v1.0</t>
  </si>
  <si>
    <t>Treatment Of Transmission Exit Charges In CDCM Price Control Disaggregation Model (Method M)</t>
  </si>
  <si>
    <t>DCP095 v1.0</t>
  </si>
  <si>
    <t>Treatment of LV Costs in the Price Control Disaggregation Model in Determining Tariffs to LDNOS Connecting to Upstream LDNOS at LV</t>
  </si>
  <si>
    <t>DCP094 v1.0</t>
  </si>
  <si>
    <t>Treatment of â€˜Load Related New Connections &amp; Reinforcement (Net of Contributions)â€™ in the Price Control Disaggregation Model Used to Determine LDNO Discount Factors</t>
  </si>
  <si>
    <t>DCP093 v1.0</t>
  </si>
  <si>
    <t>Housekeeping Update to Schedule 19</t>
  </si>
  <si>
    <t>DCP092 v1.0</t>
  </si>
  <si>
    <t>Deletion of Clause 13.10</t>
  </si>
  <si>
    <t>Publication of Tariffs and Annual Charge Estimates</t>
  </si>
  <si>
    <t>DCP091 v1.0</t>
  </si>
  <si>
    <t>DCP090 v1.0</t>
  </si>
  <si>
    <t>Nested Networks</t>
  </si>
  <si>
    <t>DCP089 v1.0</t>
  </si>
  <si>
    <t>DNO â€“ (I)DNO Billing</t>
  </si>
  <si>
    <t>DCP088 v1.0</t>
  </si>
  <si>
    <t>Mid Year CDCM Charging Model</t>
  </si>
  <si>
    <t>DCP087 v1.0</t>
  </si>
  <si>
    <t>Smoothing Load Characteristics And Peaking</t>
  </si>
  <si>
    <t>DCP086 v1.0</t>
  </si>
  <si>
    <t>Introduction of the Annual Review Pack</t>
  </si>
  <si>
    <t>DCP085 v1.0</t>
  </si>
  <si>
    <t>Process for Determining Urgent Status</t>
  </si>
  <si>
    <t>DCP084 v1.0</t>
  </si>
  <si>
    <t>User Requirements Associated With Provision Of Cost Information</t>
  </si>
  <si>
    <t>DCP083 v1.0</t>
  </si>
  <si>
    <t>Customer Data</t>
  </si>
  <si>
    <t>DCP082 v1.0</t>
  </si>
  <si>
    <t>Consideration of Wider Industry Developments and Duration of Proposed Changes When Agreeing Progression Timetables</t>
  </si>
  <si>
    <t>DCP081 v1.0</t>
  </si>
  <si>
    <t>Authority Decision Making Process</t>
  </si>
  <si>
    <t>Theft in Conveyance</t>
  </si>
  <si>
    <t>DCP080 v1.0</t>
  </si>
  <si>
    <t>DCP079 v1.0</t>
  </si>
  <si>
    <t>Statutory Application of NTC</t>
  </si>
  <si>
    <t>DCP078 v1.0</t>
  </si>
  <si>
    <t>Reciprocal DUoS Payment Arrangements</t>
  </si>
  <si>
    <t>DCP077 v1.0</t>
  </si>
  <si>
    <t>CDCM change â€“ Rate of Return %</t>
  </si>
  <si>
    <t>DCP076 v1.0</t>
  </si>
  <si>
    <t>DCP 072 Legal Drafting Update</t>
  </si>
  <si>
    <t>DCP075 v1.0</t>
  </si>
  <si>
    <t>Voting Arrangements for a Party Category with Few Members</t>
  </si>
  <si>
    <t>DCP074 v1.0</t>
  </si>
  <si>
    <t>Portfolio Billing Schedule Re-numbering</t>
  </si>
  <si>
    <t>DCP073 v1.0</t>
  </si>
  <si>
    <t>Insert Footers in Document for Easier Navigation.</t>
  </si>
  <si>
    <t>DCP072 v1.0</t>
  </si>
  <si>
    <t>Environmental Assessment of CPs</t>
  </si>
  <si>
    <t>Allocation of Cost to HV Connected IDNOs with LV End Users</t>
  </si>
  <si>
    <t>DCP071 v1.0</t>
  </si>
  <si>
    <t>DCP070 v1.0</t>
  </si>
  <si>
    <t>Housekeeping Amendments to DCP 065</t>
  </si>
  <si>
    <t>DCP069 v1.0</t>
  </si>
  <si>
    <t>Clarity on the Disclosure of Confidential Information</t>
  </si>
  <si>
    <t>DCP068 v1.0</t>
  </si>
  <si>
    <t>Clarification of Clause 12.10</t>
  </si>
  <si>
    <t>DCP067 v1.0</t>
  </si>
  <si>
    <t>Companies Act 2006 Update</t>
  </si>
  <si>
    <t>DCP066 v1.0</t>
  </si>
  <si>
    <t>Enhanced Provision of Cost Information</t>
  </si>
  <si>
    <t>DCP065 v1.0</t>
  </si>
  <si>
    <t>Impact of any licence changes as a consequence of DPCR 5</t>
  </si>
  <si>
    <t>DCP064 v1.0</t>
  </si>
  <si>
    <t>DCUSA Amendments in relation to the Electricity (Standards of Performance) Regulations 2005.</t>
  </si>
  <si>
    <t>DCP063 v1.0</t>
  </si>
  <si>
    <t>Voting Arrangements for IDNOs under Clause 12</t>
  </si>
  <si>
    <t>DCP062 v1.0</t>
  </si>
  <si>
    <t>Grid Code Compliance</t>
  </si>
  <si>
    <t>DCP061 v1.0</t>
  </si>
  <si>
    <t>Notices Served on the Panel</t>
  </si>
  <si>
    <t>DCP060 v1.0</t>
  </si>
  <si>
    <t>Introduction of Portfolio Billing Alternative Solution.</t>
  </si>
  <si>
    <t>DCP059 v1.0</t>
  </si>
  <si>
    <t>Implementation of CDCM</t>
  </si>
  <si>
    <t>DCP058 v1.0</t>
  </si>
  <si>
    <t>Late Payment Interest on Cost Contribution Invoices</t>
  </si>
  <si>
    <t>DCP057 v1.0</t>
  </si>
  <si>
    <t>Flexible Funding Model</t>
  </si>
  <si>
    <t>DCP056 v1.0</t>
  </si>
  <si>
    <t>DCUSA Procurement</t>
  </si>
  <si>
    <t>DCP055 v1.0</t>
  </si>
  <si>
    <t>Provision of Annual Rota Block Data To Suppliers</t>
  </si>
  <si>
    <t>DCP054 v1.0</t>
  </si>
  <si>
    <t>Revenue Protection/Unrecorded Units into Settlements</t>
  </si>
  <si>
    <t>DCP053 v1.0</t>
  </si>
  <si>
    <t>Incident Management</t>
  </si>
  <si>
    <t>DCP052 v1.0</t>
  </si>
  <si>
    <t>Material Breach Notices</t>
  </si>
  <si>
    <t>DCP051 v1.0</t>
  </si>
  <si>
    <t>Confirmation of Delivery of Use of System Invoicing</t>
  </si>
  <si>
    <t>DCP050 v1.0</t>
  </si>
  <si>
    <t>Provision of Cost Information - Regular Meeting</t>
  </si>
  <si>
    <t>DCP049 v1.0</t>
  </si>
  <si>
    <t>Housekeeping amendments to Schedule 14</t>
  </si>
  <si>
    <t>DCP048 v1.0</t>
  </si>
  <si>
    <t>Housekeeping Amendments to DCUSA Definitions and Schedule 9.</t>
  </si>
  <si>
    <t>DCP047 v1.0</t>
  </si>
  <si>
    <t>Schedule 12</t>
  </si>
  <si>
    <t>DCP046B v1.0</t>
  </si>
  <si>
    <t>Common Distribution Charging Methodology Governance</t>
  </si>
  <si>
    <t>DCP045 v1.0</t>
  </si>
  <si>
    <t>Connection Terms Change Notification</t>
  </si>
  <si>
    <t>DCP044 v1.0</t>
  </si>
  <si>
    <t>MOCOPA</t>
  </si>
  <si>
    <t>DCP043 v1.0</t>
  </si>
  <si>
    <t>Creation of DCUSA Standing Issues Group</t>
  </si>
  <si>
    <t>DCP042 v1.0</t>
  </si>
  <si>
    <t>De-registration following Disconnection</t>
  </si>
  <si>
    <t>DCP041 v1.0</t>
  </si>
  <si>
    <t>Deletion Of Event Log</t>
  </si>
  <si>
    <t>DCP040 v1.0</t>
  </si>
  <si>
    <t>Part 2a Change to clarify number and timing of changes to charges to_x000D_
Suppliers.</t>
  </si>
  <si>
    <t>DCP039 v1.0</t>
  </si>
  <si>
    <t>Part 2B - Change to notice period provisions for changes to charges to IDNOs</t>
  </si>
  <si>
    <t>DCP038 v1.0</t>
  </si>
  <si>
    <t>De-energisation by Non-Industry Parties</t>
  </si>
  <si>
    <t>DCP037 v1.0</t>
  </si>
  <si>
    <t>Moving Meters</t>
  </si>
  <si>
    <t>DCP036 v1.0</t>
  </si>
  <si>
    <t>Housekeeping Amendments to DCUSA v2.6</t>
  </si>
  <si>
    <t>DCP034 v1.0</t>
  </si>
  <si>
    <t>Credit Cover Arrangements for small Suppliers</t>
  </si>
  <si>
    <t>DCP033 v1.0</t>
  </si>
  <si>
    <t>Connection Terms</t>
  </si>
  <si>
    <t>DCP032 v1.0</t>
  </si>
  <si>
    <t>ENA Address Change</t>
  </si>
  <si>
    <t>DCP031 v1.0</t>
  </si>
  <si>
    <t>Clarification of Use of Estimated Data Prepared by the Company</t>
  </si>
  <si>
    <t>Provision of cost information</t>
  </si>
  <si>
    <t>DCP030 v1.0</t>
  </si>
  <si>
    <t>DCP029 v1.0</t>
  </si>
  <si>
    <t>Part 1 Housekeeping</t>
  </si>
  <si>
    <t>DCP028 v1.0</t>
  </si>
  <si>
    <t>Timescales associated with cheque processing</t>
  </si>
  <si>
    <t>DCP027 v1.0</t>
  </si>
  <si>
    <t>Invoicing</t>
  </si>
  <si>
    <t>DCP026 v1.0</t>
  </si>
  <si>
    <t>Provision of Urgent Metering Services</t>
  </si>
  <si>
    <t>DCP025 v1.0</t>
  </si>
  <si>
    <t>Ofgem Notices</t>
  </si>
  <si>
    <t>DCP024 v1.0</t>
  </si>
  <si>
    <t>Part 2 Housekeeping</t>
  </si>
  <si>
    <t>DCP023 v1.0</t>
  </si>
  <si>
    <t>The Creation of a DCUSA Issues Resolution Working Group (DIRWG)</t>
  </si>
  <si>
    <t>DCP022 v1.0</t>
  </si>
  <si>
    <t>Annual Rebates by Cheque</t>
  </si>
  <si>
    <t>DCP021 v1.0</t>
  </si>
  <si>
    <t>Distribution Standard Licence Condition 4a review (DCP009) affecting Section 2B</t>
  </si>
  <si>
    <t>DCP020 v1.0</t>
  </si>
  <si>
    <t>Housekeeping re DCP012/009</t>
  </si>
  <si>
    <t>DCP019 v1.0</t>
  </si>
  <si>
    <t>Moving Meters With Service Alterations</t>
  </si>
  <si>
    <t>DCP018 v1.0</t>
  </si>
  <si>
    <t>Clarification of provision of meteting data</t>
  </si>
  <si>
    <t>DCP017 v1.0</t>
  </si>
  <si>
    <t>Establishment of a regular billing cycle for site specific billing</t>
  </si>
  <si>
    <t>DCP016 v1.0</t>
  </si>
  <si>
    <t>More Open Website</t>
  </si>
  <si>
    <t>DCP015 v1.0</t>
  </si>
  <si>
    <t>Limitation on claiming DCUSA expenses to one attendee per Group within a Party Category per meeting</t>
  </si>
  <si>
    <t>DCP014 v1.0</t>
  </si>
  <si>
    <t>Amendments to Clause 8 â€œCost of the DCUSA",05-Dec-07"</t>
  </si>
  <si>
    <t>DCP013 v1.0</t>
  </si>
  <si>
    <t>Limitation on time frame for claiming DCUSA expenses</t>
  </si>
  <si>
    <t>DCP012 v1.0</t>
  </si>
  <si>
    <t>Introduction of contractual arrangements for the provision of use of system between one distributor and another distributor</t>
  </si>
  <si>
    <t>DCP011 v1.0</t>
  </si>
  <si>
    <t>Distribution Standard Licence Condition 36, 36A &amp; 36C Review</t>
  </si>
  <si>
    <t>DCP010 v1.0</t>
  </si>
  <si>
    <t>Notification and publication of rota load block alpha identifier</t>
  </si>
  <si>
    <t>DCP009 v1.0</t>
  </si>
  <si>
    <t>Distribution Standard Licence Condition 4a review</t>
  </si>
  <si>
    <t>DCP008 v1.0</t>
  </si>
  <si>
    <t>DCP007 v1.0</t>
  </si>
  <si>
    <t>Change Determination Notices To Distributors</t>
  </si>
  <si>
    <t>DCP006 v1.1</t>
  </si>
  <si>
    <t>Communication re Damage or Interference - Modification to DCP003</t>
  </si>
  <si>
    <t>Change to the notification period for Non-Standard Connection Terms</t>
  </si>
  <si>
    <t>DCP005 v1.0</t>
  </si>
  <si>
    <t>DCP004 v1.0</t>
  </si>
  <si>
    <t>Abstention by Entire Category</t>
  </si>
  <si>
    <t>DCP003 v1.0</t>
  </si>
  <si>
    <t>Communication re Damage or Interference</t>
  </si>
  <si>
    <t>DCP002 v2.0</t>
  </si>
  <si>
    <t>Removal of the ability of  parties  to recover travelling costs associated with Panel or Working group meetings</t>
  </si>
  <si>
    <t>Proposed move to annual amendment of DUoS Charges</t>
  </si>
  <si>
    <t>DCP001 v1.0</t>
  </si>
  <si>
    <t>Still open</t>
  </si>
  <si>
    <t>n/a</t>
  </si>
  <si>
    <t>DCP035 v1.0</t>
  </si>
  <si>
    <t>Distribution and Supply Licence Reviews – consequential changes</t>
  </si>
  <si>
    <t>CDCM</t>
  </si>
  <si>
    <t>EDCM</t>
  </si>
  <si>
    <t>CCCM</t>
  </si>
  <si>
    <t>Months taken for Voting stage</t>
  </si>
  <si>
    <t>General</t>
  </si>
  <si>
    <t>CDCM &amp; EDCM</t>
  </si>
  <si>
    <t>Row Labels</t>
  </si>
  <si>
    <t>Grand Total</t>
  </si>
  <si>
    <t>(Multiple Items)</t>
  </si>
  <si>
    <t>Submitted for Voting</t>
  </si>
  <si>
    <t>Amending The EDCM Model Format</t>
  </si>
  <si>
    <t>The Inclusion of a Theft Assessment Calculator within DCUSA</t>
  </si>
  <si>
    <t>Voting</t>
  </si>
  <si>
    <t>Providing Clarity on Late Payment of DCUSA Invoices being considered in Breach of DCUSA</t>
  </si>
  <si>
    <t>Align the Extended PCDM Model with the Legal Text</t>
  </si>
  <si>
    <t>Enhance transparency of DCUSA Change Management</t>
  </si>
  <si>
    <t>The Assessment timetable</t>
  </si>
  <si>
    <t>Resolving Unregistered Customers</t>
  </si>
  <si>
    <t>Non-veto of derogations</t>
  </si>
  <si>
    <t>Amending Licence &amp; DCUSA Derogation Scope</t>
  </si>
  <si>
    <t>Removal of Charge 1 from the EDCM</t>
  </si>
  <si>
    <t>Recovery Of Costs Due To Load And Generation Increases From Existing Customers In RIIO-ED1</t>
  </si>
  <si>
    <t>Smart Metering Related Amendments to Schedule 8</t>
  </si>
  <si>
    <t>Count of DCP No</t>
  </si>
  <si>
    <t xml:space="preserve">current status </t>
  </si>
  <si>
    <t>Approved (Awaiting Implementation)</t>
  </si>
  <si>
    <t>Change Report</t>
  </si>
  <si>
    <t>Approx No. of Working Days to reach voting</t>
  </si>
  <si>
    <t>Average of Approx No. of Working Days to reach voting</t>
  </si>
  <si>
    <t>Max of Approx No. of Working Days to reach voting2</t>
  </si>
  <si>
    <t>Min of Approx No. of Working Days to reach voting3</t>
  </si>
  <si>
    <t>Area of Change (General, CDCM, EDCM, EDCM &amp;CDCM, CCCM)</t>
  </si>
  <si>
    <t>Did the CP go straight to Change Report?</t>
  </si>
  <si>
    <t>standard</t>
  </si>
  <si>
    <t>no</t>
  </si>
  <si>
    <t>Amendments to Schedule 16 for Elective HH NHH Tariffs.</t>
  </si>
  <si>
    <t>DCP 154</t>
  </si>
  <si>
    <t>UK BANK HOLIDAYS</t>
  </si>
  <si>
    <t>Source: www.dmo.gov.uk/docs/giltsmarket/formulae/UKbankholidays.xls</t>
  </si>
  <si>
    <t>Panel Date (Date Agreed to Enter Change Process)</t>
  </si>
  <si>
    <t>Licence Derogation Notification</t>
  </si>
  <si>
    <t>DCP204 v1.0</t>
  </si>
  <si>
    <t>DCP205 v1.0</t>
  </si>
  <si>
    <t>DCP206 v1.0</t>
  </si>
  <si>
    <t>DCP207 v1.0</t>
  </si>
  <si>
    <t>DCP208 v1.0</t>
  </si>
  <si>
    <t>DCP209 v1.0</t>
  </si>
  <si>
    <t>DCP210 v1.0</t>
  </si>
  <si>
    <t>DCP211 v1.0</t>
  </si>
  <si>
    <t>DCP212 v1.0</t>
  </si>
  <si>
    <t>DCP213 v1.0</t>
  </si>
  <si>
    <t>DCP214 v1.0</t>
  </si>
  <si>
    <t>DCP215 v1.0</t>
  </si>
  <si>
    <t>DCP216 v1.0</t>
  </si>
  <si>
    <t>DCP217 v1.0</t>
  </si>
  <si>
    <t>DCP218 v1.0</t>
  </si>
  <si>
    <t>Correction Of Paragraphs 17 and 18 In Schedule 16 (CDCM) To Accurately Reflect Network Levels In The Network Model</t>
  </si>
  <si>
    <t>Model Versions</t>
  </si>
  <si>
    <t>DCP 220 v1.0</t>
  </si>
  <si>
    <t>DCP 221 v1.0</t>
  </si>
  <si>
    <t>DCP 222 v1.0</t>
  </si>
  <si>
    <t>DCP 223 v1.0</t>
  </si>
  <si>
    <t>DCP 224 v1.0</t>
  </si>
  <si>
    <t>DCP 225 v1.0</t>
  </si>
  <si>
    <t>Non billing of excess Reactive Power charges</t>
  </si>
  <si>
    <t>To introduce into governance a process to effectively manage the late payment of DCUSA Ltd invoices by Parties</t>
  </si>
  <si>
    <r>
      <t>Rate of Return Enduring Solution</t>
    </r>
    <r>
      <rPr>
        <sz val="11"/>
        <color theme="1"/>
        <rFont val="Calibri"/>
        <family val="2"/>
        <scheme val="minor"/>
      </rPr>
      <t xml:space="preserve"> </t>
    </r>
  </si>
  <si>
    <t>DCUSA Housekeeping changes</t>
  </si>
  <si>
    <t>Rate of Return</t>
  </si>
  <si>
    <t>No Information</t>
  </si>
  <si>
    <t>DCP 219 v1.0</t>
  </si>
  <si>
    <t>Yes</t>
  </si>
  <si>
    <t>Date Raised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</si>
</sst>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.5"/>
      <color theme="1"/>
      <name val="Verdana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9" fillId="0" borderId="0" xfId="42" applyFont="1"/>
    <xf numFmtId="0" fontId="20" fillId="0" borderId="0" xfId="0" applyFont="1" applyFill="1"/>
    <xf numFmtId="0" fontId="21" fillId="0" borderId="0" xfId="0" applyFont="1" applyFill="1" applyAlignment="1">
      <alignment wrapText="1"/>
    </xf>
    <xf numFmtId="15" fontId="20" fillId="0" borderId="0" xfId="0" applyNumberFormat="1" applyFont="1" applyFill="1"/>
    <xf numFmtId="15" fontId="20" fillId="0" borderId="0" xfId="0" applyNumberFormat="1" applyFont="1" applyFill="1" applyAlignment="1">
      <alignment horizontal="right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right"/>
    </xf>
    <xf numFmtId="0" fontId="20" fillId="0" borderId="0" xfId="0" applyFont="1" applyFill="1" applyAlignment="1"/>
    <xf numFmtId="14" fontId="20" fillId="0" borderId="0" xfId="0" applyNumberFormat="1" applyFont="1" applyFill="1" applyAlignment="1">
      <alignment horizontal="right"/>
    </xf>
    <xf numFmtId="1" fontId="0" fillId="0" borderId="0" xfId="0" applyNumberFormat="1"/>
    <xf numFmtId="0" fontId="23" fillId="0" borderId="0" xfId="0" applyFont="1" applyFill="1"/>
    <xf numFmtId="0" fontId="0" fillId="0" borderId="0" xfId="0" applyFill="1"/>
    <xf numFmtId="164" fontId="0" fillId="0" borderId="0" xfId="0" applyNumberFormat="1" applyFill="1"/>
    <xf numFmtId="15" fontId="20" fillId="0" borderId="0" xfId="0" applyNumberFormat="1" applyFont="1"/>
    <xf numFmtId="0" fontId="19" fillId="0" borderId="0" xfId="42" applyFont="1" applyFill="1"/>
    <xf numFmtId="0" fontId="20" fillId="0" borderId="0" xfId="42" applyFont="1" applyFill="1"/>
    <xf numFmtId="0" fontId="20" fillId="0" borderId="0" xfId="43" applyFont="1" applyFill="1"/>
    <xf numFmtId="0" fontId="0" fillId="0" borderId="0" xfId="0" applyFont="1" applyFill="1"/>
    <xf numFmtId="0" fontId="22" fillId="0" borderId="0" xfId="0" applyFont="1" applyFill="1"/>
    <xf numFmtId="15" fontId="0" fillId="0" borderId="0" xfId="0" applyNumberFormat="1" applyFont="1"/>
    <xf numFmtId="14" fontId="0" fillId="0" borderId="0" xfId="0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numFmt numFmtId="1" formatCode="0"/>
    </dxf>
    <dxf>
      <numFmt numFmtId="1" formatCode="0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[DCP 210 Consultation_Attachment 2_DCP 210 CP Progression Analysis v6.xlsx]Sheet3!PivotTable2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spPr>
          <a:solidFill>
            <a:schemeClr val="accent4">
              <a:lumMod val="40000"/>
              <a:lumOff val="60000"/>
            </a:schemeClr>
          </a:solidFill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Sheet3!$E$4</c:f>
              <c:strCache>
                <c:ptCount val="1"/>
                <c:pt idx="0">
                  <c:v>Count of DCP No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Sheet3!$E$5:$E$9</c:f>
              <c:numCache>
                <c:formatCode>General</c:formatCode>
                <c:ptCount val="4"/>
                <c:pt idx="0">
                  <c:v>5</c:v>
                </c:pt>
                <c:pt idx="1">
                  <c:v>29</c:v>
                </c:pt>
                <c:pt idx="2">
                  <c:v>4</c:v>
                </c:pt>
                <c:pt idx="3">
                  <c:v>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842880"/>
        <c:axId val="78841344"/>
      </c:barChart>
      <c:lineChart>
        <c:grouping val="standard"/>
        <c:varyColors val="0"/>
        <c:ser>
          <c:idx val="0"/>
          <c:order val="0"/>
          <c:tx>
            <c:strRef>
              <c:f>Sheet3!$B$4</c:f>
              <c:strCache>
                <c:ptCount val="1"/>
                <c:pt idx="0">
                  <c:v>Average of Approx No. of Working Days to reach voting</c:v>
                </c:pt>
              </c:strCache>
            </c:strRef>
          </c:tx>
          <c:marker>
            <c:symbol val="none"/>
          </c:marker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Sheet3!$B$5:$B$9</c:f>
              <c:numCache>
                <c:formatCode>0</c:formatCode>
                <c:ptCount val="4"/>
                <c:pt idx="0">
                  <c:v>240.6</c:v>
                </c:pt>
                <c:pt idx="1">
                  <c:v>198.75862068965517</c:v>
                </c:pt>
                <c:pt idx="2">
                  <c:v>172</c:v>
                </c:pt>
                <c:pt idx="3">
                  <c:v>106.32380952380953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Sheet3!$C$4</c:f>
              <c:strCache>
                <c:ptCount val="1"/>
                <c:pt idx="0">
                  <c:v>Max of Approx No. of Working Days to reach voting2</c:v>
                </c:pt>
              </c:strCache>
            </c:strRef>
          </c:tx>
          <c:marker>
            <c:symbol val="none"/>
          </c:marker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Sheet3!$C$5:$C$9</c:f>
              <c:numCache>
                <c:formatCode>General</c:formatCode>
                <c:ptCount val="4"/>
                <c:pt idx="0">
                  <c:v>381</c:v>
                </c:pt>
                <c:pt idx="1">
                  <c:v>592</c:v>
                </c:pt>
                <c:pt idx="2">
                  <c:v>278</c:v>
                </c:pt>
                <c:pt idx="3">
                  <c:v>899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Sheet3!$D$4</c:f>
              <c:strCache>
                <c:ptCount val="1"/>
                <c:pt idx="0">
                  <c:v>Min of Approx No. of Working Days to reach voting3</c:v>
                </c:pt>
              </c:strCache>
            </c:strRef>
          </c:tx>
          <c:marker>
            <c:symbol val="none"/>
          </c:marker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Sheet3!$D$5:$D$9</c:f>
              <c:numCache>
                <c:formatCode>General</c:formatCode>
                <c:ptCount val="4"/>
                <c:pt idx="0">
                  <c:v>47</c:v>
                </c:pt>
                <c:pt idx="1">
                  <c:v>38</c:v>
                </c:pt>
                <c:pt idx="2">
                  <c:v>75</c:v>
                </c:pt>
                <c:pt idx="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03776"/>
        <c:axId val="78839808"/>
      </c:lineChart>
      <c:catAx>
        <c:axId val="45803776"/>
        <c:scaling>
          <c:orientation val="minMax"/>
        </c:scaling>
        <c:delete val="0"/>
        <c:axPos val="b"/>
        <c:majorTickMark val="out"/>
        <c:minorTickMark val="none"/>
        <c:tickLblPos val="nextTo"/>
        <c:crossAx val="78839808"/>
        <c:crosses val="autoZero"/>
        <c:auto val="1"/>
        <c:lblAlgn val="ctr"/>
        <c:lblOffset val="100"/>
        <c:noMultiLvlLbl val="0"/>
      </c:catAx>
      <c:valAx>
        <c:axId val="7883980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45803776"/>
        <c:crosses val="autoZero"/>
        <c:crossBetween val="between"/>
      </c:valAx>
      <c:valAx>
        <c:axId val="788413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78842880"/>
        <c:crosses val="max"/>
        <c:crossBetween val="between"/>
      </c:valAx>
      <c:catAx>
        <c:axId val="78842880"/>
        <c:scaling>
          <c:orientation val="minMax"/>
        </c:scaling>
        <c:delete val="1"/>
        <c:axPos val="b"/>
        <c:majorTickMark val="out"/>
        <c:minorTickMark val="none"/>
        <c:tickLblPos val="nextTo"/>
        <c:crossAx val="7884134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790575</xdr:colOff>
      <xdr:row>9</xdr:row>
      <xdr:rowOff>138111</xdr:rowOff>
    </xdr:from>
    <xdr:to>
      <xdr:col>4</xdr:col>
      <xdr:colOff>190500</xdr:colOff>
      <xdr:row>40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therine Rushton" refreshedDate="42016.588066782409" createdVersion="4" refreshedVersion="4" minRefreshableVersion="3" recordCount="216">
  <cacheSource type="worksheet">
    <worksheetSource ref="A1:K217" sheet="CPStatusReport"/>
  </cacheSource>
  <cacheFields count="11">
    <cacheField name="DCP No" numFmtId="0">
      <sharedItems/>
    </cacheField>
    <cacheField name="CP Title" numFmtId="0">
      <sharedItems/>
    </cacheField>
    <cacheField name="Panel Date (Date Agreed to Enter Change Process)" numFmtId="0">
      <sharedItems containsDate="1" containsMixedTypes="1" minDate="2006-12-20T00:00:00" maxDate="2014-09-18T00:00:00"/>
    </cacheField>
    <cacheField name="Category" numFmtId="0">
      <sharedItems/>
    </cacheField>
    <cacheField name="CP Type" numFmtId="0">
      <sharedItems/>
    </cacheField>
    <cacheField name="Area of Change (General, CDCM, EDCM, EDCM &amp;CDCM, CCCM)" numFmtId="0">
      <sharedItems count="6">
        <s v="General"/>
        <s v="CDCM"/>
        <s v="EDCM"/>
        <s v="CCCM"/>
        <s v="CDCM &amp; EDCM"/>
        <s v="standard"/>
      </sharedItems>
    </cacheField>
    <cacheField name="current status " numFmtId="0">
      <sharedItems count="9">
        <s v="Rejected"/>
        <s v="Implemented"/>
        <s v="Withdrawn"/>
        <s v="Consultation"/>
        <s v="Definition"/>
        <s v="Awaiting Consent"/>
        <s v="Change Report"/>
        <s v="Approved (Awaiting Implementation)"/>
        <e v="#N/A" u="1"/>
      </sharedItems>
    </cacheField>
    <cacheField name="Submitted for Voting" numFmtId="0">
      <sharedItems containsDate="1" containsMixedTypes="1" minDate="2007-04-26T00:00:00" maxDate="2014-12-20T00:00:00"/>
    </cacheField>
    <cacheField name="Months taken for Voting stage" numFmtId="0">
      <sharedItems containsMixedTypes="1" containsNumber="1" containsInteger="1" minValue="-1" maxValue="43"/>
    </cacheField>
    <cacheField name="Approx No. of Working Days to reach voting" numFmtId="0">
      <sharedItems containsMixedTypes="1" containsNumber="1" containsInteger="1" minValue="2" maxValue="899"/>
    </cacheField>
    <cacheField name="Did the CP go straight to Change Report?" numFmtId="0">
      <sharedItems containsBlank="1" count="3">
        <s v="no"/>
        <s v="Yes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6">
  <r>
    <s v="DCP001 v1.0"/>
    <s v="Proposed move to annual amendment of DUoS Charges"/>
    <d v="2006-12-20T00:00:00"/>
    <s v="Part 1 Matter"/>
    <s v="Standard"/>
    <x v="0"/>
    <x v="0"/>
    <d v="2007-04-26T00:00:00"/>
    <n v="4"/>
    <n v="87"/>
    <x v="0"/>
  </r>
  <r>
    <s v="DCP002 v2.0"/>
    <s v="Removal of the ability of  parties  to recover travelling costs associated with Panel or Working group meetings"/>
    <d v="2007-03-21T00:00:00"/>
    <s v="Part 1 Matter"/>
    <s v="Standard"/>
    <x v="0"/>
    <x v="0"/>
    <d v="2007-08-01T00:00:00"/>
    <n v="5"/>
    <n v="92"/>
    <x v="0"/>
  </r>
  <r>
    <s v="DCP003 v1.0"/>
    <s v="Communication re Damage or Interference"/>
    <d v="2007-04-18T00:00:00"/>
    <s v="Part 1 Matter"/>
    <s v="Urgent"/>
    <x v="0"/>
    <x v="1"/>
    <d v="2007-05-30T00:00:00"/>
    <n v="1"/>
    <n v="29"/>
    <x v="1"/>
  </r>
  <r>
    <s v="DCP004 v1.0"/>
    <s v="Abstention by Entire Category"/>
    <d v="2007-06-20T00:00:00"/>
    <s v="Part 1 Matter"/>
    <s v="Standard"/>
    <x v="0"/>
    <x v="1"/>
    <d v="2007-07-23T00:00:00"/>
    <n v="1"/>
    <n v="24"/>
    <x v="1"/>
  </r>
  <r>
    <s v="DCP005 v1.0"/>
    <s v="Change to the notification period for Non-Standard Connection Terms"/>
    <d v="2007-06-20T00:00:00"/>
    <s v="Part 1 Matter"/>
    <s v="Standard"/>
    <x v="0"/>
    <x v="2"/>
    <s v="n/a"/>
    <s v="-"/>
    <e v="#VALUE!"/>
    <x v="0"/>
  </r>
  <r>
    <s v="DCP006 v1.1"/>
    <s v="Communication re Damage or Interference - Modification to DCP003"/>
    <d v="2007-07-18T00:00:00"/>
    <s v="Part 1 Matter"/>
    <s v="Standard"/>
    <x v="0"/>
    <x v="1"/>
    <d v="2007-09-20T00:00:00"/>
    <n v="2"/>
    <n v="46"/>
    <x v="0"/>
  </r>
  <r>
    <s v="DCP007 v1.0"/>
    <s v="Change Determination Notices To Distributors"/>
    <d v="2007-07-18T00:00:00"/>
    <s v="Part 1 Matter"/>
    <s v="Standard"/>
    <x v="0"/>
    <x v="1"/>
    <d v="2008-06-18T00:00:00"/>
    <n v="11"/>
    <n v="233"/>
    <x v="0"/>
  </r>
  <r>
    <s v="DCP008 v1.0"/>
    <s v="Provision of Urgent Metering Services"/>
    <d v="2007-09-19T00:00:00"/>
    <s v="Part 1 Matter"/>
    <s v="Standard"/>
    <x v="0"/>
    <x v="0"/>
    <d v="2008-06-18T00:00:00"/>
    <n v="9"/>
    <n v="189"/>
    <x v="0"/>
  </r>
  <r>
    <s v="DCP009 v1.0"/>
    <s v="Distribution Standard Licence Condition 4a review"/>
    <d v="2007-10-17T00:00:00"/>
    <s v="Part 1 Matter"/>
    <s v="Standard"/>
    <x v="0"/>
    <x v="1"/>
    <d v="2007-12-20T00:00:00"/>
    <n v="2"/>
    <n v="47"/>
    <x v="0"/>
  </r>
  <r>
    <s v="DCP010 v1.0"/>
    <s v="Notification and publication of rota load block alpha identifier"/>
    <d v="2007-10-17T00:00:00"/>
    <s v="Part 1 Matter"/>
    <s v="Standard"/>
    <x v="0"/>
    <x v="1"/>
    <d v="2008-02-21T00:00:00"/>
    <n v="4"/>
    <n v="89"/>
    <x v="0"/>
  </r>
  <r>
    <s v="DCP011 v1.0"/>
    <s v="Distribution Standard Licence Condition 36, 36A &amp; 36C Review"/>
    <d v="2007-11-21T00:00:00"/>
    <s v="Part 1 Matter"/>
    <s v="Standard"/>
    <x v="0"/>
    <x v="1"/>
    <d v="2008-04-08T00:00:00"/>
    <n v="5"/>
    <n v="95"/>
    <x v="0"/>
  </r>
  <r>
    <s v="DCP012 v1.0"/>
    <s v="Introduction of contractual arrangements for the provision of use of system between one distributor and another distributor"/>
    <d v="2007-11-29T00:00:00"/>
    <s v="Part 1 Matter"/>
    <s v="Standard"/>
    <x v="0"/>
    <x v="1"/>
    <d v="2008-01-24T00:00:00"/>
    <n v="2"/>
    <n v="38"/>
    <x v="0"/>
  </r>
  <r>
    <s v="DCP013 v1.0"/>
    <s v="Limitation on time frame for claiming DCUSA expenses"/>
    <d v="2007-12-19T00:00:00"/>
    <s v="Part 1 Matter"/>
    <s v="Standard"/>
    <x v="0"/>
    <x v="1"/>
    <d v="2008-01-09T00:00:00"/>
    <n v="1"/>
    <n v="13"/>
    <x v="1"/>
  </r>
  <r>
    <s v="DCP014 v1.0"/>
    <s v="Amendments to Clause 8 â€œCost of the DCUSA&quot;,05-Dec-07&quot;"/>
    <d v="2007-12-19T00:00:00"/>
    <s v="Part 1 Matter"/>
    <s v="Standard"/>
    <x v="0"/>
    <x v="1"/>
    <d v="2008-01-09T00:00:00"/>
    <n v="1"/>
    <n v="13"/>
    <x v="1"/>
  </r>
  <r>
    <s v="DCP015 v1.0"/>
    <s v="Limitation on claiming DCUSA expenses to one attendee per Group within a Party Category per meeting"/>
    <d v="2008-01-16T00:00:00"/>
    <s v="Part 1 Matter"/>
    <s v="Standard"/>
    <x v="0"/>
    <x v="0"/>
    <d v="2008-02-21T00:00:00"/>
    <n v="1"/>
    <n v="27"/>
    <x v="1"/>
  </r>
  <r>
    <s v="DCP016 v1.0"/>
    <s v="More Open Website"/>
    <d v="2008-02-20T00:00:00"/>
    <s v="Part 1 Matter"/>
    <s v="Standard"/>
    <x v="0"/>
    <x v="1"/>
    <d v="2008-09-11T00:00:00"/>
    <n v="7"/>
    <n v="142"/>
    <x v="0"/>
  </r>
  <r>
    <s v="DCP017 v1.0"/>
    <s v="Establishment of a regular billing cycle for site specific billing"/>
    <d v="2008-03-19T00:00:00"/>
    <s v="Part 2 Matter"/>
    <s v="Standard"/>
    <x v="0"/>
    <x v="0"/>
    <d v="2008-09-11T00:00:00"/>
    <n v="6"/>
    <n v="122"/>
    <x v="0"/>
  </r>
  <r>
    <s v="DCP018 v1.0"/>
    <s v="Clarification of provision of meteting data"/>
    <d v="2008-03-19T00:00:00"/>
    <s v="Part 1 Matter"/>
    <s v="Standard"/>
    <x v="0"/>
    <x v="1"/>
    <d v="2008-10-02T00:00:00"/>
    <n v="7"/>
    <n v="137"/>
    <x v="0"/>
  </r>
  <r>
    <s v="DCP019 v1.0"/>
    <s v="Moving Meters With Service Alterations"/>
    <d v="2008-04-16T00:00:00"/>
    <s v="Part 1 Matter"/>
    <s v="Standard"/>
    <x v="0"/>
    <x v="0"/>
    <d v="2008-09-11T00:00:00"/>
    <n v="5"/>
    <n v="104"/>
    <x v="0"/>
  </r>
  <r>
    <s v="DCP020 v1.0"/>
    <s v="Housekeeping re DCP012/009"/>
    <d v="2008-03-28T00:00:00"/>
    <s v="Part 1 Matter"/>
    <s v="Urgent"/>
    <x v="0"/>
    <x v="1"/>
    <d v="2008-04-11T00:00:00"/>
    <n v="1"/>
    <n v="11"/>
    <x v="1"/>
  </r>
  <r>
    <s v="DCP021 v1.0"/>
    <s v="Distribution Standard Licence Condition 4a review (DCP009) affecting Section 2B"/>
    <d v="2008-04-16T00:00:00"/>
    <s v="Part 1 Matter"/>
    <s v="Standard"/>
    <x v="0"/>
    <x v="1"/>
    <d v="2008-08-26T00:00:00"/>
    <n v="4"/>
    <n v="92"/>
    <x v="0"/>
  </r>
  <r>
    <s v="DCP022 v1.0"/>
    <s v="Annual Rebates by Cheque"/>
    <d v="2008-04-18T00:00:00"/>
    <s v="Part 1 Matter"/>
    <s v="Urgent"/>
    <x v="0"/>
    <x v="1"/>
    <d v="2008-04-28T00:00:00"/>
    <n v="0"/>
    <n v="7"/>
    <x v="1"/>
  </r>
  <r>
    <s v="DCP023 v1.0"/>
    <s v="The Creation of a DCUSA Issues Resolution Working Group (DIRWG)"/>
    <d v="2008-05-23T00:00:00"/>
    <s v="Part 2 Matter"/>
    <s v="Standard"/>
    <x v="0"/>
    <x v="0"/>
    <d v="2008-10-02T00:00:00"/>
    <n v="5"/>
    <n v="93"/>
    <x v="0"/>
  </r>
  <r>
    <s v="DCP024 v1.0"/>
    <s v="Part 2 Housekeeping"/>
    <d v="2008-05-23T00:00:00"/>
    <s v="Part 2 Matter"/>
    <s v="Standard"/>
    <x v="0"/>
    <x v="1"/>
    <d v="2008-06-09T00:00:00"/>
    <n v="1"/>
    <n v="11"/>
    <x v="1"/>
  </r>
  <r>
    <s v="DCP025 v1.0"/>
    <s v="Ofgem Notices"/>
    <d v="2008-06-18T00:00:00"/>
    <s v="Part 1 Matter"/>
    <s v="Standard"/>
    <x v="0"/>
    <x v="1"/>
    <d v="2008-07-22T00:00:00"/>
    <n v="1"/>
    <n v="25"/>
    <x v="1"/>
  </r>
  <r>
    <s v="DCP026 v1.0"/>
    <s v="Provision of Urgent Metering Services"/>
    <d v="2008-06-18T00:00:00"/>
    <s v="Part 1 Matter"/>
    <s v="Standard"/>
    <x v="0"/>
    <x v="0"/>
    <d v="2008-07-30T00:00:00"/>
    <n v="1"/>
    <n v="31"/>
    <x v="1"/>
  </r>
  <r>
    <s v="DCP027 v1.0"/>
    <s v="Invoicing"/>
    <d v="2008-06-18T00:00:00"/>
    <s v="Part 1 Matter"/>
    <s v="Standard"/>
    <x v="0"/>
    <x v="1"/>
    <d v="2008-08-14T00:00:00"/>
    <n v="2"/>
    <n v="42"/>
    <x v="0"/>
  </r>
  <r>
    <s v="DCP028 v1.0"/>
    <s v="Timescales associated with cheque processing"/>
    <d v="2008-06-18T00:00:00"/>
    <s v="Part 1 Matter"/>
    <s v="Standard"/>
    <x v="0"/>
    <x v="1"/>
    <d v="2008-08-14T00:00:00"/>
    <n v="2"/>
    <n v="42"/>
    <x v="0"/>
  </r>
  <r>
    <s v="DCP029 v1.0"/>
    <s v="Part 1 Housekeeping"/>
    <d v="2008-06-18T00:00:00"/>
    <s v="Part 1 Matter"/>
    <s v="Standard"/>
    <x v="0"/>
    <x v="1"/>
    <d v="2008-09-11T00:00:00"/>
    <n v="3"/>
    <n v="61"/>
    <x v="0"/>
  </r>
  <r>
    <s v="DCP030 v1.0"/>
    <s v="Provision of cost information"/>
    <d v="2008-06-18T00:00:00"/>
    <s v="Part 1 Matter"/>
    <s v="Standard"/>
    <x v="0"/>
    <x v="1"/>
    <d v="2008-11-03T00:00:00"/>
    <n v="5"/>
    <n v="98"/>
    <x v="0"/>
  </r>
  <r>
    <s v="DCP031 v1.0"/>
    <s v="Clarification of Use of Estimated Data Prepared by the Company"/>
    <d v="2008-07-16T00:00:00"/>
    <s v="Part 1 Matter"/>
    <s v="Standard"/>
    <x v="0"/>
    <x v="2"/>
    <s v="n/a"/>
    <s v="-"/>
    <e v="#VALUE!"/>
    <x v="0"/>
  </r>
  <r>
    <s v="DCP032 v1.0"/>
    <s v="ENA Address Change"/>
    <d v="2008-06-26T00:00:00"/>
    <s v="Part 1 Matter"/>
    <s v="Urgent"/>
    <x v="0"/>
    <x v="1"/>
    <d v="2008-07-15T00:00:00"/>
    <n v="-1"/>
    <n v="14"/>
    <x v="1"/>
  </r>
  <r>
    <s v="DCP033 v1.0"/>
    <s v="Connection Terms"/>
    <d v="2008-08-20T00:00:00"/>
    <s v="Part 1 Matter"/>
    <s v="Standard"/>
    <x v="0"/>
    <x v="1"/>
    <d v="2010-09-15T00:00:00"/>
    <s v="-"/>
    <n v="524"/>
    <x v="0"/>
  </r>
  <r>
    <s v="DCP034 v1.0"/>
    <s v="Credit Cover Arrangements for small Suppliers"/>
    <d v="2008-08-20T00:00:00"/>
    <s v="Part 1 Matter"/>
    <s v="Standard"/>
    <x v="0"/>
    <x v="1"/>
    <d v="2009-01-19T00:00:00"/>
    <n v="5"/>
    <n v="105"/>
    <x v="0"/>
  </r>
  <r>
    <s v="DCP035 v1.0"/>
    <s v="Distribution and Supply Licence Reviews – consequential changes"/>
    <d v="2008-08-20T00:00:00"/>
    <s v="Part 1 Matter"/>
    <s v="Standard"/>
    <x v="0"/>
    <x v="1"/>
    <d v="2008-12-08T00:00:00"/>
    <n v="4"/>
    <n v="78"/>
    <x v="0"/>
  </r>
  <r>
    <s v="DCP036 v1.0"/>
    <s v="Housekeeping Amendments to DCUSA v2.6"/>
    <d v="2008-11-19T00:00:00"/>
    <s v="Part 2 Matter"/>
    <s v="Standard"/>
    <x v="0"/>
    <x v="1"/>
    <d v="2009-01-19T00:00:00"/>
    <n v="2"/>
    <n v="41"/>
    <x v="0"/>
  </r>
  <r>
    <s v="DCP037 v1.0"/>
    <s v="Moving Meters"/>
    <d v="2008-12-17T00:00:00"/>
    <s v="Part 1 Matter"/>
    <s v="Standard"/>
    <x v="0"/>
    <x v="0"/>
    <d v="2009-03-09T00:00:00"/>
    <n v="3"/>
    <n v="56"/>
    <x v="0"/>
  </r>
  <r>
    <s v="DCP038 v1.0"/>
    <s v="De-energisation by Non-Industry Parties"/>
    <d v="2009-01-21T00:00:00"/>
    <s v="Part 1 Matter"/>
    <s v="Standard"/>
    <x v="0"/>
    <x v="2"/>
    <s v="n/a"/>
    <s v="-"/>
    <e v="#VALUE!"/>
    <x v="0"/>
  </r>
  <r>
    <s v="DCP039 v1.0"/>
    <s v="Part 2B - Change to notice period provisions for changes to charges to IDNOs"/>
    <d v="2009-02-02T00:00:00"/>
    <s v="Part 1 Matter"/>
    <s v="Urgent"/>
    <x v="0"/>
    <x v="1"/>
    <d v="2009-02-16T00:00:00"/>
    <n v="0"/>
    <n v="11"/>
    <x v="1"/>
  </r>
  <r>
    <s v="DCP040 v1.0"/>
    <s v="Part 2a Change to clarify number and timing of changes to charges to_x000d__x000a_Suppliers."/>
    <d v="2009-02-18T00:00:00"/>
    <s v="Part 1 Matter"/>
    <s v="Standard"/>
    <x v="0"/>
    <x v="1"/>
    <d v="2009-04-14T00:00:00"/>
    <s v="-"/>
    <n v="38"/>
    <x v="0"/>
  </r>
  <r>
    <s v="DCP041 v1.0"/>
    <s v="Deletion Of Event Log"/>
    <d v="2009-03-18T00:00:00"/>
    <s v="Part 2 Matter"/>
    <s v="Standard"/>
    <x v="0"/>
    <x v="1"/>
    <d v="2009-05-05T00:00:00"/>
    <n v="2"/>
    <n v="32"/>
    <x v="0"/>
  </r>
  <r>
    <s v="DCP042 v1.0"/>
    <s v="De-registration following Disconnection"/>
    <d v="2009-03-18T00:00:00"/>
    <s v="Part 1 Matter"/>
    <s v="Standard"/>
    <x v="0"/>
    <x v="1"/>
    <d v="2009-05-19T00:00:00"/>
    <n v="2"/>
    <n v="42"/>
    <x v="0"/>
  </r>
  <r>
    <s v="DCP043 v1.0"/>
    <s v="Creation of DCUSA Standing Issues Group"/>
    <d v="2009-03-18T00:00:00"/>
    <s v="Part 2 Matter"/>
    <s v="Standard"/>
    <x v="0"/>
    <x v="1"/>
    <d v="2009-04-20T00:00:00"/>
    <n v="1"/>
    <n v="22"/>
    <x v="1"/>
  </r>
  <r>
    <s v="DCP044 v1.0"/>
    <s v="MOCOPA"/>
    <d v="2009-03-18T00:00:00"/>
    <s v="Part 1 Matter"/>
    <s v="Standard"/>
    <x v="0"/>
    <x v="1"/>
    <d v="2009-10-07T00:00:00"/>
    <n v="7"/>
    <n v="141"/>
    <x v="0"/>
  </r>
  <r>
    <s v="DCP045 v1.0"/>
    <s v="Connection Terms Change Notification"/>
    <d v="2009-07-25T00:00:00"/>
    <s v="Part 1 Matter"/>
    <s v="Standard"/>
    <x v="0"/>
    <x v="1"/>
    <d v="2009-09-09T00:00:00"/>
    <n v="2"/>
    <n v="32"/>
    <x v="0"/>
  </r>
  <r>
    <s v="DCP046B v1.0"/>
    <s v="Common Distribution Charging Methodology Governance"/>
    <d v="2009-08-28T00:00:00"/>
    <s v="Part 1 Matter"/>
    <s v="Urgent"/>
    <x v="0"/>
    <x v="1"/>
    <d v="2009-11-18T00:00:00"/>
    <n v="3"/>
    <n v="58"/>
    <x v="0"/>
  </r>
  <r>
    <s v="DCP047 v1.0"/>
    <s v="Schedule 12"/>
    <d v="2009-09-16T00:00:00"/>
    <s v="Part 1 Matter"/>
    <s v="Standard"/>
    <x v="0"/>
    <x v="1"/>
    <d v="2009-11-10T00:00:00"/>
    <n v="2"/>
    <n v="40"/>
    <x v="0"/>
  </r>
  <r>
    <s v="DCP048 v1.0"/>
    <s v="Housekeeping Amendments to DCUSA Definitions and Schedule 9."/>
    <d v="2009-09-16T00:00:00"/>
    <s v="Part 2 Matter"/>
    <s v="Standard"/>
    <x v="0"/>
    <x v="1"/>
    <d v="2009-10-15T00:00:00"/>
    <n v="1"/>
    <n v="22"/>
    <x v="1"/>
  </r>
  <r>
    <s v="DCP049 v1.0"/>
    <s v="Housekeeping amendments to Schedule 14"/>
    <d v="2009-09-16T00:00:00"/>
    <s v="Part 2 Matter"/>
    <s v="Standard"/>
    <x v="0"/>
    <x v="1"/>
    <d v="2009-10-15T00:00:00"/>
    <n v="1"/>
    <n v="22"/>
    <x v="1"/>
  </r>
  <r>
    <s v="DCP050 v1.0"/>
    <s v="Provision of Cost Information - Regular Meeting"/>
    <d v="2009-09-16T00:00:00"/>
    <s v="Part 1 Matter"/>
    <s v="Standard"/>
    <x v="0"/>
    <x v="1"/>
    <d v="2009-12-07T00:00:00"/>
    <n v="3"/>
    <n v="59"/>
    <x v="0"/>
  </r>
  <r>
    <s v="DCP051 v1.0"/>
    <s v="Confirmation of Delivery of Use of System Invoicing"/>
    <d v="2009-10-21T00:00:00"/>
    <s v="Part 2 Matter"/>
    <s v="Standard"/>
    <x v="0"/>
    <x v="0"/>
    <d v="2010-03-08T00:00:00"/>
    <n v="5"/>
    <n v="96"/>
    <x v="0"/>
  </r>
  <r>
    <s v="DCP052 v1.0"/>
    <s v="Material Breach Notices"/>
    <d v="2009-10-21T00:00:00"/>
    <s v="Part 2 Matter"/>
    <s v="Standard"/>
    <x v="0"/>
    <x v="1"/>
    <d v="2009-12-07T00:00:00"/>
    <n v="2"/>
    <n v="34"/>
    <x v="0"/>
  </r>
  <r>
    <s v="DCP053 v1.0"/>
    <s v="Incident Management"/>
    <d v="2009-10-21T00:00:00"/>
    <s v="Part 1 Matter"/>
    <s v="Standard"/>
    <x v="0"/>
    <x v="1"/>
    <d v="2010-01-18T00:00:00"/>
    <n v="3"/>
    <n v="61"/>
    <x v="0"/>
  </r>
  <r>
    <s v="DCP054 v1.0"/>
    <s v="Revenue Protection/Unrecorded Units into Settlements"/>
    <d v="2009-10-21T00:00:00"/>
    <s v="Part 1 Matter"/>
    <s v="Standard"/>
    <x v="0"/>
    <x v="1"/>
    <d v="2013-05-15T00:00:00"/>
    <n v="43"/>
    <n v="899"/>
    <x v="0"/>
  </r>
  <r>
    <s v="DCP055 v1.0"/>
    <s v="Provision of Annual Rota Block Data To Suppliers"/>
    <d v="2009-10-21T00:00:00"/>
    <s v="Part 1 Matter"/>
    <s v="Standard"/>
    <x v="0"/>
    <x v="1"/>
    <d v="2010-03-08T00:00:00"/>
    <n v="5"/>
    <n v="96"/>
    <x v="0"/>
  </r>
  <r>
    <s v="DCP056 v1.0"/>
    <s v="DCUSA Procurement"/>
    <d v="2009-11-18T00:00:00"/>
    <s v="Part 1 Matter"/>
    <s v="Standard"/>
    <x v="0"/>
    <x v="0"/>
    <d v="2010-01-18T00:00:00"/>
    <n v="2"/>
    <n v="41"/>
    <x v="0"/>
  </r>
  <r>
    <s v="DCP057 v1.0"/>
    <s v="Flexible Funding Model"/>
    <d v="2009-11-18T00:00:00"/>
    <s v="Part 1 Matter"/>
    <s v="Standard"/>
    <x v="0"/>
    <x v="0"/>
    <d v="2010-01-18T00:00:00"/>
    <n v="2"/>
    <n v="41"/>
    <x v="0"/>
  </r>
  <r>
    <s v="DCP058 v1.0"/>
    <s v="Late Payment Interest on Cost Contribution Invoices"/>
    <d v="2009-12-16T00:00:00"/>
    <s v="Part 1 Matter"/>
    <s v="Standard"/>
    <x v="0"/>
    <x v="1"/>
    <d v="2010-01-18T00:00:00"/>
    <n v="1"/>
    <n v="21"/>
    <x v="1"/>
  </r>
  <r>
    <s v="DCP059 v1.0"/>
    <s v="Implementation of CDCM"/>
    <d v="2010-02-24T00:00:00"/>
    <s v="Part 1 Matter"/>
    <s v="Urgent"/>
    <x v="1"/>
    <x v="1"/>
    <d v="2010-03-05T00:00:00"/>
    <n v="1"/>
    <n v="8"/>
    <x v="1"/>
  </r>
  <r>
    <s v="DCP060 v1.0"/>
    <s v="Introduction of Portfolio Billing Alternative Solution."/>
    <d v="2010-02-17T00:00:00"/>
    <s v="Part 1 Matter"/>
    <s v="Urgent"/>
    <x v="0"/>
    <x v="1"/>
    <d v="2010-03-25T00:00:00"/>
    <n v="1"/>
    <n v="27"/>
    <x v="1"/>
  </r>
  <r>
    <s v="DCP061 v1.0"/>
    <s v="Notices Served on the Panel"/>
    <d v="2010-03-17T00:00:00"/>
    <s v="Part 2 Matter"/>
    <s v="Standard"/>
    <x v="0"/>
    <x v="1"/>
    <d v="2010-06-07T00:00:00"/>
    <n v="3"/>
    <n v="55"/>
    <x v="0"/>
  </r>
  <r>
    <s v="DCP062 v1.0"/>
    <s v="Grid Code Compliance"/>
    <d v="2010-03-17T00:00:00"/>
    <s v="Part 1 Matter"/>
    <s v="Standard"/>
    <x v="0"/>
    <x v="2"/>
    <s v="n/a"/>
    <s v="-"/>
    <e v="#VALUE!"/>
    <x v="0"/>
  </r>
  <r>
    <s v="DCP063 v1.0"/>
    <s v="Voting Arrangements for IDNOs under Clause 12"/>
    <d v="2010-04-21T00:00:00"/>
    <s v="Part 1 Matter"/>
    <s v="Standard"/>
    <x v="0"/>
    <x v="1"/>
    <d v="2010-05-06T00:00:00"/>
    <n v="1"/>
    <n v="11"/>
    <x v="1"/>
  </r>
  <r>
    <s v="DCP064 v1.0"/>
    <s v="DCUSA Amendments in relation to the Electricity (Standards of Performance) Regulations 2005."/>
    <d v="2010-05-19T00:00:00"/>
    <s v="Part 1 Matter"/>
    <s v="Standard"/>
    <x v="0"/>
    <x v="1"/>
    <d v="2010-08-23T00:00:00"/>
    <n v="3"/>
    <n v="68"/>
    <x v="0"/>
  </r>
  <r>
    <s v="DCP065 v1.0"/>
    <s v="Impact of any licence changes as a consequence of DPCR 5"/>
    <d v="2010-05-19T00:00:00"/>
    <s v="Part 1 Matter"/>
    <s v="Urgent"/>
    <x v="0"/>
    <x v="1"/>
    <d v="2010-07-28T00:00:00"/>
    <n v="2"/>
    <n v="50"/>
    <x v="0"/>
  </r>
  <r>
    <s v="DCP066 v1.0"/>
    <s v="Enhanced Provision of Cost Information"/>
    <d v="2010-06-16T00:00:00"/>
    <s v="Part 1 Matter"/>
    <s v="Standard"/>
    <x v="0"/>
    <x v="0"/>
    <d v="2010-12-01T00:00:00"/>
    <n v="6"/>
    <n v="120"/>
    <x v="0"/>
  </r>
  <r>
    <s v="DCP067 v1.0"/>
    <s v="Companies Act 2006 Update"/>
    <d v="2010-08-18T00:00:00"/>
    <s v="Part 2 Matter"/>
    <s v="Standard"/>
    <x v="0"/>
    <x v="1"/>
    <d v="2010-09-07T00:00:00"/>
    <n v="1"/>
    <n v="14"/>
    <x v="1"/>
  </r>
  <r>
    <s v="DCP068 v1.0"/>
    <s v="Clarification of Clause 12.10"/>
    <d v="2010-07-21T00:00:00"/>
    <s v="Part 1 Matter"/>
    <s v="Standard"/>
    <x v="0"/>
    <x v="1"/>
    <d v="2010-09-07T00:00:00"/>
    <n v="2"/>
    <n v="34"/>
    <x v="0"/>
  </r>
  <r>
    <s v="DCP069 v1.0"/>
    <s v="Clarity on the Disclosure of Confidential Information"/>
    <d v="2010-07-21T00:00:00"/>
    <s v="Part 2 Matter"/>
    <s v="Standard"/>
    <x v="0"/>
    <x v="1"/>
    <d v="2010-09-07T00:00:00"/>
    <n v="2"/>
    <n v="34"/>
    <x v="0"/>
  </r>
  <r>
    <s v="DCP070 v1.0"/>
    <s v="Housekeeping Amendments to DCP 065"/>
    <d v="2010-08-18T00:00:00"/>
    <s v="Part 2 Matter"/>
    <s v="Urgent"/>
    <x v="0"/>
    <x v="1"/>
    <d v="2010-09-02T00:00:00"/>
    <n v="1"/>
    <n v="11"/>
    <x v="1"/>
  </r>
  <r>
    <s v="DCP071 v1.0"/>
    <s v="Allocation of Cost to HV Connected IDNOs with LV End Users"/>
    <d v="2010-08-31T00:00:00"/>
    <s v="Part 1 Matter"/>
    <s v="Urgent"/>
    <x v="1"/>
    <x v="0"/>
    <d v="2011-05-11T00:00:00"/>
    <n v="9"/>
    <n v="175"/>
    <x v="0"/>
  </r>
  <r>
    <s v="DCP072 v1.0"/>
    <s v="Environmental Assessment of CPs"/>
    <d v="2010-09-15T00:00:00"/>
    <s v="Part 1 Matter"/>
    <s v="Urgent"/>
    <x v="0"/>
    <x v="1"/>
    <d v="2010-10-04T00:00:00"/>
    <n v="1"/>
    <n v="14"/>
    <x v="1"/>
  </r>
  <r>
    <s v="DCP073 v1.0"/>
    <s v="Insert Footers in Document for Easier Navigation."/>
    <d v="2010-09-15T00:00:00"/>
    <s v="Part 2 Matter"/>
    <s v="Standard"/>
    <x v="0"/>
    <x v="1"/>
    <d v="2010-11-03T00:00:00"/>
    <n v="2"/>
    <n v="36"/>
    <x v="0"/>
  </r>
  <r>
    <s v="DCP074 v1.0"/>
    <s v="Portfolio Billing Schedule Re-numbering"/>
    <d v="2010-09-15T00:00:00"/>
    <s v="Part 2 Matter"/>
    <s v="Standard"/>
    <x v="0"/>
    <x v="1"/>
    <d v="2010-11-03T00:00:00"/>
    <n v="2"/>
    <n v="36"/>
    <x v="0"/>
  </r>
  <r>
    <s v="DCP075 v1.0"/>
    <s v="Voting Arrangements for a Party Category with Few Members"/>
    <d v="2010-10-20T00:00:00"/>
    <s v="Part 1 Matter"/>
    <s v="Standard"/>
    <x v="0"/>
    <x v="1"/>
    <d v="2011-01-07T00:00:00"/>
    <n v="3"/>
    <n v="55"/>
    <x v="0"/>
  </r>
  <r>
    <s v="DCP076 v1.0"/>
    <s v="DCP 072 Legal Drafting Update"/>
    <d v="2010-11-17T00:00:00"/>
    <s v="Part 1 Matter"/>
    <s v="Standard"/>
    <x v="0"/>
    <x v="1"/>
    <d v="2010-12-02T00:00:00"/>
    <n v="1"/>
    <n v="12"/>
    <x v="1"/>
  </r>
  <r>
    <s v="DCP077 v1.0"/>
    <s v="CDCM change â€“ Rate of Return %"/>
    <d v="2010-11-17T00:00:00"/>
    <s v="Part 1 Matter"/>
    <s v="Urgent"/>
    <x v="0"/>
    <x v="1"/>
    <d v="2010-12-14T00:00:00"/>
    <n v="-1"/>
    <n v="20"/>
    <x v="1"/>
  </r>
  <r>
    <s v="DCP078 v1.0"/>
    <s v="Reciprocal DUoS Payment Arrangements"/>
    <d v="2011-01-19T00:00:00"/>
    <s v="Part 2 Matter"/>
    <s v="Standard"/>
    <x v="0"/>
    <x v="1"/>
    <d v="2011-08-11T00:00:00"/>
    <s v="-"/>
    <n v="142"/>
    <x v="0"/>
  </r>
  <r>
    <s v="DCP079 v1.0"/>
    <s v="Statutory Application of NTC"/>
    <d v="2011-01-19T00:00:00"/>
    <s v="Part 1 Matter"/>
    <s v="Standard"/>
    <x v="0"/>
    <x v="1"/>
    <d v="2011-09-15T00:00:00"/>
    <n v="8"/>
    <n v="166"/>
    <x v="0"/>
  </r>
  <r>
    <s v="DCP080 v1.0"/>
    <s v="Theft in Conveyance"/>
    <d v="2011-01-19T00:00:00"/>
    <s v="Part 1 Matter"/>
    <s v="Standard"/>
    <x v="0"/>
    <x v="0"/>
    <d v="2011-08-11T00:00:00"/>
    <n v="7"/>
    <n v="142"/>
    <x v="0"/>
  </r>
  <r>
    <s v="DCP081 v1.0"/>
    <s v="Authority Decision Making Process"/>
    <d v="2011-01-31T00:00:00"/>
    <s v="Part 1 Matter"/>
    <s v="Urgent"/>
    <x v="0"/>
    <x v="1"/>
    <d v="2011-03-01T00:00:00"/>
    <n v="2"/>
    <n v="22"/>
    <x v="0"/>
  </r>
  <r>
    <s v="DCP082 v1.0"/>
    <s v="Consideration of Wider Industry Developments and Duration of Proposed Changes When Agreeing Progression Timetables"/>
    <s v="Withdrawn"/>
    <s v="Part 1 Matter"/>
    <s v="Standard"/>
    <x v="0"/>
    <x v="2"/>
    <s v="n/a"/>
    <s v="-"/>
    <e v="#VALUE!"/>
    <x v="0"/>
  </r>
  <r>
    <s v="DCP083 v1.0"/>
    <s v="Customer Data"/>
    <s v="Rejected"/>
    <s v="Part 1 Matter"/>
    <s v="Standard"/>
    <x v="0"/>
    <x v="2"/>
    <s v="n/a"/>
    <s v="-"/>
    <e v="#VALUE!"/>
    <x v="0"/>
  </r>
  <r>
    <s v="DCP084 v1.0"/>
    <s v="User Requirements Associated With Provision Of Cost Information"/>
    <d v="2011-03-16T00:00:00"/>
    <s v="Part 1 Matter"/>
    <s v="Standard"/>
    <x v="0"/>
    <x v="0"/>
    <d v="2012-02-03T00:00:00"/>
    <n v="11"/>
    <n v="224"/>
    <x v="0"/>
  </r>
  <r>
    <s v="DCP085 v1.0"/>
    <s v="Process for Determining Urgent Status"/>
    <d v="2011-03-16T00:00:00"/>
    <s v="Part 1 Matter"/>
    <s v="Standard"/>
    <x v="0"/>
    <x v="1"/>
    <d v="2011-05-11T00:00:00"/>
    <n v="2"/>
    <n v="37"/>
    <x v="0"/>
  </r>
  <r>
    <s v="DCP086 v1.0"/>
    <s v="Introduction of the Annual Review Pack"/>
    <d v="2011-03-16T00:00:00"/>
    <s v="Part 2 Matter"/>
    <s v="Standard"/>
    <x v="1"/>
    <x v="1"/>
    <d v="2011-09-15T00:00:00"/>
    <n v="6"/>
    <n v="126"/>
    <x v="0"/>
  </r>
  <r>
    <s v="DCP087 v1.0"/>
    <s v="Smoothing Load Characteristics And Peaking"/>
    <d v="2011-03-16T00:00:00"/>
    <s v="Part 1 Matter"/>
    <s v="Standard"/>
    <x v="0"/>
    <x v="1"/>
    <d v="2011-09-15T00:00:00"/>
    <n v="6"/>
    <n v="126"/>
    <x v="0"/>
  </r>
  <r>
    <s v="DCP088 v1.0"/>
    <s v="Mid Year CDCM Charging Model"/>
    <d v="2011-03-16T00:00:00"/>
    <s v="Part 1 Matter"/>
    <s v="Standard"/>
    <x v="1"/>
    <x v="0"/>
    <d v="2012-06-01T00:00:00"/>
    <n v="15"/>
    <n v="306"/>
    <x v="0"/>
  </r>
  <r>
    <s v="DCP089 v1.0"/>
    <s v="DNO â€“ (I)DNO Billing"/>
    <d v="2011-04-20T00:00:00"/>
    <s v="Part 1 Matter"/>
    <s v="Standard"/>
    <x v="0"/>
    <x v="1"/>
    <d v="2011-08-11T00:00:00"/>
    <n v="4"/>
    <n v="77"/>
    <x v="0"/>
  </r>
  <r>
    <s v="DCP090 v1.0"/>
    <s v="Nested Networks"/>
    <d v="2011-04-20T00:00:00"/>
    <s v="Part 1 Matter"/>
    <s v="Standard"/>
    <x v="0"/>
    <x v="1"/>
    <d v="2011-10-28T00:00:00"/>
    <n v="6"/>
    <n v="132"/>
    <x v="0"/>
  </r>
  <r>
    <s v="DCP091 v1.0"/>
    <s v="Publication of Tariffs and Annual Charge Estimates"/>
    <d v="2011-04-20T00:00:00"/>
    <s v="Part 1 Matter"/>
    <s v="Standard"/>
    <x v="0"/>
    <x v="1"/>
    <d v="2011-09-15T00:00:00"/>
    <n v="5"/>
    <n v="101"/>
    <x v="0"/>
  </r>
  <r>
    <s v="DCP092 v1.0"/>
    <s v="Deletion of Clause 13.10"/>
    <d v="2011-05-18T00:00:00"/>
    <s v="Part 1 Matter"/>
    <s v="Standard"/>
    <x v="0"/>
    <x v="1"/>
    <d v="2011-06-30T00:00:00"/>
    <n v="1"/>
    <n v="31"/>
    <x v="1"/>
  </r>
  <r>
    <s v="DCP093 v1.0"/>
    <s v="Housekeeping Update to Schedule 19"/>
    <d v="2011-06-15T00:00:00"/>
    <s v="Part 2 Matter"/>
    <s v="Standard"/>
    <x v="0"/>
    <x v="1"/>
    <d v="2011-06-30T00:00:00"/>
    <n v="0"/>
    <n v="12"/>
    <x v="1"/>
  </r>
  <r>
    <s v="DCP094 v1.0"/>
    <s v="Treatment of â€˜Load Related New Connections &amp; Reinforcement (Net of Contributions)â€™ in the Price Control Disaggregation Model Used to Determine LDNO Discount Factors"/>
    <d v="2011-06-15T00:00:00"/>
    <s v="Part 1 Matter"/>
    <s v="Standard"/>
    <x v="1"/>
    <x v="0"/>
    <d v="2011-11-02T00:00:00"/>
    <n v="5"/>
    <n v="100"/>
    <x v="0"/>
  </r>
  <r>
    <s v="DCP095 v1.0"/>
    <s v="Treatment of LV Costs in the Price Control Disaggregation Model in Determining Tariffs to LDNOS Connecting to Upstream LDNOS at LV"/>
    <d v="2011-06-15T00:00:00"/>
    <s v="Part 1 Matter"/>
    <s v="Standard"/>
    <x v="1"/>
    <x v="1"/>
    <d v="2011-11-02T00:00:00"/>
    <n v="5"/>
    <n v="100"/>
    <x v="0"/>
  </r>
  <r>
    <s v="DCP096 v1.0"/>
    <s v="Treatment Of Transmission Exit Charges In CDCM Price Control Disaggregation Model (Method M)"/>
    <d v="2011-06-15T00:00:00"/>
    <s v="Part 1 Matter"/>
    <s v="Standard"/>
    <x v="1"/>
    <x v="1"/>
    <d v="2011-11-02T00:00:00"/>
    <n v="5"/>
    <n v="100"/>
    <x v="0"/>
  </r>
  <r>
    <s v="DCP097 v1.0"/>
    <s v="Changes to the Method of Cost Allocation Employed in the Price Control Disaggregation Model for DNO Indirect Cost Categories Specifically Associated with the Volume of Customers Using The DNO Network."/>
    <d v="2011-06-15T00:00:00"/>
    <s v="Part 1 Matter"/>
    <s v="Standard"/>
    <x v="1"/>
    <x v="0"/>
    <d v="2011-11-02T00:00:00"/>
    <n v="5"/>
    <n v="100"/>
    <x v="0"/>
  </r>
  <r>
    <s v="DCP098 v1.0"/>
    <s v="DCUSA Criteria for Urgent Change Proposals"/>
    <d v="2011-07-20T00:00:00"/>
    <s v="Part 1 Matter"/>
    <s v="Standard"/>
    <x v="0"/>
    <x v="1"/>
    <d v="2011-09-15T00:00:00"/>
    <n v="2"/>
    <n v="41"/>
    <x v="0"/>
  </r>
  <r>
    <s v="DCP099 v1.0"/>
    <s v="Change to Schedule 1 - Cover"/>
    <d v="2011-07-20T00:00:00"/>
    <s v="Part 2 Matter"/>
    <s v="Standard"/>
    <x v="0"/>
    <x v="1"/>
    <d v="2011-11-11T00:00:00"/>
    <n v="4"/>
    <n v="82"/>
    <x v="0"/>
  </r>
  <r>
    <s v="DCP100 v1.0"/>
    <s v="Payment Timescales Alignment and Simplification"/>
    <d v="2011-07-20T00:00:00"/>
    <s v="Part 2 Matter"/>
    <s v="Standard"/>
    <x v="0"/>
    <x v="0"/>
    <d v="2012-02-03T00:00:00"/>
    <n v="7"/>
    <n v="139"/>
    <x v="0"/>
  </r>
  <r>
    <s v="DCP101 v1.0"/>
    <s v="Notification of RAV changes"/>
    <d v="2011-07-20T00:00:00"/>
    <s v="Part 2 Matter"/>
    <s v="Standard"/>
    <x v="0"/>
    <x v="0"/>
    <d v="2012-03-02T00:00:00"/>
    <n v="8"/>
    <n v="159"/>
    <x v="0"/>
  </r>
  <r>
    <s v="DCP102 v1.0"/>
    <s v="Credit Cover calculation of 15 day value"/>
    <d v="2011-07-20T00:00:00"/>
    <s v="Part 2 Matter"/>
    <s v="Standard"/>
    <x v="0"/>
    <x v="1"/>
    <d v="2013-03-08T00:00:00"/>
    <n v="20"/>
    <n v="415"/>
    <x v="0"/>
  </r>
  <r>
    <s v="DCP103 v1.0"/>
    <s v="Duos Charges for sub 100kw HH settled sites"/>
    <d v="2011-07-20T00:00:00"/>
    <s v="Part 1 Matter"/>
    <s v="Standard"/>
    <x v="1"/>
    <x v="2"/>
    <s v="n/a"/>
    <s v="-"/>
    <e v="#VALUE!"/>
    <x v="0"/>
  </r>
  <r>
    <s v="DCP104 v1.0"/>
    <s v="Shared Impact of Manifest Errors in DUoS Charging"/>
    <d v="2011-08-31T00:00:00"/>
    <s v="Part 1 Matter"/>
    <s v="Standard"/>
    <x v="0"/>
    <x v="0"/>
    <d v="2012-03-02T00:00:00"/>
    <n v="7"/>
    <n v="130"/>
    <x v="0"/>
  </r>
  <r>
    <s v="DCP105 v1.0"/>
    <s v="Fixed Bi-Annual Amendment of DUoS Tariffs."/>
    <d v="2011-08-31T00:00:00"/>
    <s v="Part 1 Matter"/>
    <s v="Standard"/>
    <x v="0"/>
    <x v="0"/>
    <d v="2012-02-03T00:00:00"/>
    <n v="6"/>
    <n v="110"/>
    <x v="0"/>
  </r>
  <r>
    <s v="DCP106 v1.0"/>
    <s v="Visibility to DCUSA Parties Regarding Applications to the Authority by DNOâ€™s to Change Allowed Revenue"/>
    <d v="2011-08-31T00:00:00"/>
    <s v="Part 1 Matter"/>
    <s v="Standard"/>
    <x v="0"/>
    <x v="0"/>
    <d v="2012-08-10T00:00:00"/>
    <n v="12"/>
    <n v="240"/>
    <x v="0"/>
  </r>
  <r>
    <s v="DCP107 v1.0"/>
    <s v="Update of Cross-References in Clause 11"/>
    <d v="2011-10-19T00:00:00"/>
    <s v="Part 2 Matter"/>
    <s v="Standard"/>
    <x v="0"/>
    <x v="1"/>
    <d v="2011-11-11T00:00:00"/>
    <s v="-"/>
    <n v="18"/>
    <x v="0"/>
  </r>
  <r>
    <s v="DCP108 v1.0"/>
    <s v="Availability of the non Intermittent Generator Tarriff"/>
    <d v="2011-09-21T00:00:00"/>
    <s v="Part 1 Matter"/>
    <s v="Standard"/>
    <x v="1"/>
    <x v="0"/>
    <d v="2012-03-02T00:00:00"/>
    <n v="6"/>
    <n v="115"/>
    <x v="0"/>
  </r>
  <r>
    <s v="DCP109 v1.0"/>
    <s v="Implementation of the EDCM"/>
    <d v="2011-10-19T00:00:00"/>
    <s v="Part 1 Matter"/>
    <s v="Standard"/>
    <x v="1"/>
    <x v="1"/>
    <d v="2012-02-13T00:00:00"/>
    <n v="4"/>
    <n v="81"/>
    <x v="0"/>
  </r>
  <r>
    <s v="DCP110 v1.0"/>
    <s v="Electricity and Gas (Internal Markets) Regulations 2011"/>
    <d v="2011-12-09T00:00:00"/>
    <s v="Part 1 Matter"/>
    <s v="Urgent"/>
    <x v="0"/>
    <x v="1"/>
    <d v="2011-12-16T00:00:00"/>
    <n v="2"/>
    <n v="6"/>
    <x v="0"/>
  </r>
  <r>
    <s v="DCP111 v1.0"/>
    <s v="E Billing for Site Specific Bills"/>
    <d v="2011-12-21T00:00:00"/>
    <s v="Part 2 Matter"/>
    <s v="Standard"/>
    <x v="0"/>
    <x v="0"/>
    <d v="2012-06-20T00:00:00"/>
    <n v="6"/>
    <n v="123"/>
    <x v="0"/>
  </r>
  <r>
    <s v="DCP112 v1.0"/>
    <s v="Inclusion of the Common Connection Charging Methodology and Common Connection Charging Template into the DCUSA"/>
    <d v="2011-12-21T00:00:00"/>
    <s v="Part 1 Matter"/>
    <s v="Standard"/>
    <x v="0"/>
    <x v="2"/>
    <s v="n/a"/>
    <s v="-"/>
    <e v="#VALUE!"/>
    <x v="0"/>
  </r>
  <r>
    <s v="DCP113 v1.0"/>
    <s v="Distributors to Audit Meter Installations and Invoice were mismatched meter installations are identified"/>
    <d v="2011-12-21T00:00:00"/>
    <s v="Part 1 Matter"/>
    <s v="Standard"/>
    <x v="0"/>
    <x v="2"/>
    <s v="n/a"/>
    <s v="-"/>
    <e v="#VALUE!"/>
    <x v="0"/>
  </r>
  <r>
    <s v="DCP114 v1.0"/>
    <s v="NTC Amendments - Capacity Management (Over Utilisation)"/>
    <d v="2011-12-21T00:00:00"/>
    <s v="Part 1 Matter"/>
    <s v="Standard"/>
    <x v="0"/>
    <x v="3"/>
    <s v="Still open"/>
    <s v="-"/>
    <e v="#VALUE!"/>
    <x v="0"/>
  </r>
  <r>
    <s v="DCP115 v1.0"/>
    <s v="NTC Amendments - Capacity Management (Under Utilisation)"/>
    <d v="2011-12-21T00:00:00"/>
    <s v="Part 1 Matter"/>
    <s v="Standard"/>
    <x v="0"/>
    <x v="3"/>
    <s v="Still open"/>
    <s v="-"/>
    <e v="#VALUE!"/>
    <x v="0"/>
  </r>
  <r>
    <s v="DCP116 v1.0"/>
    <s v="Clause 25.4 Update"/>
    <d v="2011-12-21T00:00:00"/>
    <s v="Part 2 Matter"/>
    <s v="Standard"/>
    <x v="0"/>
    <x v="1"/>
    <d v="2012-02-03T00:00:00"/>
    <n v="2"/>
    <n v="30"/>
    <x v="0"/>
  </r>
  <r>
    <s v="DCP117 v1.0"/>
    <s v="Treatment of â€˜load related new connections &amp; reinforcement (net of contributions)â€™ in the price control disaggregation model"/>
    <d v="2011-12-21T00:00:00"/>
    <s v="Part 1 Matter"/>
    <s v="Standard"/>
    <x v="1"/>
    <x v="4"/>
    <s v="Still open"/>
    <s v="-"/>
    <e v="#VALUE!"/>
    <x v="0"/>
  </r>
  <r>
    <s v="DCP118 v1.0"/>
    <s v="Allocation of EHV Costs in the CDCM Price Disaggregation Model."/>
    <d v="2011-12-21T00:00:00"/>
    <s v="Part 1 Matter"/>
    <s v="Standard"/>
    <x v="1"/>
    <x v="1"/>
    <d v="2013-02-22T00:00:00"/>
    <n v="14"/>
    <n v="296"/>
    <x v="0"/>
  </r>
  <r>
    <s v="DCP119 v1.0"/>
    <s v="Update to Nested Networks Schedule"/>
    <d v="2012-01-18T00:00:00"/>
    <s v="Part 2 Matter"/>
    <s v="Standard"/>
    <x v="0"/>
    <x v="1"/>
    <d v="2013-03-08T00:00:00"/>
    <n v="14"/>
    <n v="289"/>
    <x v="0"/>
  </r>
  <r>
    <s v="DCP120 v1.0"/>
    <s v="Boundary Registrant Access Provisions"/>
    <d v="2012-01-18T00:00:00"/>
    <s v="Part 1 Matter"/>
    <s v="Urgent"/>
    <x v="0"/>
    <x v="2"/>
    <s v="n/a"/>
    <s v="-"/>
    <e v="#VALUE!"/>
    <x v="0"/>
  </r>
  <r>
    <s v="DCP121 v1.0"/>
    <s v="Update To Clause 9.5 So That Any Changes to Schedules 19 And 21 Become a Part 1 Matter"/>
    <d v="2012-02-15T00:00:00"/>
    <s v="Part 2 Matter"/>
    <s v="Standard"/>
    <x v="0"/>
    <x v="1"/>
    <d v="2012-04-11T00:00:00"/>
    <n v="2"/>
    <n v="39"/>
    <x v="0"/>
  </r>
  <r>
    <s v="DCP122 v1.0"/>
    <s v="EU 3rd Package Housekeeping Amendments"/>
    <d v="2012-02-15T00:00:00"/>
    <s v="Part 2 Matter"/>
    <s v="Standard"/>
    <x v="0"/>
    <x v="1"/>
    <d v="2012-04-12T00:00:00"/>
    <n v="2"/>
    <n v="40"/>
    <x v="0"/>
  </r>
  <r>
    <s v="DCP123 v1.0"/>
    <s v="Revenue Matching Methodology Change"/>
    <d v="2012-02-15T00:00:00"/>
    <s v="Part 1 Matter"/>
    <s v="Standard"/>
    <x v="1"/>
    <x v="0"/>
    <d v="2014-06-20T00:00:00"/>
    <n v="28"/>
    <n v="592"/>
    <x v="0"/>
  </r>
  <r>
    <s v="DCP124 v1.0"/>
    <s v="Third Party Network - National Connection Terms Amendments"/>
    <d v="2012-03-21T00:00:00"/>
    <s v="Part 1 Matter"/>
    <s v="Urgent"/>
    <x v="0"/>
    <x v="0"/>
    <d v="2013-05-15T00:00:00"/>
    <n v="14"/>
    <n v="289"/>
    <x v="0"/>
  </r>
  <r>
    <s v="DCP125 v1.0"/>
    <s v="Limit increases to DUoS tariffs to 20% in one year"/>
    <d v="2012-04-18T00:00:00"/>
    <s v="Part 1 Matter"/>
    <s v="Standard"/>
    <x v="1"/>
    <x v="2"/>
    <s v="n/a"/>
    <s v="-"/>
    <e v="#VALUE!"/>
    <x v="0"/>
  </r>
  <r>
    <s v="DCP126 v1.0"/>
    <s v="Require DNOs to publish and update year-ahead forecasts of DUoS tariffs"/>
    <d v="2012-04-18T00:00:00"/>
    <s v="Part 1 Matter"/>
    <s v="Standard"/>
    <x v="1"/>
    <x v="1"/>
    <d v="2013-01-11T00:00:00"/>
    <n v="9"/>
    <n v="186"/>
    <x v="0"/>
  </r>
  <r>
    <s v="DCP127 v1.0"/>
    <s v="Gas First Smart Meter Installation"/>
    <d v="2012-04-18T00:00:00"/>
    <s v="Part 1 Matter"/>
    <s v="Standard"/>
    <x v="0"/>
    <x v="1"/>
    <d v="2013-05-03T00:00:00"/>
    <n v="13"/>
    <n v="264"/>
    <x v="0"/>
  </r>
  <r>
    <s v="DCP128 v1.0"/>
    <s v="Bringing the EDCM Price Control Disaggregation (Extended Method M) under the  DCUSA Open Governance Framework"/>
    <d v="2012-04-18T00:00:00"/>
    <s v="Part 1 Matter"/>
    <s v="Standard"/>
    <x v="1"/>
    <x v="1"/>
    <d v="2013-03-08T00:00:00"/>
    <n v="11"/>
    <n v="226"/>
    <x v="0"/>
  </r>
  <r>
    <s v="DCP129 v1.0"/>
    <s v="Bringing the CDCM Price Control Disaggregation (Method M) under the  DCUSA Open Governance Framework"/>
    <d v="2012-04-18T00:00:00"/>
    <s v="Part 1 Matter"/>
    <s v="Standard"/>
    <x v="1"/>
    <x v="1"/>
    <d v="2013-03-08T00:00:00"/>
    <n v="11"/>
    <n v="226"/>
    <x v="0"/>
  </r>
  <r>
    <s v="DCP130 v1.0"/>
    <s v="Remove the discrepancy between non-half hourly (NHH) and half hourly (HH) Un-metered Supplies (UMS) tariffs"/>
    <d v="2012-05-16T00:00:00"/>
    <s v="Part 1 Matter"/>
    <s v="Standard"/>
    <x v="1"/>
    <x v="1"/>
    <d v="2012-10-31T00:00:00"/>
    <n v="5"/>
    <n v="118"/>
    <x v="0"/>
  </r>
  <r>
    <s v="DCP131 v1.0"/>
    <s v="Improving the predictability and transparency of CDCM Inputs"/>
    <d v="2012-05-16T00:00:00"/>
    <s v="Part 2 Matter"/>
    <s v="Standard"/>
    <x v="1"/>
    <x v="1"/>
    <d v="2012-10-05T00:00:00"/>
    <n v="5"/>
    <n v="100"/>
    <x v="0"/>
  </r>
  <r>
    <s v="DCP132 v1.0"/>
    <s v="Improving the transparency of CDCM target revenue"/>
    <d v="2012-05-16T00:00:00"/>
    <s v="Part 1 Matter"/>
    <s v="Standard"/>
    <x v="1"/>
    <x v="1"/>
    <d v="2012-10-05T00:00:00"/>
    <n v="5"/>
    <n v="100"/>
    <x v="0"/>
  </r>
  <r>
    <s v="DCP133 v1.0"/>
    <s v="500MW Network Common Model for CDCM Input"/>
    <d v="2012-05-16T00:00:00"/>
    <s v="Part 1 Matter"/>
    <s v="Standard"/>
    <x v="1"/>
    <x v="0"/>
    <d v="2014-07-18T00:00:00"/>
    <n v="26"/>
    <n v="550"/>
    <x v="0"/>
  </r>
  <r>
    <s v="DCP134 v1.0"/>
    <s v="Implementation of notice in DCUSA for changes to distribution time-bands"/>
    <d v="2012-05-16T00:00:00"/>
    <s v="Part 1 Matter"/>
    <s v="Standard"/>
    <x v="1"/>
    <x v="1"/>
    <d v="2012-10-05T00:00:00"/>
    <n v="5"/>
    <n v="100"/>
    <x v="0"/>
  </r>
  <r>
    <s v="DCP135 v1.0"/>
    <s v="Clarification of CDCM Changes"/>
    <s v="Withdrawn"/>
    <s v="Part 2 Matter"/>
    <s v="Standard"/>
    <x v="1"/>
    <x v="2"/>
    <s v="n/a"/>
    <s v="-"/>
    <e v="#VALUE!"/>
    <x v="0"/>
  </r>
  <r>
    <s v="DCP136 v1.0"/>
    <s v="Notice period for Asset Cost Changes in the CDCM"/>
    <d v="2012-06-20T00:00:00"/>
    <s v="Part 1 Matter"/>
    <s v="Standard"/>
    <x v="1"/>
    <x v="1"/>
    <d v="2012-11-08T00:00:00"/>
    <s v="-"/>
    <n v="101"/>
    <x v="0"/>
  </r>
  <r>
    <s v="DCP137 v1.0"/>
    <s v="Introduction of locational tariffs for the export from HV generators in areas identified as generation dominated."/>
    <d v="2012-06-20T00:00:00"/>
    <s v="Part 1 Matter"/>
    <s v="Standard"/>
    <x v="1"/>
    <x v="5"/>
    <d v="2014-08-22T00:00:00"/>
    <n v="26"/>
    <n v="552"/>
    <x v="0"/>
  </r>
  <r>
    <s v="DCP138 v1.0"/>
    <s v="Implementation of alternative network use factor (NUF) calculation method in EDCM"/>
    <d v="2012-07-18T00:00:00"/>
    <s v="Part 1 Matter"/>
    <s v="Standard"/>
    <x v="2"/>
    <x v="4"/>
    <s v="Still open"/>
    <s v="-"/>
    <e v="#VALUE!"/>
    <x v="0"/>
  </r>
  <r>
    <s v="DCP139 v1.0"/>
    <s v="Non-Application of FCP charge for Category 0000 Customers"/>
    <d v="2012-07-18T00:00:00"/>
    <s v="Part 1 Matter"/>
    <s v="Standard"/>
    <x v="2"/>
    <x v="0"/>
    <d v="2012-10-31T00:00:00"/>
    <n v="3"/>
    <n v="75"/>
    <x v="0"/>
  </r>
  <r>
    <s v="DCP140 v1.0"/>
    <s v="Inclusion of the Common Connection Charging Methodology into the DCUSA"/>
    <d v="2012-07-18T00:00:00"/>
    <s v="Part 1 Matter"/>
    <s v="Standard"/>
    <x v="3"/>
    <x v="1"/>
    <d v="2012-09-21T00:00:00"/>
    <n v="2"/>
    <n v="47"/>
    <x v="0"/>
  </r>
  <r>
    <s v="DCP141 v1.0"/>
    <s v="Invalid settlement classes"/>
    <d v="2012-07-18T00:00:00"/>
    <s v="Part 1 Matter"/>
    <s v="Standard"/>
    <x v="0"/>
    <x v="0"/>
    <d v="2012-12-07T00:00:00"/>
    <n v="5"/>
    <n v="102"/>
    <x v="0"/>
  </r>
  <r>
    <s v="DCP142 v1.0"/>
    <s v="Using D2021 for all invoices/credit notes if it is used at all"/>
    <d v="2012-07-18T00:00:00"/>
    <s v="Part 1 Matter"/>
    <s v="Standard"/>
    <x v="0"/>
    <x v="1"/>
    <d v="2013-01-11T00:00:00"/>
    <n v="6"/>
    <n v="124"/>
    <x v="0"/>
  </r>
  <r>
    <s v="DCP143 v1.0"/>
    <s v="Estimating missing reactive data"/>
    <d v="2012-07-18T00:00:00"/>
    <s v="Part 1 Matter"/>
    <s v="Standard"/>
    <x v="0"/>
    <x v="0"/>
    <d v="2013-04-15T00:00:00"/>
    <n v="9"/>
    <n v="188"/>
    <x v="0"/>
  </r>
  <r>
    <s v="DCP144 v1.0"/>
    <s v="Prohibiting rounding of HH data"/>
    <d v="2012-07-18T00:00:00"/>
    <s v="Part 1 Matter"/>
    <s v="Standard"/>
    <x v="0"/>
    <x v="1"/>
    <d v="2012-12-07T00:00:00"/>
    <n v="5"/>
    <n v="102"/>
    <x v="0"/>
  </r>
  <r>
    <s v="DCP145 v1.0"/>
    <s v="Mandating compliance with D2021 processes"/>
    <d v="2012-07-18T00:00:00"/>
    <s v="Part 1 Matter"/>
    <s v="Standard"/>
    <x v="0"/>
    <x v="0"/>
    <d v="2013-02-01T00:00:00"/>
    <n v="7"/>
    <n v="139"/>
    <x v="0"/>
  </r>
  <r>
    <s v="DCP146 v1.0"/>
    <s v="HH Invoice Runs"/>
    <d v="2012-07-18T00:00:00"/>
    <s v="Part 1 Matter"/>
    <s v="Standard"/>
    <x v="0"/>
    <x v="1"/>
    <d v="2012-12-07T00:00:00"/>
    <n v="5"/>
    <n v="102"/>
    <x v="0"/>
  </r>
  <r>
    <s v="DCP147 v1.0"/>
    <s v="Preventing UoS invoices containing non-UoS elements."/>
    <d v="2012-07-18T00:00:00"/>
    <s v="Part 1 Matter"/>
    <s v="Standard"/>
    <x v="0"/>
    <x v="1"/>
    <d v="2012-12-07T00:00:00"/>
    <n v="5"/>
    <n v="102"/>
    <x v="0"/>
  </r>
  <r>
    <s v="DCP148 v1.0"/>
    <s v="Rebilling to be done via Credit/Re-Bill"/>
    <d v="2012-07-18T00:00:00"/>
    <s v="Part 1 Matter"/>
    <s v="Standard"/>
    <x v="0"/>
    <x v="1"/>
    <d v="2013-01-11T00:00:00"/>
    <n v="6"/>
    <n v="124"/>
    <x v="0"/>
  </r>
  <r>
    <s v="DCP149 v1.0"/>
    <s v="Prohibiting HH invoices containing data from 2 different clock time calendar months"/>
    <d v="2012-07-18T00:00:00"/>
    <s v="Part 1 Matter"/>
    <s v="Standard"/>
    <x v="0"/>
    <x v="0"/>
    <d v="2013-06-07T00:00:00"/>
    <n v="11"/>
    <n v="225"/>
    <x v="0"/>
  </r>
  <r>
    <s v="DCP150 v1.0"/>
    <s v="Implementation of Notice in DCUSA for Changes to certain CDCM Inputs"/>
    <d v="2012-08-14T00:00:00"/>
    <s v="Part 1 Matter"/>
    <s v="Standard"/>
    <x v="1"/>
    <x v="1"/>
    <d v="2013-03-08T00:00:00"/>
    <n v="7"/>
    <n v="145"/>
    <x v="0"/>
  </r>
  <r>
    <s v="DCP151 v1.0"/>
    <s v="HH Aggregated tariffs"/>
    <s v="Withdrawn"/>
    <s v="Part 1 Matter"/>
    <s v="Standard"/>
    <x v="1"/>
    <x v="2"/>
    <s v="n/a"/>
    <s v="-"/>
    <e v="#VALUE!"/>
    <x v="0"/>
  </r>
  <r>
    <s v="DCP152 v1.0"/>
    <s v="Implementation of the combined EDCM for import and export charges"/>
    <d v="2012-08-14T00:00:00"/>
    <s v="Part 1 Matter"/>
    <s v="Standard"/>
    <x v="2"/>
    <x v="1"/>
    <d v="2013-01-11T00:00:00"/>
    <n v="5"/>
    <n v="105"/>
    <x v="0"/>
  </r>
  <r>
    <s v="DCP153 v1.0"/>
    <s v="Service Level Agreement for Resolving Network Operational Issues"/>
    <d v="2012-08-14T00:00:00"/>
    <s v="Part 1 Matter"/>
    <s v="Standard"/>
    <x v="0"/>
    <x v="0"/>
    <d v="2013-08-08T00:00:00"/>
    <n v="12"/>
    <n v="250"/>
    <x v="0"/>
  </r>
  <r>
    <s v="DCP 154"/>
    <s v="Amendments to Schedule 16 for Elective HH NHH Tariffs."/>
    <s v="Withdrawn"/>
    <s v="Part 1 Matter"/>
    <s v="Standard"/>
    <x v="1"/>
    <x v="2"/>
    <s v="n/a"/>
    <s v="-"/>
    <e v="#VALUE!"/>
    <x v="2"/>
  </r>
  <r>
    <s v="DCP155 v10"/>
    <s v="Amendment to the Intent of a CP"/>
    <d v="2012-10-17T00:00:00"/>
    <s v="Part 1 Matter"/>
    <s v="Standard"/>
    <x v="0"/>
    <x v="2"/>
    <s v="n/a"/>
    <s v="-"/>
    <e v="#VALUE!"/>
    <x v="0"/>
  </r>
  <r>
    <s v="DCP156 v2.0"/>
    <s v="Update to derogation clause"/>
    <d v="2012-11-21T00:00:00"/>
    <s v="Part 2 Matter"/>
    <s v="Standard"/>
    <x v="0"/>
    <x v="1"/>
    <d v="2013-01-11T00:00:00"/>
    <n v="2"/>
    <n v="35"/>
    <x v="0"/>
  </r>
  <r>
    <s v="DCP157 v2.0"/>
    <s v="Amendment to the status of a CP"/>
    <d v="2012-11-21T00:00:00"/>
    <s v="Part 1 Matter"/>
    <s v="Standard"/>
    <x v="0"/>
    <x v="2"/>
    <s v="n/a"/>
    <s v="-"/>
    <e v="#VALUE!"/>
    <x v="0"/>
  </r>
  <r>
    <s v="DCP158 v1.0"/>
    <s v="DNO DUoS re EDNOs"/>
    <d v="2012-12-19T00:00:00"/>
    <s v="Part 1 Matter"/>
    <s v="Standard"/>
    <x v="1"/>
    <x v="0"/>
    <d v="2013-12-23T00:00:00"/>
    <n v="12"/>
    <n v="256"/>
    <x v="0"/>
  </r>
  <r>
    <s v="DCP159 v1.0"/>
    <s v="Volumes data in the CDCM"/>
    <d v="2013-01-16T00:00:00"/>
    <s v="Part 1 Matter"/>
    <s v="Standard"/>
    <x v="1"/>
    <x v="2"/>
    <s v="n/a"/>
    <s v="-"/>
    <e v="#VALUE!"/>
    <x v="0"/>
  </r>
  <r>
    <s v="DCP160 v1.0"/>
    <s v="Non-Half Hourly (NHH) Notional Capacity"/>
    <d v="2013-01-16T00:00:00"/>
    <s v="Part 1 Matter"/>
    <s v="Standard"/>
    <x v="1"/>
    <x v="4"/>
    <s v="Still open"/>
    <s v="-"/>
    <e v="#VALUE!"/>
    <x v="0"/>
  </r>
  <r>
    <s v="DCP161 v1.0"/>
    <s v="Excess Capacity Charges"/>
    <d v="2013-02-20T00:00:00"/>
    <s v="Part 1 Matter"/>
    <s v="Standard"/>
    <x v="1"/>
    <x v="5"/>
    <d v="2014-08-22T00:00:00"/>
    <n v="18"/>
    <n v="381"/>
    <x v="0"/>
  </r>
  <r>
    <s v="DCP162 v1.0"/>
    <s v="Non-Secure Connections in the Common Connections Charging Methodology"/>
    <d v="2013-02-20T00:00:00"/>
    <s v="Part 1 Matter"/>
    <s v="Standard"/>
    <x v="3"/>
    <x v="5"/>
    <d v="2014-08-22T00:00:00"/>
    <n v="18"/>
    <n v="381"/>
    <x v="0"/>
  </r>
  <r>
    <s v="DCP163 v1.0"/>
    <s v="Removal of HVS Tariffs from the CDCM Methodology"/>
    <d v="2013-02-20T00:00:00"/>
    <s v="Part 1 Matter"/>
    <s v="Standard"/>
    <x v="1"/>
    <x v="1"/>
    <d v="2013-05-03T00:00:00"/>
    <n v="3"/>
    <n v="51"/>
    <x v="0"/>
  </r>
  <r>
    <s v="DCP164 v1.0"/>
    <s v="Review of the change process for Use of System methodology changes"/>
    <d v="2013-02-20T00:00:00"/>
    <s v="Part 1 Matter"/>
    <s v="Standard"/>
    <x v="0"/>
    <x v="0"/>
    <d v="2013-08-08T00:00:00"/>
    <n v="6"/>
    <n v="118"/>
    <x v="0"/>
  </r>
  <r>
    <s v="DCP165 v1.0"/>
    <s v="Voltage Level Approach to Unit Charges in the CDCM"/>
    <d v="2013-02-20T00:00:00"/>
    <s v="Part 1 Matter"/>
    <s v="Standard"/>
    <x v="1"/>
    <x v="2"/>
    <s v="n/a"/>
    <s v="-"/>
    <e v="#VALUE!"/>
    <x v="0"/>
  </r>
  <r>
    <s v="DCP166 v1.0"/>
    <s v="Additional text for the DNO Common Connection Charging Methodology to provide clarity where a customer requests a supply voltage in excess of the â€˜minimum schemeâ€™ for the capacity requested."/>
    <d v="2013-02-20T00:00:00"/>
    <s v="Part 1 Matter"/>
    <s v="Standard"/>
    <x v="3"/>
    <x v="1"/>
    <d v="2014-03-07T00:00:00"/>
    <n v="13"/>
    <n v="265"/>
    <x v="0"/>
  </r>
  <r>
    <s v="DCP167 v1.0"/>
    <s v="Additional example(s) for the Common Connection Charging Methodology to illustrate â€˜remote reinforcementâ€™ and â€˜network reconfigurationâ€™"/>
    <d v="2013-02-20T00:00:00"/>
    <s v="Part 1 Matter"/>
    <s v="Standard"/>
    <x v="3"/>
    <x v="5"/>
    <d v="2014-08-22T00:00:00"/>
    <n v="18"/>
    <n v="381"/>
    <x v="0"/>
  </r>
  <r>
    <s v="DCP168 v1.0"/>
    <s v="The Administration of Use of System charges relating to connections from Embedded Distribution Network Operator (EDNO) systems to Unmetered Supplies (UMS) for LA customers."/>
    <s v="Withdrawn"/>
    <s v="Part 1 Matter"/>
    <s v="Standard"/>
    <x v="1"/>
    <x v="2"/>
    <s v="n/a"/>
    <s v="-"/>
    <e v="#VALUE!"/>
    <x v="0"/>
  </r>
  <r>
    <s v="DCP169 v1.0"/>
    <s v="Seasonal Time of Day (SToD) HH Metered Tariffs in the CDCM"/>
    <d v="2013-03-20T00:00:00"/>
    <s v="Part 1 Matter"/>
    <s v="Standard"/>
    <x v="1"/>
    <x v="4"/>
    <s v="Still open"/>
    <s v="-"/>
    <e v="#VALUE!"/>
    <x v="0"/>
  </r>
  <r>
    <s v="DCP170 v1.0"/>
    <s v="Code Governance Review Phase 2"/>
    <d v="2013-04-17T00:00:00"/>
    <s v="Part 1 Matter"/>
    <s v="Urgent"/>
    <x v="0"/>
    <x v="1"/>
    <d v="2013-11-25T00:00:00"/>
    <n v="7"/>
    <n v="156"/>
    <x v="0"/>
  </r>
  <r>
    <s v="DCP171 v1.0"/>
    <s v="Housekeeping re Black Yellow Green"/>
    <d v="2013-04-17T00:00:00"/>
    <s v="Part 1 Matter"/>
    <s v="Standard"/>
    <x v="0"/>
    <x v="1"/>
    <d v="2013-06-07T00:00:00"/>
    <n v="2"/>
    <n v="36"/>
    <x v="0"/>
  </r>
  <r>
    <s v="DCP172 v1.0"/>
    <s v="Clarification of way in which voltage rise is used in determining the New Network Capacity"/>
    <d v="2013-05-15T00:00:00"/>
    <s v="Part 1 Matter"/>
    <s v="Standard"/>
    <x v="3"/>
    <x v="4"/>
    <s v="Still open"/>
    <s v="-"/>
    <e v="#VALUE!"/>
    <x v="0"/>
  </r>
  <r>
    <s v="DCP173 v1.0"/>
    <s v="Retrospective changes of Tariff (LLFC / Unique Identifier)"/>
    <d v="2013-06-19T00:00:00"/>
    <s v="Part 1 Matter"/>
    <s v="Standard"/>
    <x v="0"/>
    <x v="2"/>
    <s v="n/a"/>
    <s v="-"/>
    <e v="#VALUE!"/>
    <x v="0"/>
  </r>
  <r>
    <s v="DCP174 v1.0"/>
    <s v="Qualification and Application of LV Sub-Station Tariffs"/>
    <d v="2013-06-19T00:00:00"/>
    <s v="Part 1 Matter"/>
    <s v="Standard"/>
    <x v="1"/>
    <x v="1"/>
    <d v="2013-11-01T00:00:00"/>
    <n v="5"/>
    <n v="97"/>
    <x v="0"/>
  </r>
  <r>
    <s v="DCP175 v1.0"/>
    <s v="Add National Terms of Connection Version Control"/>
    <d v="2013-06-19T00:00:00"/>
    <s v="Part 1 Matter"/>
    <s v="Standard"/>
    <x v="0"/>
    <x v="1"/>
    <d v="2013-09-13T00:00:00"/>
    <n v="3"/>
    <n v="62"/>
    <x v="0"/>
  </r>
  <r>
    <s v="DCP176 v1.0"/>
    <s v="Housekeeping Change for Disconnection Definition"/>
    <d v="2013-08-21T00:00:00"/>
    <s v="Part 1 Matter"/>
    <s v="Standard"/>
    <x v="0"/>
    <x v="1"/>
    <d v="2014-03-07T00:00:00"/>
    <n v="7"/>
    <n v="139"/>
    <x v="0"/>
  </r>
  <r>
    <s v="DCP177 v1.0"/>
    <s v="Housekeeping change relating to DCP 127 to allow Gas Suppliers accession to DCUSA"/>
    <d v="2013-06-19T00:00:00"/>
    <s v="Part 2 Matter"/>
    <s v="Standard"/>
    <x v="0"/>
    <x v="1"/>
    <d v="2013-08-01T00:00:00"/>
    <n v="2"/>
    <n v="32"/>
    <x v="0"/>
  </r>
  <r>
    <s v="DCP178 v1.0"/>
    <s v="Notification period for change to use of system charges"/>
    <d v="2013-06-19T00:00:00"/>
    <s v="Part 1 Matter"/>
    <s v="Standard"/>
    <x v="1"/>
    <x v="6"/>
    <d v="2014-12-19T00:00:00"/>
    <n v="18"/>
    <n v="384"/>
    <x v="0"/>
  </r>
  <r>
    <s v="DCP179 v1.0"/>
    <s v="Amending the CDCM tariff structure"/>
    <d v="2013-06-19T00:00:00"/>
    <s v="Part 1 Matter"/>
    <s v="Standard"/>
    <x v="1"/>
    <x v="5"/>
    <d v="2014-08-22T00:00:00"/>
    <n v="14"/>
    <n v="300"/>
    <x v="0"/>
  </r>
  <r>
    <s v="DCP180 v1.0"/>
    <s v="Further reduction in the volatility of Use of System Charges"/>
    <d v="2013-06-19T00:00:00"/>
    <s v="Part 1 Matter"/>
    <s v="Standard"/>
    <x v="1"/>
    <x v="3"/>
    <s v="Still open"/>
    <s v="-"/>
    <e v="#VALUE!"/>
    <x v="0"/>
  </r>
  <r>
    <s v="DCP181 v1.0"/>
    <s v="Previous Connection Terms Enduring"/>
    <d v="2013-06-19T00:00:00"/>
    <s v="Part 1 Matter"/>
    <s v="Standard"/>
    <x v="0"/>
    <x v="4"/>
    <s v="Still open"/>
    <s v="-"/>
    <e v="#VALUE!"/>
    <x v="0"/>
  </r>
  <r>
    <s v="DCP182 v1.0"/>
    <s v="Removal of Disconnection Notice"/>
    <d v="2013-07-17T00:00:00"/>
    <s v="Part 1 Matter"/>
    <s v="Standard"/>
    <x v="0"/>
    <x v="4"/>
    <s v="Still open"/>
    <s v="-"/>
    <e v="#VALUE!"/>
    <x v="0"/>
  </r>
  <r>
    <s v="DCP183 v2.0"/>
    <s v="To Convert the super red KWH to KVA when calculating the EDCM tariffs"/>
    <d v="2013-08-21T00:00:00"/>
    <s v="Part 1 Matter"/>
    <s v="Standard"/>
    <x v="2"/>
    <x v="3"/>
    <s v="Still open"/>
    <s v="-"/>
    <e v="#VALUE!"/>
    <x v="0"/>
  </r>
  <r>
    <s v="DCP184 v1.0"/>
    <s v="Housekeeping change following implementation of DCP127"/>
    <d v="2013-07-17T00:00:00"/>
    <s v="Part 2 Matter"/>
    <s v="Standard"/>
    <x v="0"/>
    <x v="1"/>
    <d v="2013-09-12T00:00:00"/>
    <n v="2"/>
    <n v="41"/>
    <x v="0"/>
  </r>
  <r>
    <s v="DCP185 v1.0"/>
    <s v="LDNO discount on 20% of residual revenue"/>
    <d v="2013-08-21T00:00:00"/>
    <s v="Part 1 Matter"/>
    <s v="Standard"/>
    <x v="2"/>
    <x v="7"/>
    <d v="2014-07-18T00:00:00"/>
    <n v="11"/>
    <n v="230"/>
    <x v="0"/>
  </r>
  <r>
    <s v="DCP186 v1.0"/>
    <s v="SEC Consequential Changes"/>
    <d v="2013-08-21T00:00:00"/>
    <s v="Part 2 Matter"/>
    <s v="Standard"/>
    <x v="0"/>
    <x v="1"/>
    <d v="2013-10-04T00:00:00"/>
    <n v="2"/>
    <n v="32"/>
    <x v="0"/>
  </r>
  <r>
    <s v="DCP187 v1.0"/>
    <s v="Changes to Requirements to Provide Metering Data"/>
    <d v="2013-08-21T00:00:00"/>
    <s v="Part 2 Matter"/>
    <s v="Standard"/>
    <x v="0"/>
    <x v="0"/>
    <d v="2013-10-04T00:00:00"/>
    <n v="2"/>
    <n v="32"/>
    <x v="0"/>
  </r>
  <r>
    <s v="DCP188 v1.0"/>
    <s v="Addition of Black and Yellow Tariff to Portfolio Billing"/>
    <d v="2013-08-21T00:00:00"/>
    <s v="Part 1 Matter"/>
    <s v="Standard"/>
    <x v="0"/>
    <x v="1"/>
    <d v="2013-10-04T00:00:00"/>
    <n v="2"/>
    <n v="32"/>
    <x v="0"/>
  </r>
  <r>
    <s v="DCP189 v1.0"/>
    <s v="Un-expired capitalised O&amp;M"/>
    <d v="2013-08-21T00:00:00"/>
    <s v="Part 1 Matter"/>
    <s v="Standard"/>
    <x v="2"/>
    <x v="5"/>
    <d v="2014-09-25T00:00:00"/>
    <n v="13"/>
    <n v="278"/>
    <x v="0"/>
  </r>
  <r>
    <s v="DCP190 v1.0"/>
    <s v="Credit for equipment recovery associated with temporary connections"/>
    <d v="2013-10-16T00:00:00"/>
    <s v="Part 1 Matter"/>
    <s v="Standard"/>
    <x v="3"/>
    <x v="6"/>
    <d v="2014-11-19T00:00:00"/>
    <n v="13"/>
    <n v="278"/>
    <x v="0"/>
  </r>
  <r>
    <s v="DCP191 v1.0"/>
    <s v="Publication of Revenue Protection Code of Practice"/>
    <d v="2013-10-21T00:00:00"/>
    <s v="Part 1 Matter"/>
    <s v="Urgent"/>
    <x v="0"/>
    <x v="1"/>
    <d v="2013-10-22T00:00:00"/>
    <n v="0"/>
    <n v="2"/>
    <x v="1"/>
  </r>
  <r>
    <s v="DCP192 v1.0"/>
    <s v="Costs v. Budget"/>
    <d v="2013-11-20T00:00:00"/>
    <s v="Part 1 Matter"/>
    <s v="Standard"/>
    <x v="0"/>
    <x v="1"/>
    <d v="2014-01-17T00:00:00"/>
    <n v="2"/>
    <n v="40"/>
    <x v="0"/>
  </r>
  <r>
    <s v="DCP193 v1.0"/>
    <s v="Panel Editing Change Reports"/>
    <d v="2013-11-20T00:00:00"/>
    <s v="Part 1 Matter"/>
    <s v="Standard"/>
    <x v="0"/>
    <x v="1"/>
    <d v="2014-01-17T00:00:00"/>
    <n v="2"/>
    <n v="40"/>
    <x v="0"/>
  </r>
  <r>
    <s v="DCP194 v1.0"/>
    <s v="Panel sending back Change Reports"/>
    <d v="2013-11-20T00:00:00"/>
    <s v="Part 1 Matter"/>
    <s v="Standard"/>
    <x v="0"/>
    <x v="1"/>
    <d v="2014-03-21T00:00:00"/>
    <n v="4"/>
    <n v="85"/>
    <x v="0"/>
  </r>
  <r>
    <s v="DCP195 v1.0"/>
    <s v="Service Level Agreement for Resolving Network Operational Issues"/>
    <d v="2013-11-20T00:00:00"/>
    <s v="Part 1 Matter"/>
    <s v="Standard"/>
    <x v="1"/>
    <x v="0"/>
    <d v="2014-06-20T00:00:00"/>
    <n v="7"/>
    <n v="146"/>
    <x v="0"/>
  </r>
  <r>
    <s v="DCP196 v1.0"/>
    <s v="Panel Ability To Refer A Change Proposal To The DCUSA Standing Issues Group For Pre-assessment."/>
    <d v="2013-12-18T00:00:00"/>
    <s v="Part 1 Matter"/>
    <s v="Standard"/>
    <x v="0"/>
    <x v="5"/>
    <d v="2014-08-22T00:00:00"/>
    <n v="8"/>
    <n v="171"/>
    <x v="0"/>
  </r>
  <r>
    <s v="DCP197 v1.0"/>
    <s v="PCDM Model version post DCP118"/>
    <d v="2013-12-18T00:00:00"/>
    <s v="Part 2 Matter"/>
    <s v="Standard"/>
    <x v="1"/>
    <x v="1"/>
    <d v="2014-02-12T00:00:00"/>
    <n v="2"/>
    <n v="38"/>
    <x v="0"/>
  </r>
  <r>
    <s v="DCP198 v1.0"/>
    <s v="Align the PCDM Model with the Legal Text"/>
    <d v="2013-12-18T00:00:00"/>
    <s v="Part 1 Matter"/>
    <s v="Standard"/>
    <x v="1"/>
    <x v="3"/>
    <d v="2014-12-19T00:00:00"/>
    <n v="12"/>
    <n v="255"/>
    <x v="0"/>
  </r>
  <r>
    <s v="DCP199 v1.0"/>
    <s v="Housekeeping Change To Remove Duplicated Definitions"/>
    <s v="Withdrawn"/>
    <s v="Part 2 Matter"/>
    <s v="Standard"/>
    <x v="0"/>
    <x v="2"/>
    <s v="n/a"/>
    <s v="-"/>
    <e v="#VALUE!"/>
    <x v="0"/>
  </r>
  <r>
    <s v="DCP200 v1.0"/>
    <s v="Unmetered Suppliesâ€™ â€“ revision to Schedule 22 of the DCUSA (the Common Connection Charging Methodology)"/>
    <d v="2014-02-19T00:00:00"/>
    <s v="Part 1 Matter"/>
    <s v="Standard"/>
    <x v="3"/>
    <x v="1"/>
    <d v="2014-08-22T00:00:00"/>
    <n v="6"/>
    <n v="129"/>
    <x v="0"/>
  </r>
  <r>
    <s v="DCP201 v1.0"/>
    <s v="Provisions For The Theft Risk Assessment Service (TRAS)"/>
    <d v="2014-01-15T00:00:00"/>
    <s v="Part 1 Matter"/>
    <s v="Standard"/>
    <x v="0"/>
    <x v="1"/>
    <d v="2014-02-19T00:00:00"/>
    <s v="-"/>
    <n v="26"/>
    <x v="0"/>
  </r>
  <r>
    <s v="DCP202 v1.0"/>
    <s v="Abolition Of National Consumer Council"/>
    <d v="2014-02-19T00:00:00"/>
    <s v="Part 2 Matter"/>
    <s v="Standard"/>
    <x v="0"/>
    <x v="1"/>
    <d v="2014-04-04T00:00:00"/>
    <n v="2"/>
    <n v="33"/>
    <x v="0"/>
  </r>
  <r>
    <s v="DCP203 v1.0"/>
    <s v="The Rationalisation of Discount Factors used to Determine LDNO Use of System Tariffs  relating to UMS Connections on Embedded Distribution Networks and the associated LDNO tariffs"/>
    <d v="2014-02-19T00:00:00"/>
    <s v="Part 1 Matter"/>
    <s v="Standard"/>
    <x v="4"/>
    <x v="4"/>
    <s v="Still open"/>
    <s v="-"/>
    <e v="#VALUE!"/>
    <x v="0"/>
  </r>
  <r>
    <s v="DCP204 v1.0"/>
    <s v="Smart Metering Related Amendments to Schedule 8"/>
    <d v="2014-03-19T00:00:00"/>
    <s v="Part 1 Matter"/>
    <s v="Standard"/>
    <x v="0"/>
    <x v="4"/>
    <s v="Still open"/>
    <s v="-"/>
    <e v="#VALUE!"/>
    <x v="0"/>
  </r>
  <r>
    <s v="DCP205 v1.0"/>
    <s v="Recovery Of Costs Due To Load And Generation Increases From Existing Customers In RIIO-ED1"/>
    <d v="2014-03-19T00:00:00"/>
    <s v="Part 1 Matter"/>
    <s v="Standard"/>
    <x v="3"/>
    <x v="4"/>
    <s v="Still open"/>
    <s v="-"/>
    <e v="#VALUE!"/>
    <x v="0"/>
  </r>
  <r>
    <s v="DCP206 v1.0"/>
    <s v="Removal of Charge 1 from the EDCM"/>
    <d v="2014-03-19T00:00:00"/>
    <s v="Part 1 Matter"/>
    <s v="Standard"/>
    <x v="2"/>
    <x v="4"/>
    <s v="Still open"/>
    <s v="-"/>
    <e v="#VALUE!"/>
    <x v="0"/>
  </r>
  <r>
    <s v="DCP207 v1.0"/>
    <s v="Amending Licence &amp; DCUSA Derogation Scope"/>
    <d v="2014-04-16T00:00:00"/>
    <s v="Part 1 Matter"/>
    <s v="Standard"/>
    <x v="0"/>
    <x v="1"/>
    <d v="2014-07-18T00:00:00"/>
    <n v="3"/>
    <n v="64"/>
    <x v="0"/>
  </r>
  <r>
    <s v="DCP208 v1.0"/>
    <s v="Non-veto of derogations"/>
    <d v="2014-05-21T00:00:00"/>
    <s v="Part 2 Matter"/>
    <s v="Standard"/>
    <x v="0"/>
    <x v="1"/>
    <d v="2014-07-18T00:00:00"/>
    <n v="2"/>
    <n v="42"/>
    <x v="0"/>
  </r>
  <r>
    <s v="DCP209 v1.0"/>
    <s v="Resolving Unregistered Customers"/>
    <d v="2014-05-21T00:00:00"/>
    <s v="Part 1 Matter"/>
    <s v="Standard"/>
    <x v="0"/>
    <x v="4"/>
    <s v="Still open"/>
    <s v="-"/>
    <e v="#VALUE!"/>
    <x v="0"/>
  </r>
  <r>
    <s v="DCP210 v1.0"/>
    <s v="The Assessment timetable"/>
    <d v="2014-05-21T00:00:00"/>
    <s v="Part 1 Matter"/>
    <s v="Standard"/>
    <x v="0"/>
    <x v="4"/>
    <s v="Still open"/>
    <s v="-"/>
    <e v="#VALUE!"/>
    <x v="0"/>
  </r>
  <r>
    <s v="DCP211 v1.0"/>
    <s v="Enhance transparency of DCUSA Change Management"/>
    <d v="2014-05-23T00:00:00"/>
    <s v="Part 1 Matter"/>
    <s v="Standard"/>
    <x v="0"/>
    <x v="4"/>
    <s v="Still open"/>
    <s v="-"/>
    <e v="#VALUE!"/>
    <x v="0"/>
  </r>
  <r>
    <s v="DCP212 v1.0"/>
    <s v="Align the Extended PCDM Model with the Legal Text"/>
    <d v="2014-07-16T00:00:00"/>
    <s v="Part 1 Matter"/>
    <s v="Standard"/>
    <x v="2"/>
    <x v="3"/>
    <d v="2014-12-19T00:00:00"/>
    <n v="5"/>
    <n v="112"/>
    <x v="0"/>
  </r>
  <r>
    <s v="DCP213 v1.0"/>
    <s v="Providing Clarity on Late Payment of DCUSA Invoices being considered in Breach of DCUSA"/>
    <d v="2014-07-16T00:00:00"/>
    <s v="Part 1 Matter"/>
    <s v="Standard"/>
    <x v="5"/>
    <x v="2"/>
    <s v="Still open"/>
    <s v="-"/>
    <e v="#VALUE!"/>
    <x v="0"/>
  </r>
  <r>
    <s v="DCP214 v1.0"/>
    <s v="Voting"/>
    <d v="2014-07-16T00:00:00"/>
    <s v="Part 1 Matter"/>
    <s v="Standard"/>
    <x v="5"/>
    <x v="4"/>
    <s v="Still open"/>
    <s v="-"/>
    <e v="#VALUE!"/>
    <x v="0"/>
  </r>
  <r>
    <s v="DCP215 v1.0"/>
    <s v="The Inclusion of a Theft Assessment Calculator within DCUSA"/>
    <d v="2014-08-20T00:00:00"/>
    <s v="No Information"/>
    <s v="Standard"/>
    <x v="0"/>
    <x v="1"/>
    <d v="2014-11-06T00:00:00"/>
    <n v="3"/>
    <n v="56"/>
    <x v="0"/>
  </r>
  <r>
    <s v="DCP216 v1.0"/>
    <s v="Amending The EDCM Model Format"/>
    <d v="2014-09-17T00:00:00"/>
    <s v="Part 2 Matter"/>
    <s v="Standard"/>
    <x v="2"/>
    <x v="4"/>
    <s v="Still open"/>
    <s v="-"/>
    <e v="#VALUE!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4:E9" firstHeaderRow="0" firstDataRow="1" firstDataCol="1" rowPageCount="2" colPageCount="1"/>
  <pivotFields count="11">
    <pivotField dataField="1" showAll="0"/>
    <pivotField showAll="0"/>
    <pivotField showAll="0" defaultSubtotal="0"/>
    <pivotField showAll="0"/>
    <pivotField showAll="0"/>
    <pivotField axis="axisRow" showAll="0">
      <items count="7">
        <item x="3"/>
        <item x="1"/>
        <item x="4"/>
        <item x="2"/>
        <item x="0"/>
        <item x="5"/>
        <item t="default"/>
      </items>
    </pivotField>
    <pivotField axis="axisPage" multipleItemSelectionAllowed="1" showAll="0">
      <items count="10">
        <item x="7"/>
        <item x="5"/>
        <item h="1" x="6"/>
        <item h="1" x="3"/>
        <item h="1" x="4"/>
        <item x="1"/>
        <item x="0"/>
        <item h="1" x="2"/>
        <item h="1" m="1" x="8"/>
        <item t="default"/>
      </items>
    </pivotField>
    <pivotField showAll="0"/>
    <pivotField showAll="0"/>
    <pivotField dataField="1" showAll="0"/>
    <pivotField axis="axisPage" multipleItemSelectionAllowed="1" showAll="0">
      <items count="4">
        <item x="0"/>
        <item h="1" x="1"/>
        <item h="1" x="2"/>
        <item t="default"/>
      </items>
    </pivotField>
  </pivotFields>
  <rowFields count="1">
    <field x="5"/>
  </rowFields>
  <rowItems count="5">
    <i>
      <x/>
    </i>
    <i>
      <x v="1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6" hier="-1"/>
    <pageField fld="10" hier="-1"/>
  </pageFields>
  <dataFields count="4">
    <dataField name="Average of Approx No. of Working Days to reach voting" fld="9" subtotal="average" baseField="5" baseItem="0" numFmtId="1"/>
    <dataField name="Max of Approx No. of Working Days to reach voting2" fld="9" subtotal="max" baseField="5" baseItem="0"/>
    <dataField name="Min of Approx No. of Working Days to reach voting3" fld="9" subtotal="min" baseField="5" baseItem="0"/>
    <dataField name="Count of DCP No" fld="0" subtotal="count" baseField="0" baseItem="0"/>
  </dataFields>
  <formats count="1"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K32" totalsRowShown="0">
  <autoFilter ref="A1:K32"/>
  <tableColumns count="11">
    <tableColumn id="1" name="DCP No"/>
    <tableColumn id="2" name="CP Title"/>
    <tableColumn id="3" name="Date Raised" dataDxfId="5"/>
    <tableColumn id="4" name="Category"/>
    <tableColumn id="5" name="CP Type"/>
    <tableColumn id="6" name="Area of Change (General, CDCM, EDCM, EDCM &amp;CDCM, CCCM)"/>
    <tableColumn id="7" name="current status "/>
    <tableColumn id="8" name="Submitted for Voting" dataDxfId="4"/>
    <tableColumn id="9" name="Months taken for Voting stage"/>
    <tableColumn id="10" name="Approx No. of Working Days to reach voting"/>
    <tableColumn id="11" name="Did the CP go straight to Change Report?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K6" totalsRowShown="0">
  <autoFilter ref="A1:K6"/>
  <tableColumns count="11">
    <tableColumn id="1" name="DCP No"/>
    <tableColumn id="2" name="CP Title"/>
    <tableColumn id="3" name="Date Raised" dataDxfId="3"/>
    <tableColumn id="4" name="Category"/>
    <tableColumn id="5" name="CP Type"/>
    <tableColumn id="6" name="Area of Change (General, CDCM, EDCM, EDCM &amp;CDCM, CCCM)"/>
    <tableColumn id="7" name="current status "/>
    <tableColumn id="8" name="Submitted for Voting" dataDxfId="2"/>
    <tableColumn id="9" name="Months taken for Voting stage"/>
    <tableColumn id="10" name="Approx No. of Working Days to reach voting"/>
    <tableColumn id="11" name="Did the CP go straight to Change Report?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cusa.co.uk/_layouts/15/listform.aspx?PageType=4&amp;ListId=%7B9D78AB6C%2DE5DB%2D4BBC%2DAEF9%2D166E344E593E%7D&amp;ID=240&amp;ContentTypeID=0x0100684A1DE09E1F9740A444434CF581D435" TargetMode="External"/><Relationship Id="rId1" Type="http://schemas.openxmlformats.org/officeDocument/2006/relationships/hyperlink" Target="http://www.dcusa.co.uk/_layouts/15/listform.aspx?PageType=4&amp;ListId=%7B9D78AB6C%2DE5DB%2D4BBC%2DAEF9%2D166E344E593E%7D&amp;ID=242&amp;ContentTypeID=0x0100684A1DE09E1F9740A444434CF581D43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K10" sqref="A1:K10"/>
    </sheetView>
  </sheetViews>
  <sheetFormatPr defaultRowHeight="15" x14ac:dyDescent="0.25"/>
  <cols>
    <col min="1" max="1" width="9.7109375" customWidth="1"/>
    <col min="2" max="2" width="9.85546875" customWidth="1"/>
    <col min="3" max="3" width="13.5703125" customWidth="1"/>
    <col min="4" max="4" width="11" customWidth="1"/>
    <col min="5" max="5" width="10.140625" customWidth="1"/>
    <col min="6" max="6" width="58.28515625" customWidth="1"/>
    <col min="7" max="7" width="15.7109375" customWidth="1"/>
    <col min="8" max="8" width="21.7109375" customWidth="1"/>
    <col min="9" max="9" width="29.85546875" customWidth="1"/>
    <col min="10" max="10" width="41.5703125" customWidth="1"/>
    <col min="11" max="11" width="38.7109375" customWidth="1"/>
  </cols>
  <sheetData>
    <row r="1" spans="1:11" x14ac:dyDescent="0.25">
      <c r="A1" t="s">
        <v>0</v>
      </c>
      <c r="B1" t="s">
        <v>1</v>
      </c>
      <c r="C1" t="s">
        <v>490</v>
      </c>
      <c r="D1" t="s">
        <v>2</v>
      </c>
      <c r="E1" t="s">
        <v>3</v>
      </c>
      <c r="F1" t="s">
        <v>449</v>
      </c>
      <c r="G1" t="s">
        <v>442</v>
      </c>
      <c r="H1" t="s">
        <v>427</v>
      </c>
      <c r="I1" t="s">
        <v>421</v>
      </c>
      <c r="J1" t="s">
        <v>445</v>
      </c>
      <c r="K1" t="s">
        <v>450</v>
      </c>
    </row>
    <row r="2" spans="1:11" x14ac:dyDescent="0.25">
      <c r="A2" t="s">
        <v>24</v>
      </c>
      <c r="B2" t="s">
        <v>25</v>
      </c>
      <c r="C2" s="24">
        <v>41618</v>
      </c>
      <c r="D2" t="s">
        <v>12</v>
      </c>
      <c r="E2" t="s">
        <v>5</v>
      </c>
      <c r="F2" t="s">
        <v>418</v>
      </c>
      <c r="G2" t="s">
        <v>6</v>
      </c>
      <c r="H2" s="24">
        <v>41682</v>
      </c>
      <c r="I2">
        <v>2</v>
      </c>
      <c r="J2">
        <v>47</v>
      </c>
      <c r="K2" t="s">
        <v>452</v>
      </c>
    </row>
    <row r="3" spans="1:11" x14ac:dyDescent="0.25">
      <c r="A3" t="s">
        <v>28</v>
      </c>
      <c r="B3" t="s">
        <v>29</v>
      </c>
      <c r="C3" s="24">
        <v>41592</v>
      </c>
      <c r="D3" t="s">
        <v>4</v>
      </c>
      <c r="E3" t="s">
        <v>5</v>
      </c>
      <c r="F3" t="s">
        <v>418</v>
      </c>
      <c r="G3" t="s">
        <v>47</v>
      </c>
      <c r="H3" s="24">
        <v>41810</v>
      </c>
      <c r="I3">
        <v>7</v>
      </c>
      <c r="J3">
        <v>157</v>
      </c>
      <c r="K3" t="s">
        <v>452</v>
      </c>
    </row>
    <row r="4" spans="1:11" x14ac:dyDescent="0.25">
      <c r="A4" t="s">
        <v>62</v>
      </c>
      <c r="B4" t="s">
        <v>63</v>
      </c>
      <c r="C4" s="24">
        <v>41437</v>
      </c>
      <c r="D4" t="s">
        <v>4</v>
      </c>
      <c r="E4" t="s">
        <v>5</v>
      </c>
      <c r="F4" t="s">
        <v>418</v>
      </c>
      <c r="G4" t="s">
        <v>15</v>
      </c>
      <c r="H4" s="24">
        <v>41873</v>
      </c>
      <c r="I4">
        <v>14</v>
      </c>
      <c r="J4">
        <v>313</v>
      </c>
      <c r="K4" t="s">
        <v>452</v>
      </c>
    </row>
    <row r="5" spans="1:11" x14ac:dyDescent="0.25">
      <c r="A5" t="s">
        <v>64</v>
      </c>
      <c r="B5" t="s">
        <v>65</v>
      </c>
      <c r="C5" s="24">
        <v>41436</v>
      </c>
      <c r="D5" t="s">
        <v>4</v>
      </c>
      <c r="E5" t="s">
        <v>5</v>
      </c>
      <c r="F5" t="s">
        <v>418</v>
      </c>
      <c r="G5" t="s">
        <v>15</v>
      </c>
      <c r="H5" s="24">
        <v>41810</v>
      </c>
      <c r="I5">
        <v>12</v>
      </c>
      <c r="J5">
        <v>269</v>
      </c>
      <c r="K5" t="s">
        <v>452</v>
      </c>
    </row>
    <row r="6" spans="1:11" x14ac:dyDescent="0.25">
      <c r="A6" t="s">
        <v>72</v>
      </c>
      <c r="B6" t="s">
        <v>73</v>
      </c>
      <c r="C6" s="24">
        <v>41417</v>
      </c>
      <c r="D6" t="s">
        <v>4</v>
      </c>
      <c r="E6" t="s">
        <v>5</v>
      </c>
      <c r="F6" t="s">
        <v>418</v>
      </c>
      <c r="G6" t="s">
        <v>6</v>
      </c>
      <c r="H6" s="24">
        <v>41579</v>
      </c>
      <c r="I6">
        <v>6</v>
      </c>
      <c r="J6">
        <v>117</v>
      </c>
      <c r="K6" t="s">
        <v>452</v>
      </c>
    </row>
    <row r="7" spans="1:11" x14ac:dyDescent="0.25">
      <c r="A7" t="s">
        <v>94</v>
      </c>
      <c r="B7" t="s">
        <v>95</v>
      </c>
      <c r="C7" s="24">
        <v>41318</v>
      </c>
      <c r="D7" t="s">
        <v>4</v>
      </c>
      <c r="E7" t="s">
        <v>5</v>
      </c>
      <c r="F7" t="s">
        <v>418</v>
      </c>
      <c r="G7" t="s">
        <v>6</v>
      </c>
      <c r="H7" s="24">
        <v>41397</v>
      </c>
      <c r="I7">
        <v>3</v>
      </c>
      <c r="J7">
        <v>58</v>
      </c>
      <c r="K7" t="s">
        <v>452</v>
      </c>
    </row>
    <row r="8" spans="1:11" x14ac:dyDescent="0.25">
      <c r="A8" t="s">
        <v>98</v>
      </c>
      <c r="B8" t="s">
        <v>99</v>
      </c>
      <c r="C8" s="24">
        <v>41311</v>
      </c>
      <c r="D8" t="s">
        <v>4</v>
      </c>
      <c r="E8" t="s">
        <v>5</v>
      </c>
      <c r="F8" t="s">
        <v>418</v>
      </c>
      <c r="G8" t="s">
        <v>15</v>
      </c>
      <c r="H8" s="24">
        <v>41873</v>
      </c>
      <c r="I8">
        <v>18</v>
      </c>
      <c r="J8">
        <v>403</v>
      </c>
      <c r="K8" t="s">
        <v>452</v>
      </c>
    </row>
    <row r="9" spans="1:11" x14ac:dyDescent="0.25">
      <c r="A9" t="s">
        <v>104</v>
      </c>
      <c r="B9" t="s">
        <v>105</v>
      </c>
      <c r="C9" s="24">
        <v>41273</v>
      </c>
      <c r="D9" t="s">
        <v>4</v>
      </c>
      <c r="E9" t="s">
        <v>5</v>
      </c>
      <c r="F9" t="s">
        <v>418</v>
      </c>
      <c r="G9" t="s">
        <v>47</v>
      </c>
      <c r="H9" s="24">
        <v>41631</v>
      </c>
      <c r="I9">
        <v>12</v>
      </c>
      <c r="J9">
        <v>256</v>
      </c>
      <c r="K9" t="s">
        <v>452</v>
      </c>
    </row>
    <row r="10" spans="1:11" x14ac:dyDescent="0.25">
      <c r="A10" t="s">
        <v>117</v>
      </c>
      <c r="B10" t="s">
        <v>118</v>
      </c>
      <c r="C10" s="24">
        <v>41139</v>
      </c>
      <c r="D10" t="s">
        <v>4</v>
      </c>
      <c r="E10" t="s">
        <v>5</v>
      </c>
      <c r="F10" t="s">
        <v>418</v>
      </c>
      <c r="G10" t="s">
        <v>6</v>
      </c>
      <c r="H10" s="24">
        <v>41341</v>
      </c>
      <c r="I10">
        <v>7</v>
      </c>
      <c r="J10">
        <v>145</v>
      </c>
      <c r="K10" t="s">
        <v>452</v>
      </c>
    </row>
    <row r="11" spans="1:11" x14ac:dyDescent="0.25">
      <c r="A11" t="s">
        <v>143</v>
      </c>
      <c r="B11" t="s">
        <v>144</v>
      </c>
      <c r="C11" s="24">
        <v>41073</v>
      </c>
      <c r="D11" t="s">
        <v>4</v>
      </c>
      <c r="E11" t="s">
        <v>5</v>
      </c>
      <c r="F11" t="s">
        <v>418</v>
      </c>
      <c r="G11" t="s">
        <v>15</v>
      </c>
      <c r="H11" s="24">
        <v>41873</v>
      </c>
      <c r="I11">
        <v>26</v>
      </c>
      <c r="J11">
        <v>573</v>
      </c>
      <c r="K11" t="s">
        <v>452</v>
      </c>
    </row>
    <row r="12" spans="1:11" x14ac:dyDescent="0.25">
      <c r="A12" t="s">
        <v>145</v>
      </c>
      <c r="B12" t="s">
        <v>146</v>
      </c>
      <c r="C12" s="24">
        <v>41080</v>
      </c>
      <c r="D12" t="s">
        <v>4</v>
      </c>
      <c r="E12" t="s">
        <v>5</v>
      </c>
      <c r="F12" t="s">
        <v>418</v>
      </c>
      <c r="G12" t="s">
        <v>6</v>
      </c>
      <c r="H12" s="24">
        <v>41221</v>
      </c>
      <c r="I12">
        <v>5</v>
      </c>
      <c r="J12">
        <v>102</v>
      </c>
      <c r="K12" t="s">
        <v>452</v>
      </c>
    </row>
    <row r="13" spans="1:11" x14ac:dyDescent="0.25">
      <c r="A13" t="s">
        <v>149</v>
      </c>
      <c r="B13" t="s">
        <v>150</v>
      </c>
      <c r="C13" s="24">
        <v>41038</v>
      </c>
      <c r="D13" t="s">
        <v>4</v>
      </c>
      <c r="E13" t="s">
        <v>5</v>
      </c>
      <c r="F13" t="s">
        <v>418</v>
      </c>
      <c r="G13" t="s">
        <v>6</v>
      </c>
      <c r="H13" s="24">
        <v>41187</v>
      </c>
      <c r="I13">
        <v>5</v>
      </c>
      <c r="J13">
        <v>108</v>
      </c>
      <c r="K13" t="s">
        <v>452</v>
      </c>
    </row>
    <row r="14" spans="1:11" x14ac:dyDescent="0.25">
      <c r="A14" t="s">
        <v>151</v>
      </c>
      <c r="B14" t="s">
        <v>152</v>
      </c>
      <c r="C14" s="24">
        <v>41039</v>
      </c>
      <c r="D14" t="s">
        <v>4</v>
      </c>
      <c r="E14" t="s">
        <v>5</v>
      </c>
      <c r="F14" t="s">
        <v>418</v>
      </c>
      <c r="G14" t="s">
        <v>47</v>
      </c>
      <c r="H14" s="24">
        <v>41838</v>
      </c>
      <c r="I14">
        <v>26</v>
      </c>
      <c r="J14">
        <v>572</v>
      </c>
      <c r="K14" t="s">
        <v>452</v>
      </c>
    </row>
    <row r="15" spans="1:11" x14ac:dyDescent="0.25">
      <c r="A15" t="s">
        <v>153</v>
      </c>
      <c r="B15" t="s">
        <v>154</v>
      </c>
      <c r="C15" s="24">
        <v>41038</v>
      </c>
      <c r="D15" t="s">
        <v>4</v>
      </c>
      <c r="E15" t="s">
        <v>5</v>
      </c>
      <c r="F15" t="s">
        <v>418</v>
      </c>
      <c r="G15" t="s">
        <v>6</v>
      </c>
      <c r="H15" s="24">
        <v>41187</v>
      </c>
      <c r="I15">
        <v>5</v>
      </c>
      <c r="J15">
        <v>108</v>
      </c>
      <c r="K15" t="s">
        <v>452</v>
      </c>
    </row>
    <row r="16" spans="1:11" x14ac:dyDescent="0.25">
      <c r="A16" t="s">
        <v>155</v>
      </c>
      <c r="B16" t="s">
        <v>156</v>
      </c>
      <c r="C16" s="24">
        <v>41038</v>
      </c>
      <c r="D16" t="s">
        <v>12</v>
      </c>
      <c r="E16" t="s">
        <v>5</v>
      </c>
      <c r="F16" t="s">
        <v>418</v>
      </c>
      <c r="G16" t="s">
        <v>6</v>
      </c>
      <c r="H16" s="24">
        <v>41187</v>
      </c>
      <c r="I16">
        <v>5</v>
      </c>
      <c r="J16">
        <v>108</v>
      </c>
      <c r="K16" t="s">
        <v>452</v>
      </c>
    </row>
    <row r="17" spans="1:11" x14ac:dyDescent="0.25">
      <c r="A17" t="s">
        <v>157</v>
      </c>
      <c r="B17" t="s">
        <v>158</v>
      </c>
      <c r="C17" s="24">
        <v>41038</v>
      </c>
      <c r="D17" t="s">
        <v>4</v>
      </c>
      <c r="E17" t="s">
        <v>5</v>
      </c>
      <c r="F17" t="s">
        <v>418</v>
      </c>
      <c r="G17" t="s">
        <v>6</v>
      </c>
      <c r="H17" s="24">
        <v>41213</v>
      </c>
      <c r="I17">
        <v>5</v>
      </c>
      <c r="J17">
        <v>126</v>
      </c>
      <c r="K17" t="s">
        <v>452</v>
      </c>
    </row>
    <row r="18" spans="1:11" x14ac:dyDescent="0.25">
      <c r="A18" t="s">
        <v>159</v>
      </c>
      <c r="B18" t="s">
        <v>160</v>
      </c>
      <c r="C18" s="24">
        <v>41010</v>
      </c>
      <c r="D18" t="s">
        <v>4</v>
      </c>
      <c r="E18" t="s">
        <v>5</v>
      </c>
      <c r="F18" t="s">
        <v>418</v>
      </c>
      <c r="G18" t="s">
        <v>6</v>
      </c>
      <c r="H18" s="24">
        <v>41341</v>
      </c>
      <c r="I18">
        <v>11</v>
      </c>
      <c r="J18">
        <v>238</v>
      </c>
      <c r="K18" t="s">
        <v>452</v>
      </c>
    </row>
    <row r="19" spans="1:11" x14ac:dyDescent="0.25">
      <c r="A19" t="s">
        <v>161</v>
      </c>
      <c r="B19" t="s">
        <v>162</v>
      </c>
      <c r="C19" s="24">
        <v>41010</v>
      </c>
      <c r="D19" t="s">
        <v>4</v>
      </c>
      <c r="E19" t="s">
        <v>5</v>
      </c>
      <c r="F19" t="s">
        <v>418</v>
      </c>
      <c r="G19" t="s">
        <v>6</v>
      </c>
      <c r="H19" s="24">
        <v>41341</v>
      </c>
      <c r="I19">
        <v>11</v>
      </c>
      <c r="J19">
        <v>238</v>
      </c>
      <c r="K19" t="s">
        <v>452</v>
      </c>
    </row>
    <row r="20" spans="1:11" x14ac:dyDescent="0.25">
      <c r="A20" t="s">
        <v>165</v>
      </c>
      <c r="B20" t="s">
        <v>166</v>
      </c>
      <c r="C20" s="24">
        <v>40988</v>
      </c>
      <c r="D20" t="s">
        <v>4</v>
      </c>
      <c r="E20" t="s">
        <v>5</v>
      </c>
      <c r="F20" t="s">
        <v>418</v>
      </c>
      <c r="G20" t="s">
        <v>6</v>
      </c>
      <c r="H20" s="24">
        <v>41285</v>
      </c>
      <c r="I20">
        <v>10</v>
      </c>
      <c r="J20">
        <v>214</v>
      </c>
      <c r="K20" t="s">
        <v>452</v>
      </c>
    </row>
    <row r="21" spans="1:11" x14ac:dyDescent="0.25">
      <c r="A21" t="s">
        <v>171</v>
      </c>
      <c r="B21" t="s">
        <v>172</v>
      </c>
      <c r="C21" s="24">
        <v>40954</v>
      </c>
      <c r="D21" t="s">
        <v>4</v>
      </c>
      <c r="E21" t="s">
        <v>5</v>
      </c>
      <c r="F21" t="s">
        <v>418</v>
      </c>
      <c r="G21" t="s">
        <v>47</v>
      </c>
      <c r="H21" s="24">
        <v>41810</v>
      </c>
      <c r="I21">
        <v>28</v>
      </c>
      <c r="J21">
        <v>613</v>
      </c>
      <c r="K21" t="s">
        <v>452</v>
      </c>
    </row>
    <row r="22" spans="1:11" x14ac:dyDescent="0.25">
      <c r="A22" t="s">
        <v>181</v>
      </c>
      <c r="B22" t="s">
        <v>182</v>
      </c>
      <c r="C22" s="24">
        <v>40860</v>
      </c>
      <c r="D22" t="s">
        <v>4</v>
      </c>
      <c r="E22" t="s">
        <v>5</v>
      </c>
      <c r="F22" t="s">
        <v>418</v>
      </c>
      <c r="G22" t="s">
        <v>6</v>
      </c>
      <c r="H22" s="24">
        <v>41327</v>
      </c>
      <c r="I22">
        <v>15</v>
      </c>
      <c r="J22">
        <v>335</v>
      </c>
      <c r="K22" t="s">
        <v>452</v>
      </c>
    </row>
    <row r="23" spans="1:11" x14ac:dyDescent="0.25">
      <c r="A23" t="s">
        <v>199</v>
      </c>
      <c r="B23" t="s">
        <v>200</v>
      </c>
      <c r="C23" s="24">
        <v>40828</v>
      </c>
      <c r="D23" t="s">
        <v>4</v>
      </c>
      <c r="E23" t="s">
        <v>5</v>
      </c>
      <c r="F23" t="s">
        <v>418</v>
      </c>
      <c r="G23" t="s">
        <v>6</v>
      </c>
      <c r="H23" s="24">
        <v>40952</v>
      </c>
      <c r="I23">
        <v>4</v>
      </c>
      <c r="J23">
        <v>89</v>
      </c>
      <c r="K23" t="s">
        <v>452</v>
      </c>
    </row>
    <row r="24" spans="1:11" x14ac:dyDescent="0.25">
      <c r="A24" t="s">
        <v>201</v>
      </c>
      <c r="B24" t="s">
        <v>202</v>
      </c>
      <c r="C24" s="24">
        <v>40826</v>
      </c>
      <c r="D24" t="s">
        <v>4</v>
      </c>
      <c r="E24" t="s">
        <v>5</v>
      </c>
      <c r="F24" t="s">
        <v>418</v>
      </c>
      <c r="G24" t="s">
        <v>47</v>
      </c>
      <c r="H24" s="24">
        <v>40970</v>
      </c>
      <c r="I24">
        <v>5</v>
      </c>
      <c r="J24">
        <v>105</v>
      </c>
      <c r="K24" t="s">
        <v>452</v>
      </c>
    </row>
    <row r="25" spans="1:11" x14ac:dyDescent="0.25">
      <c r="A25" t="s">
        <v>223</v>
      </c>
      <c r="B25" t="s">
        <v>224</v>
      </c>
      <c r="C25" s="24">
        <v>40702</v>
      </c>
      <c r="D25" t="s">
        <v>4</v>
      </c>
      <c r="E25" t="s">
        <v>5</v>
      </c>
      <c r="F25" t="s">
        <v>418</v>
      </c>
      <c r="G25" t="s">
        <v>47</v>
      </c>
      <c r="H25" s="24">
        <v>40849</v>
      </c>
      <c r="I25">
        <v>5</v>
      </c>
      <c r="J25">
        <v>106</v>
      </c>
      <c r="K25" t="s">
        <v>452</v>
      </c>
    </row>
    <row r="26" spans="1:11" x14ac:dyDescent="0.25">
      <c r="A26" t="s">
        <v>225</v>
      </c>
      <c r="B26" t="s">
        <v>226</v>
      </c>
      <c r="C26" s="24">
        <v>40702</v>
      </c>
      <c r="D26" t="s">
        <v>4</v>
      </c>
      <c r="E26" t="s">
        <v>5</v>
      </c>
      <c r="F26" t="s">
        <v>418</v>
      </c>
      <c r="G26" t="s">
        <v>6</v>
      </c>
      <c r="H26" s="24">
        <v>40849</v>
      </c>
      <c r="I26">
        <v>5</v>
      </c>
      <c r="J26">
        <v>106</v>
      </c>
      <c r="K26" t="s">
        <v>452</v>
      </c>
    </row>
    <row r="27" spans="1:11" x14ac:dyDescent="0.25">
      <c r="A27" t="s">
        <v>227</v>
      </c>
      <c r="B27" t="s">
        <v>228</v>
      </c>
      <c r="C27" s="24">
        <v>40702</v>
      </c>
      <c r="D27" t="s">
        <v>4</v>
      </c>
      <c r="E27" t="s">
        <v>5</v>
      </c>
      <c r="F27" t="s">
        <v>418</v>
      </c>
      <c r="G27" t="s">
        <v>6</v>
      </c>
      <c r="H27" s="24">
        <v>40849</v>
      </c>
      <c r="I27">
        <v>5</v>
      </c>
      <c r="J27">
        <v>106</v>
      </c>
      <c r="K27" t="s">
        <v>452</v>
      </c>
    </row>
    <row r="28" spans="1:11" x14ac:dyDescent="0.25">
      <c r="A28" t="s">
        <v>229</v>
      </c>
      <c r="B28" t="s">
        <v>230</v>
      </c>
      <c r="C28" s="24">
        <v>40702</v>
      </c>
      <c r="D28" t="s">
        <v>4</v>
      </c>
      <c r="E28" t="s">
        <v>5</v>
      </c>
      <c r="F28" t="s">
        <v>418</v>
      </c>
      <c r="G28" t="s">
        <v>47</v>
      </c>
      <c r="H28" s="24">
        <v>40849</v>
      </c>
      <c r="I28">
        <v>5</v>
      </c>
      <c r="J28">
        <v>106</v>
      </c>
      <c r="K28" t="s">
        <v>452</v>
      </c>
    </row>
    <row r="29" spans="1:11" x14ac:dyDescent="0.25">
      <c r="A29" t="s">
        <v>241</v>
      </c>
      <c r="B29" t="s">
        <v>242</v>
      </c>
      <c r="C29" s="24">
        <v>40611</v>
      </c>
      <c r="D29" t="s">
        <v>4</v>
      </c>
      <c r="E29" t="s">
        <v>5</v>
      </c>
      <c r="F29" t="s">
        <v>418</v>
      </c>
      <c r="G29" t="s">
        <v>47</v>
      </c>
      <c r="H29" s="24">
        <v>41061</v>
      </c>
      <c r="I29">
        <v>15</v>
      </c>
      <c r="J29">
        <v>323</v>
      </c>
      <c r="K29" t="s">
        <v>452</v>
      </c>
    </row>
    <row r="30" spans="1:11" x14ac:dyDescent="0.25">
      <c r="A30" t="s">
        <v>245</v>
      </c>
      <c r="B30" t="s">
        <v>246</v>
      </c>
      <c r="C30" s="24">
        <v>40611</v>
      </c>
      <c r="D30" t="s">
        <v>12</v>
      </c>
      <c r="E30" t="s">
        <v>5</v>
      </c>
      <c r="F30" t="s">
        <v>418</v>
      </c>
      <c r="G30" t="s">
        <v>6</v>
      </c>
      <c r="H30" s="24">
        <v>40801</v>
      </c>
      <c r="I30">
        <v>6</v>
      </c>
      <c r="J30">
        <v>137</v>
      </c>
      <c r="K30" t="s">
        <v>452</v>
      </c>
    </row>
    <row r="31" spans="1:11" x14ac:dyDescent="0.25">
      <c r="A31" t="s">
        <v>276</v>
      </c>
      <c r="B31" t="s">
        <v>275</v>
      </c>
      <c r="C31" s="24">
        <v>40413</v>
      </c>
      <c r="D31" t="s">
        <v>4</v>
      </c>
      <c r="E31" t="s">
        <v>38</v>
      </c>
      <c r="F31" t="s">
        <v>418</v>
      </c>
      <c r="G31" t="s">
        <v>47</v>
      </c>
      <c r="H31" s="24">
        <v>40674</v>
      </c>
      <c r="I31">
        <v>9</v>
      </c>
      <c r="J31">
        <v>188</v>
      </c>
      <c r="K31" t="s">
        <v>452</v>
      </c>
    </row>
    <row r="32" spans="1:11" x14ac:dyDescent="0.25">
      <c r="A32" t="s">
        <v>299</v>
      </c>
      <c r="B32" t="s">
        <v>300</v>
      </c>
      <c r="C32" s="24">
        <v>40168</v>
      </c>
      <c r="D32" t="s">
        <v>4</v>
      </c>
      <c r="E32" t="s">
        <v>38</v>
      </c>
      <c r="F32" t="s">
        <v>418</v>
      </c>
      <c r="G32" t="s">
        <v>6</v>
      </c>
      <c r="H32" s="24">
        <v>40242</v>
      </c>
      <c r="I32">
        <v>3</v>
      </c>
      <c r="J32">
        <v>55</v>
      </c>
      <c r="K32" t="s">
        <v>452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C10" sqref="C10"/>
    </sheetView>
  </sheetViews>
  <sheetFormatPr defaultRowHeight="15" x14ac:dyDescent="0.25"/>
  <cols>
    <col min="1" max="1" width="9.7109375" customWidth="1"/>
    <col min="2" max="2" width="9.85546875" customWidth="1"/>
    <col min="3" max="3" width="13.5703125" customWidth="1"/>
    <col min="4" max="4" width="11" customWidth="1"/>
    <col min="5" max="5" width="10.140625" customWidth="1"/>
    <col min="6" max="6" width="58.28515625" customWidth="1"/>
    <col min="7" max="7" width="15.7109375" customWidth="1"/>
    <col min="8" max="8" width="21.7109375" customWidth="1"/>
    <col min="9" max="9" width="29.85546875" customWidth="1"/>
    <col min="10" max="10" width="41.5703125" customWidth="1"/>
    <col min="11" max="11" width="38.7109375" customWidth="1"/>
  </cols>
  <sheetData>
    <row r="1" spans="1:11" x14ac:dyDescent="0.25">
      <c r="A1" t="s">
        <v>0</v>
      </c>
      <c r="B1" t="s">
        <v>1</v>
      </c>
      <c r="C1" t="s">
        <v>490</v>
      </c>
      <c r="D1" t="s">
        <v>2</v>
      </c>
      <c r="E1" t="s">
        <v>3</v>
      </c>
      <c r="F1" t="s">
        <v>449</v>
      </c>
      <c r="G1" t="s">
        <v>442</v>
      </c>
      <c r="H1" t="s">
        <v>427</v>
      </c>
      <c r="I1" t="s">
        <v>421</v>
      </c>
      <c r="J1" t="s">
        <v>445</v>
      </c>
      <c r="K1" t="s">
        <v>450</v>
      </c>
    </row>
    <row r="2" spans="1:11" x14ac:dyDescent="0.25">
      <c r="A2" t="s">
        <v>16</v>
      </c>
      <c r="B2" t="s">
        <v>17</v>
      </c>
      <c r="C2" s="24">
        <v>41640</v>
      </c>
      <c r="D2" t="s">
        <v>4</v>
      </c>
      <c r="E2" t="s">
        <v>5</v>
      </c>
      <c r="F2" t="s">
        <v>420</v>
      </c>
      <c r="G2" t="s">
        <v>15</v>
      </c>
      <c r="H2" s="24">
        <v>41873</v>
      </c>
      <c r="I2">
        <v>7</v>
      </c>
      <c r="J2">
        <v>168</v>
      </c>
      <c r="K2" t="s">
        <v>452</v>
      </c>
    </row>
    <row r="3" spans="1:11" x14ac:dyDescent="0.25">
      <c r="A3" t="s">
        <v>86</v>
      </c>
      <c r="B3" t="s">
        <v>87</v>
      </c>
      <c r="C3" s="24">
        <v>41318</v>
      </c>
      <c r="D3" t="s">
        <v>4</v>
      </c>
      <c r="E3" t="s">
        <v>5</v>
      </c>
      <c r="F3" t="s">
        <v>420</v>
      </c>
      <c r="G3" t="s">
        <v>15</v>
      </c>
      <c r="H3" s="24">
        <v>41873</v>
      </c>
      <c r="I3">
        <v>18</v>
      </c>
      <c r="J3">
        <v>398</v>
      </c>
      <c r="K3" t="s">
        <v>452</v>
      </c>
    </row>
    <row r="4" spans="1:11" x14ac:dyDescent="0.25">
      <c r="A4" t="s">
        <v>88</v>
      </c>
      <c r="B4" t="s">
        <v>89</v>
      </c>
      <c r="C4" s="24">
        <v>41318</v>
      </c>
      <c r="D4" t="s">
        <v>4</v>
      </c>
      <c r="E4" t="s">
        <v>5</v>
      </c>
      <c r="F4" t="s">
        <v>420</v>
      </c>
      <c r="G4" t="s">
        <v>6</v>
      </c>
      <c r="H4" s="24">
        <v>41705</v>
      </c>
      <c r="I4">
        <v>13</v>
      </c>
      <c r="J4">
        <v>278</v>
      </c>
      <c r="K4" t="s">
        <v>452</v>
      </c>
    </row>
    <row r="5" spans="1:11" x14ac:dyDescent="0.25">
      <c r="A5" t="s">
        <v>96</v>
      </c>
      <c r="B5" t="s">
        <v>97</v>
      </c>
      <c r="C5" s="24">
        <v>41312</v>
      </c>
      <c r="D5" t="s">
        <v>4</v>
      </c>
      <c r="E5" t="s">
        <v>5</v>
      </c>
      <c r="F5" t="s">
        <v>420</v>
      </c>
      <c r="G5" t="s">
        <v>15</v>
      </c>
      <c r="H5" s="24">
        <v>41873</v>
      </c>
      <c r="I5">
        <v>18</v>
      </c>
      <c r="J5">
        <v>402</v>
      </c>
      <c r="K5" t="s">
        <v>452</v>
      </c>
    </row>
    <row r="6" spans="1:11" x14ac:dyDescent="0.25">
      <c r="A6" t="s">
        <v>137</v>
      </c>
      <c r="B6" t="s">
        <v>138</v>
      </c>
      <c r="C6" s="24">
        <v>41108</v>
      </c>
      <c r="D6" t="s">
        <v>4</v>
      </c>
      <c r="E6" t="s">
        <v>5</v>
      </c>
      <c r="F6" t="s">
        <v>420</v>
      </c>
      <c r="G6" t="s">
        <v>6</v>
      </c>
      <c r="H6" s="24">
        <v>41173</v>
      </c>
      <c r="I6">
        <v>2</v>
      </c>
      <c r="J6">
        <v>48</v>
      </c>
      <c r="K6" t="s">
        <v>452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90" zoomScaleNormal="90" workbookViewId="0">
      <selection activeCell="C7" sqref="C7"/>
    </sheetView>
  </sheetViews>
  <sheetFormatPr defaultRowHeight="15" x14ac:dyDescent="0.25"/>
  <cols>
    <col min="1" max="1" width="37.42578125" bestFit="1" customWidth="1"/>
    <col min="2" max="2" width="50.85546875" customWidth="1"/>
    <col min="3" max="3" width="48.28515625" customWidth="1"/>
    <col min="4" max="4" width="48" customWidth="1"/>
    <col min="5" max="5" width="15.7109375" bestFit="1" customWidth="1"/>
  </cols>
  <sheetData>
    <row r="1" spans="1:5" x14ac:dyDescent="0.25">
      <c r="A1" s="1" t="s">
        <v>442</v>
      </c>
      <c r="B1" t="s">
        <v>426</v>
      </c>
    </row>
    <row r="2" spans="1:5" x14ac:dyDescent="0.25">
      <c r="A2" s="1" t="s">
        <v>450</v>
      </c>
      <c r="B2" t="s">
        <v>452</v>
      </c>
    </row>
    <row r="4" spans="1:5" x14ac:dyDescent="0.25">
      <c r="A4" s="1" t="s">
        <v>424</v>
      </c>
      <c r="B4" t="s">
        <v>446</v>
      </c>
      <c r="C4" t="s">
        <v>447</v>
      </c>
      <c r="D4" t="s">
        <v>448</v>
      </c>
      <c r="E4" t="s">
        <v>441</v>
      </c>
    </row>
    <row r="5" spans="1:5" x14ac:dyDescent="0.25">
      <c r="A5" s="2" t="s">
        <v>420</v>
      </c>
      <c r="B5" s="13">
        <v>240.6</v>
      </c>
      <c r="C5" s="3">
        <v>381</v>
      </c>
      <c r="D5" s="3">
        <v>47</v>
      </c>
      <c r="E5" s="3">
        <v>5</v>
      </c>
    </row>
    <row r="6" spans="1:5" x14ac:dyDescent="0.25">
      <c r="A6" s="2" t="s">
        <v>418</v>
      </c>
      <c r="B6" s="13">
        <v>198.75862068965517</v>
      </c>
      <c r="C6" s="3">
        <v>592</v>
      </c>
      <c r="D6" s="3">
        <v>38</v>
      </c>
      <c r="E6" s="3">
        <v>29</v>
      </c>
    </row>
    <row r="7" spans="1:5" x14ac:dyDescent="0.25">
      <c r="A7" s="2" t="s">
        <v>419</v>
      </c>
      <c r="B7" s="13">
        <v>172</v>
      </c>
      <c r="C7" s="3">
        <v>278</v>
      </c>
      <c r="D7" s="3">
        <v>75</v>
      </c>
      <c r="E7" s="3">
        <v>4</v>
      </c>
    </row>
    <row r="8" spans="1:5" x14ac:dyDescent="0.25">
      <c r="A8" s="2" t="s">
        <v>422</v>
      </c>
      <c r="B8" s="13">
        <v>106.32380952380953</v>
      </c>
      <c r="C8" s="3">
        <v>899</v>
      </c>
      <c r="D8" s="3">
        <v>6</v>
      </c>
      <c r="E8" s="3">
        <v>105</v>
      </c>
    </row>
    <row r="9" spans="1:5" x14ac:dyDescent="0.25">
      <c r="A9" s="2" t="s">
        <v>425</v>
      </c>
      <c r="B9" s="13">
        <v>131.60139860139861</v>
      </c>
      <c r="C9" s="3">
        <v>899</v>
      </c>
      <c r="D9" s="3">
        <v>6</v>
      </c>
      <c r="E9" s="3">
        <v>143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2"/>
  <sheetViews>
    <sheetView zoomScale="71" zoomScaleNormal="71" workbookViewId="0">
      <pane ySplit="1" topLeftCell="A212" activePane="bottomLeft" state="frozen"/>
      <selection activeCell="D1" sqref="D1"/>
      <selection pane="bottomLeft" activeCell="G184" sqref="G184"/>
    </sheetView>
  </sheetViews>
  <sheetFormatPr defaultRowHeight="15" x14ac:dyDescent="0.25"/>
  <cols>
    <col min="1" max="1" width="22.85546875" style="5" customWidth="1"/>
    <col min="2" max="2" width="87.85546875" style="5" customWidth="1"/>
    <col min="3" max="3" width="17.42578125" style="5" customWidth="1"/>
    <col min="4" max="4" width="12.42578125" style="5" customWidth="1"/>
    <col min="5" max="5" width="8.85546875" style="5" customWidth="1"/>
    <col min="6" max="6" width="22.28515625" style="5" customWidth="1"/>
    <col min="7" max="7" width="16.7109375" style="5" bestFit="1" customWidth="1"/>
    <col min="8" max="8" width="13.42578125" style="5" customWidth="1"/>
    <col min="9" max="9" width="11.5703125" style="5" customWidth="1"/>
    <col min="10" max="10" width="22.42578125" style="5" customWidth="1"/>
    <col min="11" max="11" width="20.85546875" style="5" customWidth="1"/>
    <col min="12" max="16384" width="9.140625" style="5"/>
  </cols>
  <sheetData>
    <row r="1" spans="1:11" ht="43.5" customHeight="1" x14ac:dyDescent="0.25">
      <c r="A1" s="6" t="s">
        <v>0</v>
      </c>
      <c r="B1" s="6" t="s">
        <v>1</v>
      </c>
      <c r="C1" s="6" t="s">
        <v>457</v>
      </c>
      <c r="D1" s="6" t="s">
        <v>2</v>
      </c>
      <c r="E1" s="6" t="s">
        <v>3</v>
      </c>
      <c r="F1" s="6" t="s">
        <v>449</v>
      </c>
      <c r="G1" s="6" t="s">
        <v>442</v>
      </c>
      <c r="H1" s="6" t="s">
        <v>427</v>
      </c>
      <c r="I1" s="6" t="s">
        <v>421</v>
      </c>
      <c r="J1" s="6" t="s">
        <v>445</v>
      </c>
      <c r="K1" s="6" t="s">
        <v>450</v>
      </c>
    </row>
    <row r="2" spans="1:11" x14ac:dyDescent="0.25">
      <c r="A2" s="5" t="s">
        <v>413</v>
      </c>
      <c r="B2" s="5" t="s">
        <v>412</v>
      </c>
      <c r="C2" s="7">
        <v>39071</v>
      </c>
      <c r="D2" s="5" t="s">
        <v>4</v>
      </c>
      <c r="E2" s="5" t="s">
        <v>5</v>
      </c>
      <c r="F2" s="5" t="s">
        <v>422</v>
      </c>
      <c r="G2" s="5" t="s">
        <v>47</v>
      </c>
      <c r="H2" s="8">
        <v>39198</v>
      </c>
      <c r="I2" s="9">
        <f t="shared" ref="I2:I58" si="0">IF(ISERROR((YEAR(H2)-YEAR(C2))*12+MONTH(H2)-MONTH(C2)),"-",(YEAR(H2)-YEAR(C2))*12+MONTH(H2)-MONTH(C2))</f>
        <v>4</v>
      </c>
      <c r="J2" s="5">
        <f t="shared" ref="J2:J32" si="1">NETWORKDAYS(C2,H2,holidays)</f>
        <v>87</v>
      </c>
      <c r="K2" s="5" t="str">
        <f>IF(I2&lt;2,"Yes","no")</f>
        <v>no</v>
      </c>
    </row>
    <row r="3" spans="1:11" x14ac:dyDescent="0.25">
      <c r="A3" s="5" t="s">
        <v>410</v>
      </c>
      <c r="B3" s="5" t="s">
        <v>411</v>
      </c>
      <c r="C3" s="7">
        <v>39162</v>
      </c>
      <c r="D3" s="5" t="s">
        <v>4</v>
      </c>
      <c r="E3" s="5" t="s">
        <v>5</v>
      </c>
      <c r="F3" s="5" t="s">
        <v>422</v>
      </c>
      <c r="G3" s="5" t="s">
        <v>47</v>
      </c>
      <c r="H3" s="8">
        <v>39295</v>
      </c>
      <c r="I3" s="9">
        <f t="shared" si="0"/>
        <v>5</v>
      </c>
      <c r="J3" s="5">
        <f t="shared" si="1"/>
        <v>92</v>
      </c>
      <c r="K3" s="5" t="str">
        <f t="shared" ref="K3:K59" si="2">IF(I3&lt;2,"Yes","no")</f>
        <v>no</v>
      </c>
    </row>
    <row r="4" spans="1:11" x14ac:dyDescent="0.25">
      <c r="A4" s="5" t="s">
        <v>408</v>
      </c>
      <c r="B4" s="5" t="s">
        <v>409</v>
      </c>
      <c r="C4" s="7">
        <v>39190</v>
      </c>
      <c r="D4" s="5" t="s">
        <v>4</v>
      </c>
      <c r="E4" s="5" t="s">
        <v>38</v>
      </c>
      <c r="F4" s="5" t="s">
        <v>422</v>
      </c>
      <c r="G4" s="5" t="s">
        <v>6</v>
      </c>
      <c r="H4" s="8">
        <v>39232</v>
      </c>
      <c r="I4" s="9">
        <f t="shared" si="0"/>
        <v>1</v>
      </c>
      <c r="J4" s="5">
        <f t="shared" si="1"/>
        <v>29</v>
      </c>
      <c r="K4" s="5" t="str">
        <f t="shared" si="2"/>
        <v>Yes</v>
      </c>
    </row>
    <row r="5" spans="1:11" x14ac:dyDescent="0.25">
      <c r="A5" s="5" t="s">
        <v>406</v>
      </c>
      <c r="B5" s="5" t="s">
        <v>407</v>
      </c>
      <c r="C5" s="7">
        <v>39253</v>
      </c>
      <c r="D5" s="5" t="s">
        <v>4</v>
      </c>
      <c r="E5" s="5" t="s">
        <v>5</v>
      </c>
      <c r="F5" s="5" t="s">
        <v>422</v>
      </c>
      <c r="G5" s="5" t="s">
        <v>6</v>
      </c>
      <c r="H5" s="8">
        <v>39286</v>
      </c>
      <c r="I5" s="9">
        <f t="shared" si="0"/>
        <v>1</v>
      </c>
      <c r="J5" s="5">
        <f t="shared" si="1"/>
        <v>24</v>
      </c>
      <c r="K5" s="5" t="str">
        <f t="shared" si="2"/>
        <v>Yes</v>
      </c>
    </row>
    <row r="6" spans="1:11" x14ac:dyDescent="0.25">
      <c r="A6" s="5" t="s">
        <v>405</v>
      </c>
      <c r="B6" s="5" t="s">
        <v>404</v>
      </c>
      <c r="C6" s="7">
        <v>39253</v>
      </c>
      <c r="D6" s="5" t="s">
        <v>4</v>
      </c>
      <c r="E6" s="5" t="s">
        <v>5</v>
      </c>
      <c r="F6" s="5" t="s">
        <v>422</v>
      </c>
      <c r="G6" s="5" t="s">
        <v>20</v>
      </c>
      <c r="H6" s="10" t="s">
        <v>415</v>
      </c>
      <c r="I6" s="9" t="str">
        <f t="shared" si="0"/>
        <v>-</v>
      </c>
      <c r="J6" s="5" t="e">
        <f t="shared" si="1"/>
        <v>#VALUE!</v>
      </c>
      <c r="K6" s="5" t="str">
        <f t="shared" si="2"/>
        <v>no</v>
      </c>
    </row>
    <row r="7" spans="1:11" x14ac:dyDescent="0.25">
      <c r="A7" s="5" t="s">
        <v>402</v>
      </c>
      <c r="B7" s="5" t="s">
        <v>403</v>
      </c>
      <c r="C7" s="7">
        <v>39281</v>
      </c>
      <c r="D7" s="5" t="s">
        <v>4</v>
      </c>
      <c r="E7" s="5" t="s">
        <v>5</v>
      </c>
      <c r="F7" s="5" t="s">
        <v>422</v>
      </c>
      <c r="G7" s="5" t="s">
        <v>6</v>
      </c>
      <c r="H7" s="8">
        <v>39345</v>
      </c>
      <c r="I7" s="9">
        <f t="shared" si="0"/>
        <v>2</v>
      </c>
      <c r="J7" s="5">
        <f t="shared" si="1"/>
        <v>46</v>
      </c>
      <c r="K7" s="5" t="str">
        <f t="shared" si="2"/>
        <v>no</v>
      </c>
    </row>
    <row r="8" spans="1:11" x14ac:dyDescent="0.25">
      <c r="A8" s="5" t="s">
        <v>400</v>
      </c>
      <c r="B8" s="5" t="s">
        <v>401</v>
      </c>
      <c r="C8" s="7">
        <v>39281</v>
      </c>
      <c r="D8" s="5" t="s">
        <v>4</v>
      </c>
      <c r="E8" s="5" t="s">
        <v>5</v>
      </c>
      <c r="F8" s="5" t="s">
        <v>422</v>
      </c>
      <c r="G8" s="5" t="s">
        <v>6</v>
      </c>
      <c r="H8" s="8">
        <v>39617</v>
      </c>
      <c r="I8" s="9">
        <f t="shared" si="0"/>
        <v>11</v>
      </c>
      <c r="J8" s="5">
        <f t="shared" si="1"/>
        <v>233</v>
      </c>
      <c r="K8" s="5" t="str">
        <f t="shared" si="2"/>
        <v>no</v>
      </c>
    </row>
    <row r="9" spans="1:11" x14ac:dyDescent="0.25">
      <c r="A9" s="5" t="s">
        <v>399</v>
      </c>
      <c r="B9" s="5" t="s">
        <v>364</v>
      </c>
      <c r="C9" s="7">
        <v>39344</v>
      </c>
      <c r="D9" s="5" t="s">
        <v>4</v>
      </c>
      <c r="E9" s="5" t="s">
        <v>5</v>
      </c>
      <c r="F9" s="5" t="s">
        <v>422</v>
      </c>
      <c r="G9" s="5" t="s">
        <v>47</v>
      </c>
      <c r="H9" s="8">
        <v>39617</v>
      </c>
      <c r="I9" s="9">
        <f t="shared" si="0"/>
        <v>9</v>
      </c>
      <c r="J9" s="5">
        <f t="shared" si="1"/>
        <v>189</v>
      </c>
      <c r="K9" s="5" t="str">
        <f t="shared" si="2"/>
        <v>no</v>
      </c>
    </row>
    <row r="10" spans="1:11" x14ac:dyDescent="0.25">
      <c r="A10" s="5" t="s">
        <v>397</v>
      </c>
      <c r="B10" s="5" t="s">
        <v>398</v>
      </c>
      <c r="C10" s="7">
        <v>39372</v>
      </c>
      <c r="D10" s="5" t="s">
        <v>4</v>
      </c>
      <c r="E10" s="5" t="s">
        <v>5</v>
      </c>
      <c r="F10" s="5" t="s">
        <v>422</v>
      </c>
      <c r="G10" s="5" t="s">
        <v>6</v>
      </c>
      <c r="H10" s="8">
        <v>39436</v>
      </c>
      <c r="I10" s="9">
        <f t="shared" si="0"/>
        <v>2</v>
      </c>
      <c r="J10" s="5">
        <f t="shared" si="1"/>
        <v>47</v>
      </c>
      <c r="K10" s="5" t="str">
        <f t="shared" si="2"/>
        <v>no</v>
      </c>
    </row>
    <row r="11" spans="1:11" x14ac:dyDescent="0.25">
      <c r="A11" s="5" t="s">
        <v>395</v>
      </c>
      <c r="B11" s="5" t="s">
        <v>396</v>
      </c>
      <c r="C11" s="7">
        <v>39372</v>
      </c>
      <c r="D11" s="5" t="s">
        <v>4</v>
      </c>
      <c r="E11" s="5" t="s">
        <v>5</v>
      </c>
      <c r="F11" s="5" t="s">
        <v>422</v>
      </c>
      <c r="G11" s="5" t="s">
        <v>6</v>
      </c>
      <c r="H11" s="8">
        <v>39499</v>
      </c>
      <c r="I11" s="9">
        <f t="shared" si="0"/>
        <v>4</v>
      </c>
      <c r="J11" s="5">
        <f t="shared" si="1"/>
        <v>89</v>
      </c>
      <c r="K11" s="5" t="str">
        <f t="shared" si="2"/>
        <v>no</v>
      </c>
    </row>
    <row r="12" spans="1:11" x14ac:dyDescent="0.25">
      <c r="A12" s="5" t="s">
        <v>393</v>
      </c>
      <c r="B12" s="5" t="s">
        <v>394</v>
      </c>
      <c r="C12" s="7">
        <v>39407</v>
      </c>
      <c r="D12" s="5" t="s">
        <v>4</v>
      </c>
      <c r="E12" s="5" t="s">
        <v>5</v>
      </c>
      <c r="F12" s="5" t="s">
        <v>422</v>
      </c>
      <c r="G12" s="5" t="s">
        <v>6</v>
      </c>
      <c r="H12" s="8">
        <v>39546</v>
      </c>
      <c r="I12" s="9">
        <f t="shared" si="0"/>
        <v>5</v>
      </c>
      <c r="J12" s="5">
        <f t="shared" si="1"/>
        <v>95</v>
      </c>
      <c r="K12" s="5" t="str">
        <f t="shared" si="2"/>
        <v>no</v>
      </c>
    </row>
    <row r="13" spans="1:11" x14ac:dyDescent="0.25">
      <c r="A13" s="5" t="s">
        <v>391</v>
      </c>
      <c r="B13" s="5" t="s">
        <v>392</v>
      </c>
      <c r="C13" s="7">
        <v>39415</v>
      </c>
      <c r="D13" s="5" t="s">
        <v>4</v>
      </c>
      <c r="E13" s="5" t="s">
        <v>5</v>
      </c>
      <c r="F13" s="5" t="s">
        <v>422</v>
      </c>
      <c r="G13" s="5" t="s">
        <v>6</v>
      </c>
      <c r="H13" s="8">
        <v>39471</v>
      </c>
      <c r="I13" s="9">
        <f t="shared" si="0"/>
        <v>2</v>
      </c>
      <c r="J13" s="5">
        <f t="shared" si="1"/>
        <v>38</v>
      </c>
      <c r="K13" s="5" t="str">
        <f t="shared" si="2"/>
        <v>no</v>
      </c>
    </row>
    <row r="14" spans="1:11" x14ac:dyDescent="0.25">
      <c r="A14" s="5" t="s">
        <v>389</v>
      </c>
      <c r="B14" s="5" t="s">
        <v>390</v>
      </c>
      <c r="C14" s="7">
        <v>39435</v>
      </c>
      <c r="D14" s="5" t="s">
        <v>4</v>
      </c>
      <c r="E14" s="5" t="s">
        <v>5</v>
      </c>
      <c r="F14" s="5" t="s">
        <v>422</v>
      </c>
      <c r="G14" s="5" t="s">
        <v>6</v>
      </c>
      <c r="H14" s="8">
        <v>39456</v>
      </c>
      <c r="I14" s="9">
        <f t="shared" si="0"/>
        <v>1</v>
      </c>
      <c r="J14" s="5">
        <f t="shared" si="1"/>
        <v>13</v>
      </c>
      <c r="K14" s="5" t="str">
        <f t="shared" si="2"/>
        <v>Yes</v>
      </c>
    </row>
    <row r="15" spans="1:11" x14ac:dyDescent="0.25">
      <c r="A15" s="5" t="s">
        <v>387</v>
      </c>
      <c r="B15" s="5" t="s">
        <v>388</v>
      </c>
      <c r="C15" s="7">
        <v>39435</v>
      </c>
      <c r="D15" s="5" t="s">
        <v>4</v>
      </c>
      <c r="E15" s="5" t="s">
        <v>5</v>
      </c>
      <c r="F15" s="5" t="s">
        <v>422</v>
      </c>
      <c r="G15" s="5" t="s">
        <v>6</v>
      </c>
      <c r="H15" s="8">
        <v>39456</v>
      </c>
      <c r="I15" s="9">
        <f t="shared" si="0"/>
        <v>1</v>
      </c>
      <c r="J15" s="5">
        <f t="shared" si="1"/>
        <v>13</v>
      </c>
      <c r="K15" s="5" t="str">
        <f t="shared" si="2"/>
        <v>Yes</v>
      </c>
    </row>
    <row r="16" spans="1:11" x14ac:dyDescent="0.25">
      <c r="A16" s="5" t="s">
        <v>385</v>
      </c>
      <c r="B16" s="5" t="s">
        <v>386</v>
      </c>
      <c r="C16" s="7">
        <v>39463</v>
      </c>
      <c r="D16" s="5" t="s">
        <v>4</v>
      </c>
      <c r="E16" s="5" t="s">
        <v>5</v>
      </c>
      <c r="F16" s="5" t="s">
        <v>422</v>
      </c>
      <c r="G16" s="5" t="s">
        <v>47</v>
      </c>
      <c r="H16" s="8">
        <v>39499</v>
      </c>
      <c r="I16" s="9">
        <f t="shared" si="0"/>
        <v>1</v>
      </c>
      <c r="J16" s="5">
        <f t="shared" si="1"/>
        <v>27</v>
      </c>
      <c r="K16" s="5" t="str">
        <f t="shared" si="2"/>
        <v>Yes</v>
      </c>
    </row>
    <row r="17" spans="1:11" x14ac:dyDescent="0.25">
      <c r="A17" s="5" t="s">
        <v>383</v>
      </c>
      <c r="B17" s="5" t="s">
        <v>384</v>
      </c>
      <c r="C17" s="7">
        <v>39498</v>
      </c>
      <c r="D17" s="5" t="s">
        <v>4</v>
      </c>
      <c r="E17" s="5" t="s">
        <v>5</v>
      </c>
      <c r="F17" s="5" t="s">
        <v>422</v>
      </c>
      <c r="G17" s="5" t="s">
        <v>6</v>
      </c>
      <c r="H17" s="8">
        <v>39702</v>
      </c>
      <c r="I17" s="9">
        <f t="shared" si="0"/>
        <v>7</v>
      </c>
      <c r="J17" s="5">
        <f t="shared" si="1"/>
        <v>142</v>
      </c>
      <c r="K17" s="5" t="str">
        <f t="shared" si="2"/>
        <v>no</v>
      </c>
    </row>
    <row r="18" spans="1:11" x14ac:dyDescent="0.25">
      <c r="A18" s="5" t="s">
        <v>381</v>
      </c>
      <c r="B18" s="5" t="s">
        <v>382</v>
      </c>
      <c r="C18" s="7">
        <v>39526</v>
      </c>
      <c r="D18" s="5" t="s">
        <v>12</v>
      </c>
      <c r="E18" s="5" t="s">
        <v>5</v>
      </c>
      <c r="F18" s="5" t="s">
        <v>422</v>
      </c>
      <c r="G18" s="5" t="s">
        <v>47</v>
      </c>
      <c r="H18" s="8">
        <v>39702</v>
      </c>
      <c r="I18" s="9">
        <f t="shared" si="0"/>
        <v>6</v>
      </c>
      <c r="J18" s="5">
        <f t="shared" si="1"/>
        <v>122</v>
      </c>
      <c r="K18" s="5" t="str">
        <f t="shared" si="2"/>
        <v>no</v>
      </c>
    </row>
    <row r="19" spans="1:11" x14ac:dyDescent="0.25">
      <c r="A19" s="5" t="s">
        <v>379</v>
      </c>
      <c r="B19" s="5" t="s">
        <v>380</v>
      </c>
      <c r="C19" s="7">
        <v>39526</v>
      </c>
      <c r="D19" s="5" t="s">
        <v>4</v>
      </c>
      <c r="E19" s="5" t="s">
        <v>5</v>
      </c>
      <c r="F19" s="5" t="s">
        <v>422</v>
      </c>
      <c r="G19" s="5" t="s">
        <v>6</v>
      </c>
      <c r="H19" s="8">
        <v>39723</v>
      </c>
      <c r="I19" s="9">
        <f t="shared" si="0"/>
        <v>7</v>
      </c>
      <c r="J19" s="5">
        <f t="shared" si="1"/>
        <v>137</v>
      </c>
      <c r="K19" s="5" t="str">
        <f t="shared" si="2"/>
        <v>no</v>
      </c>
    </row>
    <row r="20" spans="1:11" x14ac:dyDescent="0.25">
      <c r="A20" s="5" t="s">
        <v>377</v>
      </c>
      <c r="B20" s="5" t="s">
        <v>378</v>
      </c>
      <c r="C20" s="7">
        <v>39554</v>
      </c>
      <c r="D20" s="5" t="s">
        <v>4</v>
      </c>
      <c r="E20" s="5" t="s">
        <v>5</v>
      </c>
      <c r="F20" s="5" t="s">
        <v>422</v>
      </c>
      <c r="G20" s="5" t="s">
        <v>47</v>
      </c>
      <c r="H20" s="8">
        <v>39702</v>
      </c>
      <c r="I20" s="9">
        <f t="shared" si="0"/>
        <v>5</v>
      </c>
      <c r="J20" s="5">
        <f t="shared" si="1"/>
        <v>104</v>
      </c>
      <c r="K20" s="5" t="str">
        <f t="shared" si="2"/>
        <v>no</v>
      </c>
    </row>
    <row r="21" spans="1:11" x14ac:dyDescent="0.25">
      <c r="A21" s="5" t="s">
        <v>375</v>
      </c>
      <c r="B21" s="5" t="s">
        <v>376</v>
      </c>
      <c r="C21" s="7">
        <v>39535</v>
      </c>
      <c r="D21" s="5" t="s">
        <v>4</v>
      </c>
      <c r="E21" s="5" t="s">
        <v>38</v>
      </c>
      <c r="F21" s="5" t="s">
        <v>422</v>
      </c>
      <c r="G21" s="5" t="s">
        <v>6</v>
      </c>
      <c r="H21" s="8">
        <v>39549</v>
      </c>
      <c r="I21" s="9">
        <f t="shared" si="0"/>
        <v>1</v>
      </c>
      <c r="J21" s="5">
        <f t="shared" si="1"/>
        <v>11</v>
      </c>
      <c r="K21" s="5" t="str">
        <f t="shared" si="2"/>
        <v>Yes</v>
      </c>
    </row>
    <row r="22" spans="1:11" x14ac:dyDescent="0.25">
      <c r="A22" s="5" t="s">
        <v>373</v>
      </c>
      <c r="B22" s="5" t="s">
        <v>374</v>
      </c>
      <c r="C22" s="7">
        <v>39554</v>
      </c>
      <c r="D22" s="5" t="s">
        <v>4</v>
      </c>
      <c r="E22" s="5" t="s">
        <v>5</v>
      </c>
      <c r="F22" s="5" t="s">
        <v>422</v>
      </c>
      <c r="G22" s="5" t="s">
        <v>6</v>
      </c>
      <c r="H22" s="8">
        <v>39686</v>
      </c>
      <c r="I22" s="9">
        <f t="shared" si="0"/>
        <v>4</v>
      </c>
      <c r="J22" s="5">
        <f t="shared" si="1"/>
        <v>92</v>
      </c>
      <c r="K22" s="5" t="str">
        <f t="shared" si="2"/>
        <v>no</v>
      </c>
    </row>
    <row r="23" spans="1:11" x14ac:dyDescent="0.25">
      <c r="A23" s="5" t="s">
        <v>371</v>
      </c>
      <c r="B23" s="5" t="s">
        <v>372</v>
      </c>
      <c r="C23" s="7">
        <v>39556</v>
      </c>
      <c r="D23" s="5" t="s">
        <v>4</v>
      </c>
      <c r="E23" s="5" t="s">
        <v>38</v>
      </c>
      <c r="F23" s="5" t="s">
        <v>422</v>
      </c>
      <c r="G23" s="5" t="s">
        <v>6</v>
      </c>
      <c r="H23" s="8">
        <v>39566</v>
      </c>
      <c r="I23" s="9">
        <f t="shared" si="0"/>
        <v>0</v>
      </c>
      <c r="J23" s="5">
        <f t="shared" si="1"/>
        <v>7</v>
      </c>
      <c r="K23" s="5" t="str">
        <f t="shared" si="2"/>
        <v>Yes</v>
      </c>
    </row>
    <row r="24" spans="1:11" x14ac:dyDescent="0.25">
      <c r="A24" s="5" t="s">
        <v>369</v>
      </c>
      <c r="B24" s="5" t="s">
        <v>370</v>
      </c>
      <c r="C24" s="7">
        <v>39591</v>
      </c>
      <c r="D24" s="5" t="s">
        <v>12</v>
      </c>
      <c r="E24" s="5" t="s">
        <v>5</v>
      </c>
      <c r="F24" s="5" t="s">
        <v>422</v>
      </c>
      <c r="G24" s="5" t="s">
        <v>47</v>
      </c>
      <c r="H24" s="8">
        <v>39723</v>
      </c>
      <c r="I24" s="9">
        <f t="shared" si="0"/>
        <v>5</v>
      </c>
      <c r="J24" s="5">
        <f t="shared" si="1"/>
        <v>93</v>
      </c>
      <c r="K24" s="5" t="str">
        <f t="shared" si="2"/>
        <v>no</v>
      </c>
    </row>
    <row r="25" spans="1:11" x14ac:dyDescent="0.25">
      <c r="A25" s="5" t="s">
        <v>367</v>
      </c>
      <c r="B25" s="5" t="s">
        <v>368</v>
      </c>
      <c r="C25" s="7">
        <v>39591</v>
      </c>
      <c r="D25" s="5" t="s">
        <v>12</v>
      </c>
      <c r="E25" s="5" t="s">
        <v>5</v>
      </c>
      <c r="F25" s="5" t="s">
        <v>422</v>
      </c>
      <c r="G25" s="5" t="s">
        <v>6</v>
      </c>
      <c r="H25" s="8">
        <v>39608</v>
      </c>
      <c r="I25" s="9">
        <f t="shared" si="0"/>
        <v>1</v>
      </c>
      <c r="J25" s="5">
        <f t="shared" si="1"/>
        <v>11</v>
      </c>
      <c r="K25" s="5" t="str">
        <f t="shared" si="2"/>
        <v>Yes</v>
      </c>
    </row>
    <row r="26" spans="1:11" x14ac:dyDescent="0.25">
      <c r="A26" s="5" t="s">
        <v>365</v>
      </c>
      <c r="B26" s="5" t="s">
        <v>366</v>
      </c>
      <c r="C26" s="7">
        <v>39617</v>
      </c>
      <c r="D26" s="5" t="s">
        <v>4</v>
      </c>
      <c r="E26" s="5" t="s">
        <v>5</v>
      </c>
      <c r="F26" s="5" t="s">
        <v>422</v>
      </c>
      <c r="G26" s="5" t="s">
        <v>6</v>
      </c>
      <c r="H26" s="8">
        <v>39651</v>
      </c>
      <c r="I26" s="9">
        <f t="shared" si="0"/>
        <v>1</v>
      </c>
      <c r="J26" s="5">
        <f t="shared" si="1"/>
        <v>25</v>
      </c>
      <c r="K26" s="5" t="str">
        <f t="shared" si="2"/>
        <v>Yes</v>
      </c>
    </row>
    <row r="27" spans="1:11" x14ac:dyDescent="0.25">
      <c r="A27" s="5" t="s">
        <v>363</v>
      </c>
      <c r="B27" s="5" t="s">
        <v>364</v>
      </c>
      <c r="C27" s="8">
        <v>39617</v>
      </c>
      <c r="D27" s="5" t="s">
        <v>4</v>
      </c>
      <c r="E27" s="5" t="s">
        <v>5</v>
      </c>
      <c r="F27" s="5" t="s">
        <v>422</v>
      </c>
      <c r="G27" s="5" t="s">
        <v>47</v>
      </c>
      <c r="H27" s="8">
        <v>39659</v>
      </c>
      <c r="I27" s="9">
        <f t="shared" si="0"/>
        <v>1</v>
      </c>
      <c r="J27" s="5">
        <f t="shared" si="1"/>
        <v>31</v>
      </c>
      <c r="K27" s="5" t="str">
        <f t="shared" si="2"/>
        <v>Yes</v>
      </c>
    </row>
    <row r="28" spans="1:11" x14ac:dyDescent="0.25">
      <c r="A28" s="5" t="s">
        <v>361</v>
      </c>
      <c r="B28" s="5" t="s">
        <v>362</v>
      </c>
      <c r="C28" s="7">
        <v>39617</v>
      </c>
      <c r="D28" s="5" t="s">
        <v>4</v>
      </c>
      <c r="E28" s="5" t="s">
        <v>5</v>
      </c>
      <c r="F28" s="5" t="s">
        <v>422</v>
      </c>
      <c r="G28" s="5" t="s">
        <v>6</v>
      </c>
      <c r="H28" s="8">
        <v>39674</v>
      </c>
      <c r="I28" s="9">
        <f t="shared" si="0"/>
        <v>2</v>
      </c>
      <c r="J28" s="5">
        <f t="shared" si="1"/>
        <v>42</v>
      </c>
      <c r="K28" s="5" t="str">
        <f t="shared" si="2"/>
        <v>no</v>
      </c>
    </row>
    <row r="29" spans="1:11" x14ac:dyDescent="0.25">
      <c r="A29" s="5" t="s">
        <v>359</v>
      </c>
      <c r="B29" s="5" t="s">
        <v>360</v>
      </c>
      <c r="C29" s="7">
        <v>39617</v>
      </c>
      <c r="D29" s="5" t="s">
        <v>4</v>
      </c>
      <c r="E29" s="5" t="s">
        <v>5</v>
      </c>
      <c r="F29" s="5" t="s">
        <v>422</v>
      </c>
      <c r="G29" s="5" t="s">
        <v>6</v>
      </c>
      <c r="H29" s="8">
        <v>39674</v>
      </c>
      <c r="I29" s="9">
        <f t="shared" si="0"/>
        <v>2</v>
      </c>
      <c r="J29" s="5">
        <f t="shared" si="1"/>
        <v>42</v>
      </c>
      <c r="K29" s="5" t="str">
        <f t="shared" si="2"/>
        <v>no</v>
      </c>
    </row>
    <row r="30" spans="1:11" x14ac:dyDescent="0.25">
      <c r="A30" s="5" t="s">
        <v>357</v>
      </c>
      <c r="B30" s="5" t="s">
        <v>358</v>
      </c>
      <c r="C30" s="7">
        <v>39617</v>
      </c>
      <c r="D30" s="5" t="s">
        <v>4</v>
      </c>
      <c r="E30" s="5" t="s">
        <v>5</v>
      </c>
      <c r="F30" s="5" t="s">
        <v>422</v>
      </c>
      <c r="G30" s="5" t="s">
        <v>6</v>
      </c>
      <c r="H30" s="8">
        <v>39702</v>
      </c>
      <c r="I30" s="9">
        <f t="shared" si="0"/>
        <v>3</v>
      </c>
      <c r="J30" s="5">
        <f t="shared" si="1"/>
        <v>61</v>
      </c>
      <c r="K30" s="5" t="str">
        <f t="shared" si="2"/>
        <v>no</v>
      </c>
    </row>
    <row r="31" spans="1:11" x14ac:dyDescent="0.25">
      <c r="A31" s="5" t="s">
        <v>356</v>
      </c>
      <c r="B31" s="5" t="s">
        <v>355</v>
      </c>
      <c r="C31" s="7">
        <v>39617</v>
      </c>
      <c r="D31" s="5" t="s">
        <v>4</v>
      </c>
      <c r="E31" s="5" t="s">
        <v>5</v>
      </c>
      <c r="F31" s="5" t="s">
        <v>422</v>
      </c>
      <c r="G31" s="5" t="s">
        <v>6</v>
      </c>
      <c r="H31" s="8">
        <v>39755</v>
      </c>
      <c r="I31" s="9">
        <f t="shared" si="0"/>
        <v>5</v>
      </c>
      <c r="J31" s="5">
        <f t="shared" si="1"/>
        <v>98</v>
      </c>
      <c r="K31" s="5" t="str">
        <f t="shared" si="2"/>
        <v>no</v>
      </c>
    </row>
    <row r="32" spans="1:11" x14ac:dyDescent="0.25">
      <c r="A32" s="5" t="s">
        <v>353</v>
      </c>
      <c r="B32" s="5" t="s">
        <v>354</v>
      </c>
      <c r="C32" s="7">
        <v>39645</v>
      </c>
      <c r="D32" s="5" t="s">
        <v>4</v>
      </c>
      <c r="E32" s="5" t="s">
        <v>5</v>
      </c>
      <c r="F32" s="5" t="s">
        <v>422</v>
      </c>
      <c r="G32" s="5" t="s">
        <v>20</v>
      </c>
      <c r="H32" s="8" t="s">
        <v>415</v>
      </c>
      <c r="I32" s="9" t="str">
        <f t="shared" si="0"/>
        <v>-</v>
      </c>
      <c r="J32" s="5" t="e">
        <f t="shared" si="1"/>
        <v>#VALUE!</v>
      </c>
      <c r="K32" s="5" t="str">
        <f t="shared" si="2"/>
        <v>no</v>
      </c>
    </row>
    <row r="33" spans="1:11" x14ac:dyDescent="0.25">
      <c r="A33" s="5" t="s">
        <v>351</v>
      </c>
      <c r="B33" s="5" t="s">
        <v>352</v>
      </c>
      <c r="C33" s="23">
        <v>39625</v>
      </c>
      <c r="D33" s="5" t="s">
        <v>4</v>
      </c>
      <c r="E33" s="5" t="s">
        <v>38</v>
      </c>
      <c r="F33" s="5" t="s">
        <v>422</v>
      </c>
      <c r="G33" s="5" t="s">
        <v>6</v>
      </c>
      <c r="H33" s="8">
        <v>39644</v>
      </c>
      <c r="I33" s="9">
        <f>IF(ISERROR((YEAR(H33)-YEAR(C34))*12+MONTH(H33)-MONTH(C34)),"-",(YEAR(H33)-YEAR(C34))*12+MONTH(H33)-MONTH(C34))</f>
        <v>-1</v>
      </c>
      <c r="J33" s="5">
        <f t="shared" ref="J33:J41" si="3">NETWORKDAYS(C33,H33,holidays)</f>
        <v>14</v>
      </c>
      <c r="K33" s="5" t="str">
        <f t="shared" si="2"/>
        <v>Yes</v>
      </c>
    </row>
    <row r="34" spans="1:11" x14ac:dyDescent="0.25">
      <c r="A34" s="5" t="s">
        <v>349</v>
      </c>
      <c r="B34" s="5" t="s">
        <v>350</v>
      </c>
      <c r="C34" s="7">
        <v>39680</v>
      </c>
      <c r="D34" s="5" t="s">
        <v>4</v>
      </c>
      <c r="E34" s="5" t="s">
        <v>5</v>
      </c>
      <c r="F34" s="5" t="s">
        <v>422</v>
      </c>
      <c r="G34" s="5" t="s">
        <v>6</v>
      </c>
      <c r="H34" s="8">
        <v>40436</v>
      </c>
      <c r="I34" s="9" t="str">
        <f>IF(ISERROR((YEAR(H34)-YEAR(#REF!))*12+MONTH(H34)-MONTH(#REF!)),"-",(YEAR(H34)-YEAR(#REF!))*12+MONTH(H34)-MONTH(#REF!))</f>
        <v>-</v>
      </c>
      <c r="J34" s="5">
        <f t="shared" si="3"/>
        <v>524</v>
      </c>
      <c r="K34" s="5" t="str">
        <f t="shared" si="2"/>
        <v>no</v>
      </c>
    </row>
    <row r="35" spans="1:11" x14ac:dyDescent="0.25">
      <c r="A35" s="5" t="s">
        <v>347</v>
      </c>
      <c r="B35" s="5" t="s">
        <v>348</v>
      </c>
      <c r="C35" s="7">
        <v>39680</v>
      </c>
      <c r="D35" s="5" t="s">
        <v>4</v>
      </c>
      <c r="E35" s="5" t="s">
        <v>5</v>
      </c>
      <c r="F35" s="5" t="s">
        <v>422</v>
      </c>
      <c r="G35" s="5" t="s">
        <v>6</v>
      </c>
      <c r="H35" s="8">
        <v>39832</v>
      </c>
      <c r="I35" s="9">
        <f t="shared" si="0"/>
        <v>5</v>
      </c>
      <c r="J35" s="5">
        <f t="shared" si="3"/>
        <v>105</v>
      </c>
      <c r="K35" s="5" t="str">
        <f t="shared" si="2"/>
        <v>no</v>
      </c>
    </row>
    <row r="36" spans="1:11" x14ac:dyDescent="0.25">
      <c r="A36" s="5" t="s">
        <v>416</v>
      </c>
      <c r="B36" s="5" t="s">
        <v>417</v>
      </c>
      <c r="C36" s="7">
        <v>39680</v>
      </c>
      <c r="D36" s="5" t="s">
        <v>4</v>
      </c>
      <c r="E36" s="5" t="s">
        <v>5</v>
      </c>
      <c r="F36" s="5" t="s">
        <v>422</v>
      </c>
      <c r="G36" s="5" t="s">
        <v>6</v>
      </c>
      <c r="H36" s="8">
        <v>39790</v>
      </c>
      <c r="I36" s="9">
        <f t="shared" si="0"/>
        <v>4</v>
      </c>
      <c r="J36" s="5">
        <f t="shared" si="3"/>
        <v>78</v>
      </c>
      <c r="K36" s="5" t="str">
        <f t="shared" si="2"/>
        <v>no</v>
      </c>
    </row>
    <row r="37" spans="1:11" x14ac:dyDescent="0.25">
      <c r="A37" s="5" t="s">
        <v>345</v>
      </c>
      <c r="B37" s="5" t="s">
        <v>346</v>
      </c>
      <c r="C37" s="7">
        <v>39771</v>
      </c>
      <c r="D37" s="5" t="s">
        <v>12</v>
      </c>
      <c r="E37" s="5" t="s">
        <v>5</v>
      </c>
      <c r="F37" s="5" t="s">
        <v>422</v>
      </c>
      <c r="G37" s="5" t="s">
        <v>6</v>
      </c>
      <c r="H37" s="8">
        <v>39832</v>
      </c>
      <c r="I37" s="9">
        <f t="shared" si="0"/>
        <v>2</v>
      </c>
      <c r="J37" s="5">
        <f t="shared" si="3"/>
        <v>41</v>
      </c>
      <c r="K37" s="5" t="str">
        <f t="shared" si="2"/>
        <v>no</v>
      </c>
    </row>
    <row r="38" spans="1:11" x14ac:dyDescent="0.25">
      <c r="A38" s="5" t="s">
        <v>343</v>
      </c>
      <c r="B38" s="5" t="s">
        <v>344</v>
      </c>
      <c r="C38" s="7">
        <v>39799</v>
      </c>
      <c r="D38" s="5" t="s">
        <v>4</v>
      </c>
      <c r="E38" s="5" t="s">
        <v>5</v>
      </c>
      <c r="F38" s="5" t="s">
        <v>422</v>
      </c>
      <c r="G38" s="5" t="s">
        <v>47</v>
      </c>
      <c r="H38" s="8">
        <v>39881</v>
      </c>
      <c r="I38" s="9">
        <f t="shared" si="0"/>
        <v>3</v>
      </c>
      <c r="J38" s="5">
        <f t="shared" si="3"/>
        <v>56</v>
      </c>
      <c r="K38" s="5" t="str">
        <f t="shared" si="2"/>
        <v>no</v>
      </c>
    </row>
    <row r="39" spans="1:11" x14ac:dyDescent="0.25">
      <c r="A39" s="5" t="s">
        <v>341</v>
      </c>
      <c r="B39" s="5" t="s">
        <v>342</v>
      </c>
      <c r="C39" s="7">
        <v>39834</v>
      </c>
      <c r="D39" s="5" t="s">
        <v>4</v>
      </c>
      <c r="E39" s="5" t="s">
        <v>5</v>
      </c>
      <c r="F39" s="5" t="s">
        <v>422</v>
      </c>
      <c r="G39" s="5" t="s">
        <v>20</v>
      </c>
      <c r="H39" s="8" t="s">
        <v>415</v>
      </c>
      <c r="I39" s="9" t="str">
        <f t="shared" si="0"/>
        <v>-</v>
      </c>
      <c r="J39" s="5" t="e">
        <f t="shared" si="3"/>
        <v>#VALUE!</v>
      </c>
      <c r="K39" s="5" t="str">
        <f t="shared" si="2"/>
        <v>no</v>
      </c>
    </row>
    <row r="40" spans="1:11" x14ac:dyDescent="0.25">
      <c r="A40" s="5" t="s">
        <v>339</v>
      </c>
      <c r="B40" s="5" t="s">
        <v>340</v>
      </c>
      <c r="C40" s="7">
        <v>39846</v>
      </c>
      <c r="D40" s="5" t="s">
        <v>4</v>
      </c>
      <c r="E40" s="5" t="s">
        <v>38</v>
      </c>
      <c r="F40" s="5" t="s">
        <v>422</v>
      </c>
      <c r="G40" s="5" t="s">
        <v>6</v>
      </c>
      <c r="H40" s="8">
        <v>39860</v>
      </c>
      <c r="I40" s="9">
        <f>IF(ISERROR((YEAR(H40)-YEAR(C41))*12+MONTH(H40)-MONTH(C41)),"-",(YEAR(H40)-YEAR(C41))*12+MONTH(H40)-MONTH(C41))</f>
        <v>0</v>
      </c>
      <c r="J40" s="5">
        <f t="shared" si="3"/>
        <v>11</v>
      </c>
      <c r="K40" s="5" t="str">
        <f t="shared" si="2"/>
        <v>Yes</v>
      </c>
    </row>
    <row r="41" spans="1:11" x14ac:dyDescent="0.25">
      <c r="A41" s="5" t="s">
        <v>337</v>
      </c>
      <c r="B41" s="11" t="s">
        <v>338</v>
      </c>
      <c r="C41" s="7">
        <v>39862</v>
      </c>
      <c r="D41" s="5" t="s">
        <v>4</v>
      </c>
      <c r="E41" s="5" t="s">
        <v>5</v>
      </c>
      <c r="F41" s="5" t="s">
        <v>422</v>
      </c>
      <c r="G41" s="5" t="s">
        <v>6</v>
      </c>
      <c r="H41" s="8">
        <v>39917</v>
      </c>
      <c r="I41" s="9" t="str">
        <f>IF(ISERROR((YEAR(H41)-YEAR(#REF!))*12+MONTH(H41)-MONTH(#REF!)),"-",(YEAR(H41)-YEAR(#REF!))*12+MONTH(H41)-MONTH(#REF!))</f>
        <v>-</v>
      </c>
      <c r="J41" s="5">
        <f t="shared" si="3"/>
        <v>38</v>
      </c>
      <c r="K41" s="5" t="str">
        <f t="shared" si="2"/>
        <v>no</v>
      </c>
    </row>
    <row r="42" spans="1:11" x14ac:dyDescent="0.25">
      <c r="A42" s="5" t="s">
        <v>335</v>
      </c>
      <c r="B42" s="5" t="s">
        <v>336</v>
      </c>
      <c r="C42" s="7">
        <v>39890</v>
      </c>
      <c r="D42" s="5" t="s">
        <v>12</v>
      </c>
      <c r="E42" s="5" t="s">
        <v>5</v>
      </c>
      <c r="F42" s="5" t="s">
        <v>422</v>
      </c>
      <c r="G42" s="5" t="s">
        <v>6</v>
      </c>
      <c r="H42" s="8">
        <v>39938</v>
      </c>
      <c r="I42" s="9">
        <f t="shared" si="0"/>
        <v>2</v>
      </c>
      <c r="J42" s="5">
        <f t="shared" ref="J42:J77" si="4">NETWORKDAYS(C42,H42,holidays)</f>
        <v>32</v>
      </c>
      <c r="K42" s="5" t="str">
        <f t="shared" si="2"/>
        <v>no</v>
      </c>
    </row>
    <row r="43" spans="1:11" x14ac:dyDescent="0.25">
      <c r="A43" s="5" t="s">
        <v>333</v>
      </c>
      <c r="B43" s="5" t="s">
        <v>334</v>
      </c>
      <c r="C43" s="7">
        <v>39890</v>
      </c>
      <c r="D43" s="5" t="s">
        <v>4</v>
      </c>
      <c r="E43" s="5" t="s">
        <v>5</v>
      </c>
      <c r="F43" s="5" t="s">
        <v>422</v>
      </c>
      <c r="G43" s="5" t="s">
        <v>6</v>
      </c>
      <c r="H43" s="8">
        <v>39952</v>
      </c>
      <c r="I43" s="9">
        <f t="shared" si="0"/>
        <v>2</v>
      </c>
      <c r="J43" s="5">
        <f t="shared" si="4"/>
        <v>42</v>
      </c>
      <c r="K43" s="5" t="str">
        <f t="shared" si="2"/>
        <v>no</v>
      </c>
    </row>
    <row r="44" spans="1:11" x14ac:dyDescent="0.25">
      <c r="A44" s="5" t="s">
        <v>331</v>
      </c>
      <c r="B44" s="5" t="s">
        <v>332</v>
      </c>
      <c r="C44" s="7">
        <v>39890</v>
      </c>
      <c r="D44" s="5" t="s">
        <v>12</v>
      </c>
      <c r="E44" s="5" t="s">
        <v>5</v>
      </c>
      <c r="F44" s="5" t="s">
        <v>422</v>
      </c>
      <c r="G44" s="5" t="s">
        <v>6</v>
      </c>
      <c r="H44" s="8">
        <v>39923</v>
      </c>
      <c r="I44" s="9">
        <f t="shared" si="0"/>
        <v>1</v>
      </c>
      <c r="J44" s="5">
        <f t="shared" si="4"/>
        <v>22</v>
      </c>
      <c r="K44" s="5" t="str">
        <f t="shared" si="2"/>
        <v>Yes</v>
      </c>
    </row>
    <row r="45" spans="1:11" x14ac:dyDescent="0.25">
      <c r="A45" s="5" t="s">
        <v>329</v>
      </c>
      <c r="B45" s="5" t="s">
        <v>330</v>
      </c>
      <c r="C45" s="7">
        <v>39890</v>
      </c>
      <c r="D45" s="5" t="s">
        <v>4</v>
      </c>
      <c r="E45" s="5" t="s">
        <v>5</v>
      </c>
      <c r="F45" s="5" t="s">
        <v>422</v>
      </c>
      <c r="G45" s="5" t="s">
        <v>6</v>
      </c>
      <c r="H45" s="8">
        <v>40093</v>
      </c>
      <c r="I45" s="9">
        <f t="shared" si="0"/>
        <v>7</v>
      </c>
      <c r="J45" s="5">
        <f t="shared" si="4"/>
        <v>141</v>
      </c>
      <c r="K45" s="5" t="str">
        <f t="shared" si="2"/>
        <v>no</v>
      </c>
    </row>
    <row r="46" spans="1:11" x14ac:dyDescent="0.25">
      <c r="A46" s="5" t="s">
        <v>327</v>
      </c>
      <c r="B46" s="5" t="s">
        <v>328</v>
      </c>
      <c r="C46" s="7">
        <v>40019</v>
      </c>
      <c r="D46" s="5" t="s">
        <v>4</v>
      </c>
      <c r="E46" s="5" t="s">
        <v>5</v>
      </c>
      <c r="F46" s="5" t="s">
        <v>422</v>
      </c>
      <c r="G46" s="5" t="s">
        <v>6</v>
      </c>
      <c r="H46" s="8">
        <v>40065</v>
      </c>
      <c r="I46" s="9">
        <f t="shared" si="0"/>
        <v>2</v>
      </c>
      <c r="J46" s="5">
        <f t="shared" si="4"/>
        <v>32</v>
      </c>
      <c r="K46" s="5" t="str">
        <f t="shared" si="2"/>
        <v>no</v>
      </c>
    </row>
    <row r="47" spans="1:11" x14ac:dyDescent="0.25">
      <c r="A47" s="5" t="s">
        <v>325</v>
      </c>
      <c r="B47" s="5" t="s">
        <v>326</v>
      </c>
      <c r="C47" s="7">
        <v>40053</v>
      </c>
      <c r="D47" s="5" t="s">
        <v>4</v>
      </c>
      <c r="E47" s="5" t="s">
        <v>38</v>
      </c>
      <c r="F47" s="5" t="s">
        <v>422</v>
      </c>
      <c r="G47" s="5" t="s">
        <v>6</v>
      </c>
      <c r="H47" s="8">
        <v>40135</v>
      </c>
      <c r="I47" s="9">
        <f t="shared" si="0"/>
        <v>3</v>
      </c>
      <c r="J47" s="5">
        <f t="shared" si="4"/>
        <v>58</v>
      </c>
      <c r="K47" s="5" t="str">
        <f t="shared" si="2"/>
        <v>no</v>
      </c>
    </row>
    <row r="48" spans="1:11" x14ac:dyDescent="0.25">
      <c r="A48" s="5" t="s">
        <v>323</v>
      </c>
      <c r="B48" s="5" t="s">
        <v>324</v>
      </c>
      <c r="C48" s="7">
        <v>40072</v>
      </c>
      <c r="D48" s="5" t="s">
        <v>4</v>
      </c>
      <c r="E48" s="5" t="s">
        <v>5</v>
      </c>
      <c r="F48" s="5" t="s">
        <v>422</v>
      </c>
      <c r="G48" s="5" t="s">
        <v>6</v>
      </c>
      <c r="H48" s="8">
        <v>40127</v>
      </c>
      <c r="I48" s="9">
        <f t="shared" si="0"/>
        <v>2</v>
      </c>
      <c r="J48" s="5">
        <f t="shared" si="4"/>
        <v>40</v>
      </c>
      <c r="K48" s="5" t="str">
        <f t="shared" si="2"/>
        <v>no</v>
      </c>
    </row>
    <row r="49" spans="1:11" x14ac:dyDescent="0.25">
      <c r="A49" s="5" t="s">
        <v>321</v>
      </c>
      <c r="B49" s="5" t="s">
        <v>322</v>
      </c>
      <c r="C49" s="7">
        <v>40072</v>
      </c>
      <c r="D49" s="5" t="s">
        <v>12</v>
      </c>
      <c r="E49" s="5" t="s">
        <v>5</v>
      </c>
      <c r="F49" s="5" t="s">
        <v>422</v>
      </c>
      <c r="G49" s="5" t="s">
        <v>6</v>
      </c>
      <c r="H49" s="8">
        <v>40101</v>
      </c>
      <c r="I49" s="9">
        <f t="shared" si="0"/>
        <v>1</v>
      </c>
      <c r="J49" s="5">
        <f t="shared" si="4"/>
        <v>22</v>
      </c>
      <c r="K49" s="5" t="str">
        <f t="shared" si="2"/>
        <v>Yes</v>
      </c>
    </row>
    <row r="50" spans="1:11" x14ac:dyDescent="0.25">
      <c r="A50" s="5" t="s">
        <v>319</v>
      </c>
      <c r="B50" s="5" t="s">
        <v>320</v>
      </c>
      <c r="C50" s="7">
        <v>40072</v>
      </c>
      <c r="D50" s="5" t="s">
        <v>12</v>
      </c>
      <c r="E50" s="5" t="s">
        <v>5</v>
      </c>
      <c r="F50" s="5" t="s">
        <v>422</v>
      </c>
      <c r="G50" s="5" t="s">
        <v>6</v>
      </c>
      <c r="H50" s="8">
        <v>40101</v>
      </c>
      <c r="I50" s="9">
        <f t="shared" si="0"/>
        <v>1</v>
      </c>
      <c r="J50" s="5">
        <f t="shared" si="4"/>
        <v>22</v>
      </c>
      <c r="K50" s="5" t="str">
        <f t="shared" si="2"/>
        <v>Yes</v>
      </c>
    </row>
    <row r="51" spans="1:11" x14ac:dyDescent="0.25">
      <c r="A51" s="5" t="s">
        <v>317</v>
      </c>
      <c r="B51" s="5" t="s">
        <v>318</v>
      </c>
      <c r="C51" s="7">
        <v>40072</v>
      </c>
      <c r="D51" s="5" t="s">
        <v>4</v>
      </c>
      <c r="E51" s="5" t="s">
        <v>5</v>
      </c>
      <c r="F51" s="5" t="s">
        <v>422</v>
      </c>
      <c r="G51" s="5" t="s">
        <v>6</v>
      </c>
      <c r="H51" s="8">
        <v>40154</v>
      </c>
      <c r="I51" s="9">
        <f t="shared" si="0"/>
        <v>3</v>
      </c>
      <c r="J51" s="5">
        <f t="shared" si="4"/>
        <v>59</v>
      </c>
      <c r="K51" s="5" t="str">
        <f t="shared" si="2"/>
        <v>no</v>
      </c>
    </row>
    <row r="52" spans="1:11" x14ac:dyDescent="0.25">
      <c r="A52" s="5" t="s">
        <v>315</v>
      </c>
      <c r="B52" s="5" t="s">
        <v>316</v>
      </c>
      <c r="C52" s="7">
        <v>40107</v>
      </c>
      <c r="D52" s="5" t="s">
        <v>12</v>
      </c>
      <c r="E52" s="5" t="s">
        <v>5</v>
      </c>
      <c r="F52" s="5" t="s">
        <v>422</v>
      </c>
      <c r="G52" s="5" t="s">
        <v>47</v>
      </c>
      <c r="H52" s="8">
        <v>40245</v>
      </c>
      <c r="I52" s="9">
        <f t="shared" si="0"/>
        <v>5</v>
      </c>
      <c r="J52" s="5">
        <f t="shared" si="4"/>
        <v>96</v>
      </c>
      <c r="K52" s="5" t="str">
        <f t="shared" si="2"/>
        <v>no</v>
      </c>
    </row>
    <row r="53" spans="1:11" x14ac:dyDescent="0.25">
      <c r="A53" s="5" t="s">
        <v>313</v>
      </c>
      <c r="B53" s="5" t="s">
        <v>314</v>
      </c>
      <c r="C53" s="7">
        <v>40107</v>
      </c>
      <c r="D53" s="5" t="s">
        <v>12</v>
      </c>
      <c r="E53" s="5" t="s">
        <v>5</v>
      </c>
      <c r="F53" s="5" t="s">
        <v>422</v>
      </c>
      <c r="G53" s="5" t="s">
        <v>6</v>
      </c>
      <c r="H53" s="8">
        <v>40154</v>
      </c>
      <c r="I53" s="9">
        <f t="shared" si="0"/>
        <v>2</v>
      </c>
      <c r="J53" s="5">
        <f t="shared" si="4"/>
        <v>34</v>
      </c>
      <c r="K53" s="5" t="str">
        <f t="shared" si="2"/>
        <v>no</v>
      </c>
    </row>
    <row r="54" spans="1:11" x14ac:dyDescent="0.25">
      <c r="A54" s="5" t="s">
        <v>311</v>
      </c>
      <c r="B54" s="5" t="s">
        <v>312</v>
      </c>
      <c r="C54" s="7">
        <v>40107</v>
      </c>
      <c r="D54" s="5" t="s">
        <v>4</v>
      </c>
      <c r="E54" s="5" t="s">
        <v>5</v>
      </c>
      <c r="F54" s="5" t="s">
        <v>422</v>
      </c>
      <c r="G54" s="5" t="s">
        <v>6</v>
      </c>
      <c r="H54" s="8">
        <v>40196</v>
      </c>
      <c r="I54" s="9">
        <f t="shared" si="0"/>
        <v>3</v>
      </c>
      <c r="J54" s="5">
        <f t="shared" si="4"/>
        <v>61</v>
      </c>
      <c r="K54" s="5" t="str">
        <f t="shared" si="2"/>
        <v>no</v>
      </c>
    </row>
    <row r="55" spans="1:11" x14ac:dyDescent="0.25">
      <c r="A55" s="5" t="s">
        <v>309</v>
      </c>
      <c r="B55" s="5" t="s">
        <v>310</v>
      </c>
      <c r="C55" s="7">
        <v>40107</v>
      </c>
      <c r="D55" s="5" t="s">
        <v>4</v>
      </c>
      <c r="E55" s="5" t="s">
        <v>5</v>
      </c>
      <c r="F55" s="5" t="s">
        <v>422</v>
      </c>
      <c r="G55" s="5" t="s">
        <v>6</v>
      </c>
      <c r="H55" s="8">
        <v>41409</v>
      </c>
      <c r="I55" s="9">
        <f t="shared" si="0"/>
        <v>43</v>
      </c>
      <c r="J55" s="5">
        <f t="shared" si="4"/>
        <v>899</v>
      </c>
      <c r="K55" s="5" t="str">
        <f t="shared" si="2"/>
        <v>no</v>
      </c>
    </row>
    <row r="56" spans="1:11" x14ac:dyDescent="0.25">
      <c r="A56" s="5" t="s">
        <v>307</v>
      </c>
      <c r="B56" s="5" t="s">
        <v>308</v>
      </c>
      <c r="C56" s="7">
        <v>40107</v>
      </c>
      <c r="D56" s="5" t="s">
        <v>4</v>
      </c>
      <c r="E56" s="5" t="s">
        <v>5</v>
      </c>
      <c r="F56" s="5" t="s">
        <v>422</v>
      </c>
      <c r="G56" s="5" t="s">
        <v>6</v>
      </c>
      <c r="H56" s="8">
        <v>40245</v>
      </c>
      <c r="I56" s="9">
        <f t="shared" si="0"/>
        <v>5</v>
      </c>
      <c r="J56" s="5">
        <f t="shared" si="4"/>
        <v>96</v>
      </c>
      <c r="K56" s="5" t="str">
        <f t="shared" si="2"/>
        <v>no</v>
      </c>
    </row>
    <row r="57" spans="1:11" x14ac:dyDescent="0.25">
      <c r="A57" s="5" t="s">
        <v>305</v>
      </c>
      <c r="B57" s="5" t="s">
        <v>306</v>
      </c>
      <c r="C57" s="7">
        <v>40135</v>
      </c>
      <c r="D57" s="5" t="s">
        <v>4</v>
      </c>
      <c r="E57" s="5" t="s">
        <v>5</v>
      </c>
      <c r="F57" s="5" t="s">
        <v>422</v>
      </c>
      <c r="G57" s="5" t="s">
        <v>47</v>
      </c>
      <c r="H57" s="8">
        <v>40196</v>
      </c>
      <c r="I57" s="9">
        <f t="shared" si="0"/>
        <v>2</v>
      </c>
      <c r="J57" s="5">
        <f t="shared" si="4"/>
        <v>41</v>
      </c>
      <c r="K57" s="5" t="str">
        <f t="shared" si="2"/>
        <v>no</v>
      </c>
    </row>
    <row r="58" spans="1:11" x14ac:dyDescent="0.25">
      <c r="A58" s="5" t="s">
        <v>303</v>
      </c>
      <c r="B58" s="5" t="s">
        <v>304</v>
      </c>
      <c r="C58" s="7">
        <v>40135</v>
      </c>
      <c r="D58" s="5" t="s">
        <v>4</v>
      </c>
      <c r="E58" s="5" t="s">
        <v>5</v>
      </c>
      <c r="F58" s="5" t="s">
        <v>422</v>
      </c>
      <c r="G58" s="5" t="s">
        <v>47</v>
      </c>
      <c r="H58" s="8">
        <v>40196</v>
      </c>
      <c r="I58" s="9">
        <f t="shared" si="0"/>
        <v>2</v>
      </c>
      <c r="J58" s="5">
        <f t="shared" si="4"/>
        <v>41</v>
      </c>
      <c r="K58" s="5" t="str">
        <f t="shared" si="2"/>
        <v>no</v>
      </c>
    </row>
    <row r="59" spans="1:11" x14ac:dyDescent="0.25">
      <c r="A59" s="5" t="s">
        <v>301</v>
      </c>
      <c r="B59" s="5" t="s">
        <v>302</v>
      </c>
      <c r="C59" s="7">
        <v>40163</v>
      </c>
      <c r="D59" s="5" t="s">
        <v>4</v>
      </c>
      <c r="E59" s="5" t="s">
        <v>5</v>
      </c>
      <c r="F59" s="5" t="s">
        <v>422</v>
      </c>
      <c r="G59" s="5" t="s">
        <v>6</v>
      </c>
      <c r="H59" s="8">
        <v>40196</v>
      </c>
      <c r="I59" s="9">
        <f t="shared" ref="I59:I118" si="5">IF(ISERROR((YEAR(H59)-YEAR(C59))*12+MONTH(H59)-MONTH(C59)),"-",(YEAR(H59)-YEAR(C59))*12+MONTH(H59)-MONTH(C59))</f>
        <v>1</v>
      </c>
      <c r="J59" s="5">
        <f t="shared" si="4"/>
        <v>21</v>
      </c>
      <c r="K59" s="5" t="str">
        <f t="shared" si="2"/>
        <v>Yes</v>
      </c>
    </row>
    <row r="60" spans="1:11" x14ac:dyDescent="0.25">
      <c r="A60" s="5" t="s">
        <v>299</v>
      </c>
      <c r="B60" s="5" t="s">
        <v>300</v>
      </c>
      <c r="C60" s="23">
        <v>40233</v>
      </c>
      <c r="D60" s="5" t="s">
        <v>4</v>
      </c>
      <c r="E60" s="5" t="s">
        <v>38</v>
      </c>
      <c r="F60" s="5" t="s">
        <v>418</v>
      </c>
      <c r="G60" s="5" t="s">
        <v>6</v>
      </c>
      <c r="H60" s="8">
        <v>40242</v>
      </c>
      <c r="I60" s="9">
        <f t="shared" si="5"/>
        <v>1</v>
      </c>
      <c r="J60" s="5">
        <f t="shared" si="4"/>
        <v>8</v>
      </c>
      <c r="K60" s="5" t="str">
        <f t="shared" ref="K60:K119" si="6">IF(I60&lt;2,"Yes","no")</f>
        <v>Yes</v>
      </c>
    </row>
    <row r="61" spans="1:11" x14ac:dyDescent="0.25">
      <c r="A61" s="5" t="s">
        <v>297</v>
      </c>
      <c r="B61" s="5" t="s">
        <v>298</v>
      </c>
      <c r="C61" s="7">
        <v>40226</v>
      </c>
      <c r="D61" s="5" t="s">
        <v>4</v>
      </c>
      <c r="E61" s="5" t="s">
        <v>38</v>
      </c>
      <c r="F61" s="5" t="s">
        <v>422</v>
      </c>
      <c r="G61" s="5" t="s">
        <v>6</v>
      </c>
      <c r="H61" s="8">
        <v>40262</v>
      </c>
      <c r="I61" s="9">
        <f t="shared" si="5"/>
        <v>1</v>
      </c>
      <c r="J61" s="5">
        <f t="shared" si="4"/>
        <v>27</v>
      </c>
      <c r="K61" s="5" t="str">
        <f t="shared" si="6"/>
        <v>Yes</v>
      </c>
    </row>
    <row r="62" spans="1:11" x14ac:dyDescent="0.25">
      <c r="A62" s="5" t="s">
        <v>295</v>
      </c>
      <c r="B62" s="5" t="s">
        <v>296</v>
      </c>
      <c r="C62" s="7">
        <v>40254</v>
      </c>
      <c r="D62" s="5" t="s">
        <v>12</v>
      </c>
      <c r="E62" s="5" t="s">
        <v>5</v>
      </c>
      <c r="F62" s="5" t="s">
        <v>422</v>
      </c>
      <c r="G62" s="5" t="s">
        <v>6</v>
      </c>
      <c r="H62" s="8">
        <v>40336</v>
      </c>
      <c r="I62" s="9">
        <f t="shared" si="5"/>
        <v>3</v>
      </c>
      <c r="J62" s="5">
        <f t="shared" si="4"/>
        <v>55</v>
      </c>
      <c r="K62" s="5" t="str">
        <f t="shared" si="6"/>
        <v>no</v>
      </c>
    </row>
    <row r="63" spans="1:11" x14ac:dyDescent="0.25">
      <c r="A63" s="5" t="s">
        <v>293</v>
      </c>
      <c r="B63" s="5" t="s">
        <v>294</v>
      </c>
      <c r="C63" s="7">
        <v>40254</v>
      </c>
      <c r="D63" s="5" t="s">
        <v>4</v>
      </c>
      <c r="E63" s="5" t="s">
        <v>5</v>
      </c>
      <c r="F63" s="5" t="s">
        <v>422</v>
      </c>
      <c r="G63" s="5" t="s">
        <v>20</v>
      </c>
      <c r="H63" s="8" t="s">
        <v>415</v>
      </c>
      <c r="I63" s="9" t="str">
        <f t="shared" si="5"/>
        <v>-</v>
      </c>
      <c r="J63" s="5" t="e">
        <f t="shared" si="4"/>
        <v>#VALUE!</v>
      </c>
      <c r="K63" s="5" t="str">
        <f t="shared" si="6"/>
        <v>no</v>
      </c>
    </row>
    <row r="64" spans="1:11" x14ac:dyDescent="0.25">
      <c r="A64" s="5" t="s">
        <v>291</v>
      </c>
      <c r="B64" s="5" t="s">
        <v>292</v>
      </c>
      <c r="C64" s="7">
        <v>40289</v>
      </c>
      <c r="D64" s="5" t="s">
        <v>4</v>
      </c>
      <c r="E64" s="5" t="s">
        <v>5</v>
      </c>
      <c r="F64" s="5" t="s">
        <v>422</v>
      </c>
      <c r="G64" s="5" t="s">
        <v>6</v>
      </c>
      <c r="H64" s="8">
        <v>40304</v>
      </c>
      <c r="I64" s="9">
        <f t="shared" si="5"/>
        <v>1</v>
      </c>
      <c r="J64" s="5">
        <f t="shared" si="4"/>
        <v>11</v>
      </c>
      <c r="K64" s="5" t="str">
        <f t="shared" si="6"/>
        <v>Yes</v>
      </c>
    </row>
    <row r="65" spans="1:11" x14ac:dyDescent="0.25">
      <c r="A65" s="5" t="s">
        <v>289</v>
      </c>
      <c r="B65" s="5" t="s">
        <v>290</v>
      </c>
      <c r="C65" s="7">
        <v>40317</v>
      </c>
      <c r="D65" s="5" t="s">
        <v>4</v>
      </c>
      <c r="E65" s="5" t="s">
        <v>5</v>
      </c>
      <c r="F65" s="5" t="s">
        <v>422</v>
      </c>
      <c r="G65" s="5" t="s">
        <v>6</v>
      </c>
      <c r="H65" s="8">
        <v>40413</v>
      </c>
      <c r="I65" s="9">
        <f t="shared" si="5"/>
        <v>3</v>
      </c>
      <c r="J65" s="5">
        <f t="shared" si="4"/>
        <v>68</v>
      </c>
      <c r="K65" s="5" t="str">
        <f t="shared" si="6"/>
        <v>no</v>
      </c>
    </row>
    <row r="66" spans="1:11" x14ac:dyDescent="0.25">
      <c r="A66" s="5" t="s">
        <v>287</v>
      </c>
      <c r="B66" s="5" t="s">
        <v>288</v>
      </c>
      <c r="C66" s="7">
        <v>40317</v>
      </c>
      <c r="D66" s="5" t="s">
        <v>4</v>
      </c>
      <c r="E66" s="5" t="s">
        <v>38</v>
      </c>
      <c r="F66" s="5" t="s">
        <v>422</v>
      </c>
      <c r="G66" s="5" t="s">
        <v>6</v>
      </c>
      <c r="H66" s="8">
        <v>40387</v>
      </c>
      <c r="I66" s="9">
        <f t="shared" si="5"/>
        <v>2</v>
      </c>
      <c r="J66" s="5">
        <f t="shared" si="4"/>
        <v>50</v>
      </c>
      <c r="K66" s="5" t="str">
        <f t="shared" si="6"/>
        <v>no</v>
      </c>
    </row>
    <row r="67" spans="1:11" x14ac:dyDescent="0.25">
      <c r="A67" s="5" t="s">
        <v>285</v>
      </c>
      <c r="B67" s="5" t="s">
        <v>286</v>
      </c>
      <c r="C67" s="7">
        <v>40345</v>
      </c>
      <c r="D67" s="5" t="s">
        <v>4</v>
      </c>
      <c r="E67" s="5" t="s">
        <v>5</v>
      </c>
      <c r="F67" s="5" t="s">
        <v>422</v>
      </c>
      <c r="G67" s="5" t="s">
        <v>47</v>
      </c>
      <c r="H67" s="8">
        <v>40513</v>
      </c>
      <c r="I67" s="9">
        <f t="shared" si="5"/>
        <v>6</v>
      </c>
      <c r="J67" s="5">
        <f t="shared" si="4"/>
        <v>120</v>
      </c>
      <c r="K67" s="5" t="str">
        <f t="shared" si="6"/>
        <v>no</v>
      </c>
    </row>
    <row r="68" spans="1:11" x14ac:dyDescent="0.25">
      <c r="A68" s="5" t="s">
        <v>283</v>
      </c>
      <c r="B68" s="5" t="s">
        <v>284</v>
      </c>
      <c r="C68" s="7">
        <v>40408</v>
      </c>
      <c r="D68" s="5" t="s">
        <v>12</v>
      </c>
      <c r="E68" s="5" t="s">
        <v>5</v>
      </c>
      <c r="F68" s="5" t="s">
        <v>422</v>
      </c>
      <c r="G68" s="5" t="s">
        <v>6</v>
      </c>
      <c r="H68" s="8">
        <v>40428</v>
      </c>
      <c r="I68" s="9">
        <f t="shared" si="5"/>
        <v>1</v>
      </c>
      <c r="J68" s="5">
        <f t="shared" si="4"/>
        <v>14</v>
      </c>
      <c r="K68" s="5" t="str">
        <f t="shared" si="6"/>
        <v>Yes</v>
      </c>
    </row>
    <row r="69" spans="1:11" x14ac:dyDescent="0.25">
      <c r="A69" s="5" t="s">
        <v>281</v>
      </c>
      <c r="B69" s="5" t="s">
        <v>282</v>
      </c>
      <c r="C69" s="7">
        <v>40380</v>
      </c>
      <c r="D69" s="5" t="s">
        <v>4</v>
      </c>
      <c r="E69" s="5" t="s">
        <v>5</v>
      </c>
      <c r="F69" s="5" t="s">
        <v>422</v>
      </c>
      <c r="G69" s="5" t="s">
        <v>6</v>
      </c>
      <c r="H69" s="8">
        <v>40428</v>
      </c>
      <c r="I69" s="9">
        <f t="shared" si="5"/>
        <v>2</v>
      </c>
      <c r="J69" s="5">
        <f t="shared" si="4"/>
        <v>34</v>
      </c>
      <c r="K69" s="5" t="str">
        <f t="shared" si="6"/>
        <v>no</v>
      </c>
    </row>
    <row r="70" spans="1:11" x14ac:dyDescent="0.25">
      <c r="A70" s="5" t="s">
        <v>279</v>
      </c>
      <c r="B70" s="5" t="s">
        <v>280</v>
      </c>
      <c r="C70" s="7">
        <v>40380</v>
      </c>
      <c r="D70" s="5" t="s">
        <v>12</v>
      </c>
      <c r="E70" s="5" t="s">
        <v>5</v>
      </c>
      <c r="F70" s="5" t="s">
        <v>422</v>
      </c>
      <c r="G70" s="5" t="s">
        <v>6</v>
      </c>
      <c r="H70" s="8">
        <v>40428</v>
      </c>
      <c r="I70" s="9">
        <f t="shared" si="5"/>
        <v>2</v>
      </c>
      <c r="J70" s="5">
        <f t="shared" si="4"/>
        <v>34</v>
      </c>
      <c r="K70" s="5" t="str">
        <f t="shared" si="6"/>
        <v>no</v>
      </c>
    </row>
    <row r="71" spans="1:11" x14ac:dyDescent="0.25">
      <c r="A71" s="5" t="s">
        <v>277</v>
      </c>
      <c r="B71" s="5" t="s">
        <v>278</v>
      </c>
      <c r="C71" s="7">
        <v>40408</v>
      </c>
      <c r="D71" s="5" t="s">
        <v>12</v>
      </c>
      <c r="E71" s="5" t="s">
        <v>38</v>
      </c>
      <c r="F71" s="5" t="s">
        <v>422</v>
      </c>
      <c r="G71" s="5" t="s">
        <v>6</v>
      </c>
      <c r="H71" s="8">
        <v>40423</v>
      </c>
      <c r="I71" s="9">
        <f t="shared" si="5"/>
        <v>1</v>
      </c>
      <c r="J71" s="5">
        <f t="shared" si="4"/>
        <v>11</v>
      </c>
      <c r="K71" s="5" t="str">
        <f t="shared" si="6"/>
        <v>Yes</v>
      </c>
    </row>
    <row r="72" spans="1:11" x14ac:dyDescent="0.25">
      <c r="A72" s="5" t="s">
        <v>276</v>
      </c>
      <c r="B72" s="5" t="s">
        <v>275</v>
      </c>
      <c r="C72" s="7">
        <v>40421</v>
      </c>
      <c r="D72" s="5" t="s">
        <v>4</v>
      </c>
      <c r="E72" s="5" t="s">
        <v>38</v>
      </c>
      <c r="F72" s="5" t="s">
        <v>418</v>
      </c>
      <c r="G72" s="5" t="s">
        <v>47</v>
      </c>
      <c r="H72" s="8">
        <v>40674</v>
      </c>
      <c r="I72" s="9">
        <f t="shared" si="5"/>
        <v>9</v>
      </c>
      <c r="J72" s="5">
        <f t="shared" si="4"/>
        <v>175</v>
      </c>
      <c r="K72" s="5" t="str">
        <f t="shared" si="6"/>
        <v>no</v>
      </c>
    </row>
    <row r="73" spans="1:11" x14ac:dyDescent="0.25">
      <c r="A73" s="5" t="s">
        <v>273</v>
      </c>
      <c r="B73" s="5" t="s">
        <v>274</v>
      </c>
      <c r="C73" s="7">
        <v>40436</v>
      </c>
      <c r="D73" s="5" t="s">
        <v>4</v>
      </c>
      <c r="E73" s="5" t="s">
        <v>38</v>
      </c>
      <c r="F73" s="5" t="s">
        <v>422</v>
      </c>
      <c r="G73" s="5" t="s">
        <v>6</v>
      </c>
      <c r="H73" s="8">
        <v>40455</v>
      </c>
      <c r="I73" s="9">
        <f t="shared" si="5"/>
        <v>1</v>
      </c>
      <c r="J73" s="5">
        <f t="shared" si="4"/>
        <v>14</v>
      </c>
      <c r="K73" s="5" t="str">
        <f t="shared" si="6"/>
        <v>Yes</v>
      </c>
    </row>
    <row r="74" spans="1:11" x14ac:dyDescent="0.25">
      <c r="A74" s="5" t="s">
        <v>271</v>
      </c>
      <c r="B74" s="5" t="s">
        <v>272</v>
      </c>
      <c r="C74" s="7">
        <v>40436</v>
      </c>
      <c r="D74" s="5" t="s">
        <v>12</v>
      </c>
      <c r="E74" s="5" t="s">
        <v>5</v>
      </c>
      <c r="F74" s="5" t="s">
        <v>422</v>
      </c>
      <c r="G74" s="5" t="s">
        <v>6</v>
      </c>
      <c r="H74" s="8">
        <v>40485</v>
      </c>
      <c r="I74" s="9">
        <f t="shared" si="5"/>
        <v>2</v>
      </c>
      <c r="J74" s="5">
        <f t="shared" si="4"/>
        <v>36</v>
      </c>
      <c r="K74" s="5" t="str">
        <f t="shared" si="6"/>
        <v>no</v>
      </c>
    </row>
    <row r="75" spans="1:11" x14ac:dyDescent="0.25">
      <c r="A75" s="5" t="s">
        <v>269</v>
      </c>
      <c r="B75" s="5" t="s">
        <v>270</v>
      </c>
      <c r="C75" s="7">
        <v>40436</v>
      </c>
      <c r="D75" s="5" t="s">
        <v>12</v>
      </c>
      <c r="E75" s="5" t="s">
        <v>5</v>
      </c>
      <c r="F75" s="5" t="s">
        <v>422</v>
      </c>
      <c r="G75" s="5" t="s">
        <v>6</v>
      </c>
      <c r="H75" s="8">
        <v>40485</v>
      </c>
      <c r="I75" s="9">
        <f t="shared" si="5"/>
        <v>2</v>
      </c>
      <c r="J75" s="5">
        <f t="shared" si="4"/>
        <v>36</v>
      </c>
      <c r="K75" s="5" t="str">
        <f t="shared" si="6"/>
        <v>no</v>
      </c>
    </row>
    <row r="76" spans="1:11" x14ac:dyDescent="0.25">
      <c r="A76" s="5" t="s">
        <v>267</v>
      </c>
      <c r="B76" s="5" t="s">
        <v>268</v>
      </c>
      <c r="C76" s="7">
        <v>40471</v>
      </c>
      <c r="D76" s="5" t="s">
        <v>4</v>
      </c>
      <c r="E76" s="5" t="s">
        <v>5</v>
      </c>
      <c r="F76" s="5" t="s">
        <v>422</v>
      </c>
      <c r="G76" s="5" t="s">
        <v>6</v>
      </c>
      <c r="H76" s="8">
        <v>40550</v>
      </c>
      <c r="I76" s="9">
        <f t="shared" si="5"/>
        <v>3</v>
      </c>
      <c r="J76" s="5">
        <f t="shared" si="4"/>
        <v>55</v>
      </c>
      <c r="K76" s="5" t="str">
        <f t="shared" si="6"/>
        <v>no</v>
      </c>
    </row>
    <row r="77" spans="1:11" x14ac:dyDescent="0.25">
      <c r="A77" s="5" t="s">
        <v>265</v>
      </c>
      <c r="B77" s="5" t="s">
        <v>266</v>
      </c>
      <c r="C77" s="7">
        <v>40499</v>
      </c>
      <c r="D77" s="5" t="s">
        <v>4</v>
      </c>
      <c r="E77" s="5" t="s">
        <v>5</v>
      </c>
      <c r="F77" s="5" t="s">
        <v>422</v>
      </c>
      <c r="G77" s="5" t="s">
        <v>6</v>
      </c>
      <c r="H77" s="8">
        <v>40514</v>
      </c>
      <c r="I77" s="9">
        <f t="shared" si="5"/>
        <v>1</v>
      </c>
      <c r="J77" s="5">
        <f t="shared" si="4"/>
        <v>12</v>
      </c>
      <c r="K77" s="5" t="str">
        <f t="shared" si="6"/>
        <v>Yes</v>
      </c>
    </row>
    <row r="78" spans="1:11" x14ac:dyDescent="0.25">
      <c r="A78" s="5" t="s">
        <v>263</v>
      </c>
      <c r="B78" s="5" t="s">
        <v>264</v>
      </c>
      <c r="C78" s="23">
        <v>40499</v>
      </c>
      <c r="D78" s="5" t="s">
        <v>4</v>
      </c>
      <c r="E78" s="5" t="s">
        <v>38</v>
      </c>
      <c r="F78" s="5" t="s">
        <v>422</v>
      </c>
      <c r="G78" s="5" t="s">
        <v>6</v>
      </c>
      <c r="H78" s="8">
        <v>40526</v>
      </c>
      <c r="I78" s="9">
        <f>IF(ISERROR((YEAR(H78)-YEAR(C79))*12+MONTH(H78)-MONTH(C79)),"-",(YEAR(H78)-YEAR(C79))*12+MONTH(H78)-MONTH(C79))</f>
        <v>-1</v>
      </c>
      <c r="J78" s="5">
        <f>NETWORKDAYS(C78,H78,holidays)</f>
        <v>20</v>
      </c>
      <c r="K78" s="5" t="str">
        <f t="shared" si="6"/>
        <v>Yes</v>
      </c>
    </row>
    <row r="79" spans="1:11" x14ac:dyDescent="0.25">
      <c r="A79" s="5" t="s">
        <v>261</v>
      </c>
      <c r="B79" s="5" t="s">
        <v>262</v>
      </c>
      <c r="C79" s="7">
        <v>40562</v>
      </c>
      <c r="D79" s="5" t="s">
        <v>12</v>
      </c>
      <c r="E79" s="5" t="s">
        <v>5</v>
      </c>
      <c r="F79" s="5" t="s">
        <v>422</v>
      </c>
      <c r="G79" s="5" t="s">
        <v>6</v>
      </c>
      <c r="H79" s="8">
        <v>40766</v>
      </c>
      <c r="I79" s="9" t="str">
        <f>IF(ISERROR((YEAR(H79)-YEAR(#REF!))*12+MONTH(H79)-MONTH(#REF!)),"-",(YEAR(H79)-YEAR(#REF!))*12+MONTH(H79)-MONTH(#REF!))</f>
        <v>-</v>
      </c>
      <c r="J79" s="5">
        <f>NETWORKDAYS(C79,H79,holidays)</f>
        <v>142</v>
      </c>
      <c r="K79" s="5" t="str">
        <f t="shared" si="6"/>
        <v>no</v>
      </c>
    </row>
    <row r="80" spans="1:11" x14ac:dyDescent="0.25">
      <c r="A80" s="5" t="s">
        <v>259</v>
      </c>
      <c r="B80" s="5" t="s">
        <v>260</v>
      </c>
      <c r="C80" s="7">
        <v>40562</v>
      </c>
      <c r="D80" s="5" t="s">
        <v>4</v>
      </c>
      <c r="E80" s="5" t="s">
        <v>5</v>
      </c>
      <c r="F80" s="5" t="s">
        <v>422</v>
      </c>
      <c r="G80" s="5" t="s">
        <v>6</v>
      </c>
      <c r="H80" s="8">
        <v>40801</v>
      </c>
      <c r="I80" s="9">
        <f t="shared" si="5"/>
        <v>8</v>
      </c>
      <c r="J80" s="5">
        <f t="shared" ref="J80:J107" si="7">NETWORKDAYS(C80,H80,holidays)</f>
        <v>166</v>
      </c>
      <c r="K80" s="5" t="str">
        <f t="shared" si="6"/>
        <v>no</v>
      </c>
    </row>
    <row r="81" spans="1:11" x14ac:dyDescent="0.25">
      <c r="A81" s="5" t="s">
        <v>258</v>
      </c>
      <c r="B81" s="5" t="s">
        <v>257</v>
      </c>
      <c r="C81" s="7">
        <v>40562</v>
      </c>
      <c r="D81" s="5" t="s">
        <v>4</v>
      </c>
      <c r="E81" s="5" t="s">
        <v>5</v>
      </c>
      <c r="F81" s="5" t="s">
        <v>422</v>
      </c>
      <c r="G81" s="5" t="s">
        <v>47</v>
      </c>
      <c r="H81" s="8">
        <v>40766</v>
      </c>
      <c r="I81" s="9">
        <f t="shared" si="5"/>
        <v>7</v>
      </c>
      <c r="J81" s="5">
        <f t="shared" si="7"/>
        <v>142</v>
      </c>
      <c r="K81" s="5" t="str">
        <f t="shared" si="6"/>
        <v>no</v>
      </c>
    </row>
    <row r="82" spans="1:11" x14ac:dyDescent="0.25">
      <c r="A82" s="5" t="s">
        <v>255</v>
      </c>
      <c r="B82" s="5" t="s">
        <v>256</v>
      </c>
      <c r="C82" s="7">
        <v>40574</v>
      </c>
      <c r="D82" s="5" t="s">
        <v>4</v>
      </c>
      <c r="E82" s="5" t="s">
        <v>38</v>
      </c>
      <c r="F82" s="5" t="s">
        <v>422</v>
      </c>
      <c r="G82" s="5" t="s">
        <v>6</v>
      </c>
      <c r="H82" s="8">
        <v>40603</v>
      </c>
      <c r="I82" s="9">
        <f t="shared" si="5"/>
        <v>2</v>
      </c>
      <c r="J82" s="5">
        <f t="shared" si="7"/>
        <v>22</v>
      </c>
      <c r="K82" s="5" t="str">
        <f t="shared" si="6"/>
        <v>no</v>
      </c>
    </row>
    <row r="83" spans="1:11" x14ac:dyDescent="0.25">
      <c r="A83" s="5" t="s">
        <v>253</v>
      </c>
      <c r="B83" s="5" t="s">
        <v>254</v>
      </c>
      <c r="C83" s="8" t="s">
        <v>20</v>
      </c>
      <c r="D83" s="5" t="s">
        <v>4</v>
      </c>
      <c r="E83" s="5" t="s">
        <v>5</v>
      </c>
      <c r="F83" s="5" t="s">
        <v>422</v>
      </c>
      <c r="G83" s="5" t="s">
        <v>20</v>
      </c>
      <c r="H83" s="8" t="s">
        <v>415</v>
      </c>
      <c r="I83" s="9" t="str">
        <f t="shared" si="5"/>
        <v>-</v>
      </c>
      <c r="J83" s="5" t="e">
        <f t="shared" si="7"/>
        <v>#VALUE!</v>
      </c>
      <c r="K83" s="5" t="str">
        <f t="shared" si="6"/>
        <v>no</v>
      </c>
    </row>
    <row r="84" spans="1:11" x14ac:dyDescent="0.25">
      <c r="A84" s="5" t="s">
        <v>251</v>
      </c>
      <c r="B84" s="5" t="s">
        <v>252</v>
      </c>
      <c r="C84" s="8" t="s">
        <v>47</v>
      </c>
      <c r="D84" s="5" t="s">
        <v>4</v>
      </c>
      <c r="E84" s="5" t="s">
        <v>5</v>
      </c>
      <c r="F84" s="5" t="s">
        <v>422</v>
      </c>
      <c r="G84" s="5" t="s">
        <v>20</v>
      </c>
      <c r="H84" s="8" t="s">
        <v>415</v>
      </c>
      <c r="I84" s="9" t="str">
        <f t="shared" si="5"/>
        <v>-</v>
      </c>
      <c r="J84" s="5" t="e">
        <f t="shared" si="7"/>
        <v>#VALUE!</v>
      </c>
      <c r="K84" s="5" t="str">
        <f t="shared" si="6"/>
        <v>no</v>
      </c>
    </row>
    <row r="85" spans="1:11" x14ac:dyDescent="0.25">
      <c r="A85" s="5" t="s">
        <v>249</v>
      </c>
      <c r="B85" s="5" t="s">
        <v>250</v>
      </c>
      <c r="C85" s="7">
        <v>40618</v>
      </c>
      <c r="D85" s="5" t="s">
        <v>4</v>
      </c>
      <c r="E85" s="5" t="s">
        <v>5</v>
      </c>
      <c r="F85" s="5" t="s">
        <v>422</v>
      </c>
      <c r="G85" s="5" t="s">
        <v>47</v>
      </c>
      <c r="H85" s="8">
        <v>40942</v>
      </c>
      <c r="I85" s="9">
        <f t="shared" si="5"/>
        <v>11</v>
      </c>
      <c r="J85" s="5">
        <f t="shared" si="7"/>
        <v>224</v>
      </c>
      <c r="K85" s="5" t="str">
        <f t="shared" si="6"/>
        <v>no</v>
      </c>
    </row>
    <row r="86" spans="1:11" x14ac:dyDescent="0.25">
      <c r="A86" s="5" t="s">
        <v>247</v>
      </c>
      <c r="B86" s="5" t="s">
        <v>248</v>
      </c>
      <c r="C86" s="7">
        <v>40618</v>
      </c>
      <c r="D86" s="5" t="s">
        <v>4</v>
      </c>
      <c r="E86" s="5" t="s">
        <v>5</v>
      </c>
      <c r="F86" s="5" t="s">
        <v>422</v>
      </c>
      <c r="G86" s="5" t="s">
        <v>6</v>
      </c>
      <c r="H86" s="8">
        <v>40674</v>
      </c>
      <c r="I86" s="9">
        <f t="shared" si="5"/>
        <v>2</v>
      </c>
      <c r="J86" s="5">
        <f t="shared" si="7"/>
        <v>37</v>
      </c>
      <c r="K86" s="5" t="str">
        <f t="shared" si="6"/>
        <v>no</v>
      </c>
    </row>
    <row r="87" spans="1:11" x14ac:dyDescent="0.25">
      <c r="A87" s="5" t="s">
        <v>245</v>
      </c>
      <c r="B87" s="5" t="s">
        <v>246</v>
      </c>
      <c r="C87" s="7">
        <v>40618</v>
      </c>
      <c r="D87" s="5" t="s">
        <v>12</v>
      </c>
      <c r="E87" s="5" t="s">
        <v>5</v>
      </c>
      <c r="F87" s="5" t="s">
        <v>418</v>
      </c>
      <c r="G87" s="5" t="s">
        <v>6</v>
      </c>
      <c r="H87" s="8">
        <v>40801</v>
      </c>
      <c r="I87" s="9">
        <f t="shared" si="5"/>
        <v>6</v>
      </c>
      <c r="J87" s="5">
        <f t="shared" si="7"/>
        <v>126</v>
      </c>
      <c r="K87" s="5" t="str">
        <f t="shared" si="6"/>
        <v>no</v>
      </c>
    </row>
    <row r="88" spans="1:11" x14ac:dyDescent="0.25">
      <c r="A88" s="5" t="s">
        <v>243</v>
      </c>
      <c r="B88" s="5" t="s">
        <v>244</v>
      </c>
      <c r="C88" s="7">
        <v>40618</v>
      </c>
      <c r="D88" s="5" t="s">
        <v>4</v>
      </c>
      <c r="E88" s="5" t="s">
        <v>5</v>
      </c>
      <c r="F88" s="5" t="s">
        <v>422</v>
      </c>
      <c r="G88" s="5" t="s">
        <v>6</v>
      </c>
      <c r="H88" s="8">
        <v>40801</v>
      </c>
      <c r="I88" s="9">
        <f t="shared" si="5"/>
        <v>6</v>
      </c>
      <c r="J88" s="5">
        <f t="shared" si="7"/>
        <v>126</v>
      </c>
      <c r="K88" s="5" t="str">
        <f t="shared" si="6"/>
        <v>no</v>
      </c>
    </row>
    <row r="89" spans="1:11" x14ac:dyDescent="0.25">
      <c r="A89" s="5" t="s">
        <v>241</v>
      </c>
      <c r="B89" s="5" t="s">
        <v>242</v>
      </c>
      <c r="C89" s="7">
        <v>40618</v>
      </c>
      <c r="D89" s="5" t="s">
        <v>4</v>
      </c>
      <c r="E89" s="5" t="s">
        <v>5</v>
      </c>
      <c r="F89" s="5" t="s">
        <v>418</v>
      </c>
      <c r="G89" s="5" t="s">
        <v>47</v>
      </c>
      <c r="H89" s="8">
        <v>41061</v>
      </c>
      <c r="I89" s="9">
        <f t="shared" si="5"/>
        <v>15</v>
      </c>
      <c r="J89" s="5">
        <f t="shared" si="7"/>
        <v>306</v>
      </c>
      <c r="K89" s="5" t="str">
        <f t="shared" si="6"/>
        <v>no</v>
      </c>
    </row>
    <row r="90" spans="1:11" x14ac:dyDescent="0.25">
      <c r="A90" s="5" t="s">
        <v>239</v>
      </c>
      <c r="B90" s="5" t="s">
        <v>240</v>
      </c>
      <c r="C90" s="7">
        <v>40653</v>
      </c>
      <c r="D90" s="5" t="s">
        <v>4</v>
      </c>
      <c r="E90" s="5" t="s">
        <v>5</v>
      </c>
      <c r="F90" s="5" t="s">
        <v>422</v>
      </c>
      <c r="G90" s="5" t="s">
        <v>6</v>
      </c>
      <c r="H90" s="8">
        <v>40766</v>
      </c>
      <c r="I90" s="9">
        <f t="shared" si="5"/>
        <v>4</v>
      </c>
      <c r="J90" s="5">
        <f t="shared" si="7"/>
        <v>77</v>
      </c>
      <c r="K90" s="5" t="str">
        <f t="shared" si="6"/>
        <v>no</v>
      </c>
    </row>
    <row r="91" spans="1:11" x14ac:dyDescent="0.25">
      <c r="A91" s="5" t="s">
        <v>237</v>
      </c>
      <c r="B91" s="5" t="s">
        <v>238</v>
      </c>
      <c r="C91" s="7">
        <v>40653</v>
      </c>
      <c r="D91" s="5" t="s">
        <v>4</v>
      </c>
      <c r="E91" s="5" t="s">
        <v>5</v>
      </c>
      <c r="F91" s="5" t="s">
        <v>422</v>
      </c>
      <c r="G91" s="5" t="s">
        <v>6</v>
      </c>
      <c r="H91" s="8">
        <v>40844</v>
      </c>
      <c r="I91" s="9">
        <f t="shared" si="5"/>
        <v>6</v>
      </c>
      <c r="J91" s="5">
        <f t="shared" si="7"/>
        <v>132</v>
      </c>
      <c r="K91" s="5" t="str">
        <f t="shared" si="6"/>
        <v>no</v>
      </c>
    </row>
    <row r="92" spans="1:11" x14ac:dyDescent="0.25">
      <c r="A92" s="5" t="s">
        <v>236</v>
      </c>
      <c r="B92" s="5" t="s">
        <v>235</v>
      </c>
      <c r="C92" s="7">
        <v>40653</v>
      </c>
      <c r="D92" s="5" t="s">
        <v>4</v>
      </c>
      <c r="E92" s="5" t="s">
        <v>5</v>
      </c>
      <c r="F92" s="5" t="s">
        <v>422</v>
      </c>
      <c r="G92" s="5" t="s">
        <v>6</v>
      </c>
      <c r="H92" s="8">
        <v>40801</v>
      </c>
      <c r="I92" s="9">
        <f t="shared" si="5"/>
        <v>5</v>
      </c>
      <c r="J92" s="5">
        <f t="shared" si="7"/>
        <v>101</v>
      </c>
      <c r="K92" s="5" t="str">
        <f t="shared" si="6"/>
        <v>no</v>
      </c>
    </row>
    <row r="93" spans="1:11" x14ac:dyDescent="0.25">
      <c r="A93" s="5" t="s">
        <v>233</v>
      </c>
      <c r="B93" s="5" t="s">
        <v>234</v>
      </c>
      <c r="C93" s="7">
        <v>40681</v>
      </c>
      <c r="D93" s="5" t="s">
        <v>4</v>
      </c>
      <c r="E93" s="5" t="s">
        <v>5</v>
      </c>
      <c r="F93" s="5" t="s">
        <v>422</v>
      </c>
      <c r="G93" s="5" t="s">
        <v>6</v>
      </c>
      <c r="H93" s="8">
        <v>40724</v>
      </c>
      <c r="I93" s="9">
        <f t="shared" si="5"/>
        <v>1</v>
      </c>
      <c r="J93" s="5">
        <f t="shared" si="7"/>
        <v>31</v>
      </c>
      <c r="K93" s="5" t="str">
        <f t="shared" si="6"/>
        <v>Yes</v>
      </c>
    </row>
    <row r="94" spans="1:11" x14ac:dyDescent="0.25">
      <c r="A94" s="5" t="s">
        <v>231</v>
      </c>
      <c r="B94" s="5" t="s">
        <v>232</v>
      </c>
      <c r="C94" s="7">
        <v>40709</v>
      </c>
      <c r="D94" s="5" t="s">
        <v>12</v>
      </c>
      <c r="E94" s="5" t="s">
        <v>5</v>
      </c>
      <c r="F94" s="5" t="s">
        <v>422</v>
      </c>
      <c r="G94" s="5" t="s">
        <v>6</v>
      </c>
      <c r="H94" s="8">
        <v>40724</v>
      </c>
      <c r="I94" s="9">
        <f t="shared" si="5"/>
        <v>0</v>
      </c>
      <c r="J94" s="5">
        <f t="shared" si="7"/>
        <v>12</v>
      </c>
      <c r="K94" s="5" t="str">
        <f t="shared" si="6"/>
        <v>Yes</v>
      </c>
    </row>
    <row r="95" spans="1:11" x14ac:dyDescent="0.25">
      <c r="A95" s="5" t="s">
        <v>229</v>
      </c>
      <c r="B95" s="5" t="s">
        <v>230</v>
      </c>
      <c r="C95" s="7">
        <v>40709</v>
      </c>
      <c r="D95" s="5" t="s">
        <v>4</v>
      </c>
      <c r="E95" s="5" t="s">
        <v>5</v>
      </c>
      <c r="F95" s="5" t="s">
        <v>418</v>
      </c>
      <c r="G95" s="5" t="s">
        <v>47</v>
      </c>
      <c r="H95" s="8">
        <v>40849</v>
      </c>
      <c r="I95" s="9">
        <f t="shared" si="5"/>
        <v>5</v>
      </c>
      <c r="J95" s="5">
        <f t="shared" si="7"/>
        <v>100</v>
      </c>
      <c r="K95" s="5" t="str">
        <f t="shared" si="6"/>
        <v>no</v>
      </c>
    </row>
    <row r="96" spans="1:11" x14ac:dyDescent="0.25">
      <c r="A96" s="5" t="s">
        <v>227</v>
      </c>
      <c r="B96" s="5" t="s">
        <v>228</v>
      </c>
      <c r="C96" s="7">
        <v>40709</v>
      </c>
      <c r="D96" s="5" t="s">
        <v>4</v>
      </c>
      <c r="E96" s="5" t="s">
        <v>5</v>
      </c>
      <c r="F96" s="5" t="s">
        <v>418</v>
      </c>
      <c r="G96" s="5" t="s">
        <v>6</v>
      </c>
      <c r="H96" s="8">
        <v>40849</v>
      </c>
      <c r="I96" s="9">
        <f t="shared" si="5"/>
        <v>5</v>
      </c>
      <c r="J96" s="5">
        <f t="shared" si="7"/>
        <v>100</v>
      </c>
      <c r="K96" s="5" t="str">
        <f t="shared" si="6"/>
        <v>no</v>
      </c>
    </row>
    <row r="97" spans="1:11" x14ac:dyDescent="0.25">
      <c r="A97" s="5" t="s">
        <v>225</v>
      </c>
      <c r="B97" s="5" t="s">
        <v>226</v>
      </c>
      <c r="C97" s="7">
        <v>40709</v>
      </c>
      <c r="D97" s="5" t="s">
        <v>4</v>
      </c>
      <c r="E97" s="5" t="s">
        <v>5</v>
      </c>
      <c r="F97" s="5" t="s">
        <v>418</v>
      </c>
      <c r="G97" s="5" t="s">
        <v>6</v>
      </c>
      <c r="H97" s="8">
        <v>40849</v>
      </c>
      <c r="I97" s="9">
        <f t="shared" si="5"/>
        <v>5</v>
      </c>
      <c r="J97" s="5">
        <f t="shared" si="7"/>
        <v>100</v>
      </c>
      <c r="K97" s="5" t="str">
        <f t="shared" si="6"/>
        <v>no</v>
      </c>
    </row>
    <row r="98" spans="1:11" x14ac:dyDescent="0.25">
      <c r="A98" s="5" t="s">
        <v>223</v>
      </c>
      <c r="B98" s="5" t="s">
        <v>224</v>
      </c>
      <c r="C98" s="7">
        <v>40709</v>
      </c>
      <c r="D98" s="5" t="s">
        <v>4</v>
      </c>
      <c r="E98" s="5" t="s">
        <v>5</v>
      </c>
      <c r="F98" s="5" t="s">
        <v>418</v>
      </c>
      <c r="G98" s="5" t="s">
        <v>47</v>
      </c>
      <c r="H98" s="8">
        <v>40849</v>
      </c>
      <c r="I98" s="9">
        <f t="shared" si="5"/>
        <v>5</v>
      </c>
      <c r="J98" s="5">
        <f t="shared" si="7"/>
        <v>100</v>
      </c>
      <c r="K98" s="5" t="str">
        <f t="shared" si="6"/>
        <v>no</v>
      </c>
    </row>
    <row r="99" spans="1:11" x14ac:dyDescent="0.25">
      <c r="A99" s="5" t="s">
        <v>221</v>
      </c>
      <c r="B99" s="5" t="s">
        <v>222</v>
      </c>
      <c r="C99" s="7">
        <v>40744</v>
      </c>
      <c r="D99" s="5" t="s">
        <v>4</v>
      </c>
      <c r="E99" s="5" t="s">
        <v>5</v>
      </c>
      <c r="F99" s="5" t="s">
        <v>422</v>
      </c>
      <c r="G99" s="5" t="s">
        <v>6</v>
      </c>
      <c r="H99" s="8">
        <v>40801</v>
      </c>
      <c r="I99" s="9">
        <f t="shared" si="5"/>
        <v>2</v>
      </c>
      <c r="J99" s="5">
        <f t="shared" si="7"/>
        <v>41</v>
      </c>
      <c r="K99" s="5" t="str">
        <f t="shared" si="6"/>
        <v>no</v>
      </c>
    </row>
    <row r="100" spans="1:11" x14ac:dyDescent="0.25">
      <c r="A100" s="5" t="s">
        <v>219</v>
      </c>
      <c r="B100" s="5" t="s">
        <v>220</v>
      </c>
      <c r="C100" s="7">
        <v>40744</v>
      </c>
      <c r="D100" s="5" t="s">
        <v>12</v>
      </c>
      <c r="E100" s="5" t="s">
        <v>5</v>
      </c>
      <c r="F100" s="5" t="s">
        <v>422</v>
      </c>
      <c r="G100" s="5" t="s">
        <v>6</v>
      </c>
      <c r="H100" s="8">
        <v>40858</v>
      </c>
      <c r="I100" s="9">
        <f t="shared" si="5"/>
        <v>4</v>
      </c>
      <c r="J100" s="5">
        <f t="shared" si="7"/>
        <v>82</v>
      </c>
      <c r="K100" s="5" t="str">
        <f t="shared" si="6"/>
        <v>no</v>
      </c>
    </row>
    <row r="101" spans="1:11" x14ac:dyDescent="0.25">
      <c r="A101" s="5" t="s">
        <v>217</v>
      </c>
      <c r="B101" s="5" t="s">
        <v>218</v>
      </c>
      <c r="C101" s="7">
        <v>40744</v>
      </c>
      <c r="D101" s="5" t="s">
        <v>12</v>
      </c>
      <c r="E101" s="5" t="s">
        <v>5</v>
      </c>
      <c r="F101" s="5" t="s">
        <v>422</v>
      </c>
      <c r="G101" s="5" t="s">
        <v>47</v>
      </c>
      <c r="H101" s="8">
        <v>40942</v>
      </c>
      <c r="I101" s="9">
        <f t="shared" si="5"/>
        <v>7</v>
      </c>
      <c r="J101" s="5">
        <f t="shared" si="7"/>
        <v>139</v>
      </c>
      <c r="K101" s="5" t="str">
        <f t="shared" si="6"/>
        <v>no</v>
      </c>
    </row>
    <row r="102" spans="1:11" x14ac:dyDescent="0.25">
      <c r="A102" s="5" t="s">
        <v>215</v>
      </c>
      <c r="B102" s="5" t="s">
        <v>216</v>
      </c>
      <c r="C102" s="7">
        <v>40744</v>
      </c>
      <c r="D102" s="5" t="s">
        <v>12</v>
      </c>
      <c r="E102" s="5" t="s">
        <v>5</v>
      </c>
      <c r="F102" s="5" t="s">
        <v>422</v>
      </c>
      <c r="G102" s="5" t="s">
        <v>47</v>
      </c>
      <c r="H102" s="8">
        <v>40970</v>
      </c>
      <c r="I102" s="9">
        <f t="shared" si="5"/>
        <v>8</v>
      </c>
      <c r="J102" s="5">
        <f t="shared" si="7"/>
        <v>159</v>
      </c>
      <c r="K102" s="5" t="str">
        <f t="shared" si="6"/>
        <v>no</v>
      </c>
    </row>
    <row r="103" spans="1:11" x14ac:dyDescent="0.25">
      <c r="A103" s="5" t="s">
        <v>213</v>
      </c>
      <c r="B103" s="5" t="s">
        <v>214</v>
      </c>
      <c r="C103" s="7">
        <v>40744</v>
      </c>
      <c r="D103" s="5" t="s">
        <v>12</v>
      </c>
      <c r="E103" s="5" t="s">
        <v>5</v>
      </c>
      <c r="F103" s="5" t="s">
        <v>422</v>
      </c>
      <c r="G103" s="5" t="s">
        <v>6</v>
      </c>
      <c r="H103" s="8">
        <v>41341</v>
      </c>
      <c r="I103" s="9">
        <f t="shared" si="5"/>
        <v>20</v>
      </c>
      <c r="J103" s="5">
        <f t="shared" si="7"/>
        <v>415</v>
      </c>
      <c r="K103" s="5" t="str">
        <f t="shared" si="6"/>
        <v>no</v>
      </c>
    </row>
    <row r="104" spans="1:11" x14ac:dyDescent="0.25">
      <c r="A104" s="5" t="s">
        <v>211</v>
      </c>
      <c r="B104" s="5" t="s">
        <v>212</v>
      </c>
      <c r="C104" s="7">
        <v>40744</v>
      </c>
      <c r="D104" s="5" t="s">
        <v>4</v>
      </c>
      <c r="E104" s="5" t="s">
        <v>5</v>
      </c>
      <c r="F104" s="5" t="s">
        <v>418</v>
      </c>
      <c r="G104" s="5" t="s">
        <v>20</v>
      </c>
      <c r="H104" s="8" t="s">
        <v>415</v>
      </c>
      <c r="I104" s="9" t="str">
        <f t="shared" si="5"/>
        <v>-</v>
      </c>
      <c r="J104" s="5" t="e">
        <f t="shared" si="7"/>
        <v>#VALUE!</v>
      </c>
      <c r="K104" s="5" t="str">
        <f t="shared" si="6"/>
        <v>no</v>
      </c>
    </row>
    <row r="105" spans="1:11" x14ac:dyDescent="0.25">
      <c r="A105" s="5" t="s">
        <v>209</v>
      </c>
      <c r="B105" s="5" t="s">
        <v>210</v>
      </c>
      <c r="C105" s="7">
        <v>40786</v>
      </c>
      <c r="D105" s="5" t="s">
        <v>4</v>
      </c>
      <c r="E105" s="5" t="s">
        <v>5</v>
      </c>
      <c r="F105" s="5" t="s">
        <v>422</v>
      </c>
      <c r="G105" s="5" t="s">
        <v>47</v>
      </c>
      <c r="H105" s="8">
        <v>40970</v>
      </c>
      <c r="I105" s="9">
        <f t="shared" si="5"/>
        <v>7</v>
      </c>
      <c r="J105" s="5">
        <f t="shared" si="7"/>
        <v>130</v>
      </c>
      <c r="K105" s="5" t="str">
        <f t="shared" si="6"/>
        <v>no</v>
      </c>
    </row>
    <row r="106" spans="1:11" x14ac:dyDescent="0.25">
      <c r="A106" s="5" t="s">
        <v>207</v>
      </c>
      <c r="B106" s="5" t="s">
        <v>208</v>
      </c>
      <c r="C106" s="7">
        <v>40786</v>
      </c>
      <c r="D106" s="5" t="s">
        <v>4</v>
      </c>
      <c r="E106" s="5" t="s">
        <v>5</v>
      </c>
      <c r="F106" s="5" t="s">
        <v>422</v>
      </c>
      <c r="G106" s="5" t="s">
        <v>47</v>
      </c>
      <c r="H106" s="8">
        <v>40942</v>
      </c>
      <c r="I106" s="9">
        <f t="shared" si="5"/>
        <v>6</v>
      </c>
      <c r="J106" s="5">
        <f t="shared" si="7"/>
        <v>110</v>
      </c>
      <c r="K106" s="5" t="str">
        <f t="shared" si="6"/>
        <v>no</v>
      </c>
    </row>
    <row r="107" spans="1:11" x14ac:dyDescent="0.25">
      <c r="A107" s="5" t="s">
        <v>205</v>
      </c>
      <c r="B107" s="5" t="s">
        <v>206</v>
      </c>
      <c r="C107" s="7">
        <v>40786</v>
      </c>
      <c r="D107" s="5" t="s">
        <v>4</v>
      </c>
      <c r="E107" s="5" t="s">
        <v>5</v>
      </c>
      <c r="F107" s="5" t="s">
        <v>422</v>
      </c>
      <c r="G107" s="5" t="s">
        <v>47</v>
      </c>
      <c r="H107" s="8">
        <v>41131</v>
      </c>
      <c r="I107" s="9">
        <f t="shared" si="5"/>
        <v>12</v>
      </c>
      <c r="J107" s="5">
        <f t="shared" si="7"/>
        <v>240</v>
      </c>
      <c r="K107" s="5" t="str">
        <f t="shared" si="6"/>
        <v>no</v>
      </c>
    </row>
    <row r="108" spans="1:11" x14ac:dyDescent="0.25">
      <c r="A108" s="5" t="s">
        <v>203</v>
      </c>
      <c r="B108" s="5" t="s">
        <v>204</v>
      </c>
      <c r="C108" s="7">
        <v>40835</v>
      </c>
      <c r="D108" s="5" t="s">
        <v>12</v>
      </c>
      <c r="E108" s="5" t="s">
        <v>5</v>
      </c>
      <c r="F108" s="5" t="s">
        <v>422</v>
      </c>
      <c r="G108" s="5" t="s">
        <v>6</v>
      </c>
      <c r="H108" s="8">
        <v>40858</v>
      </c>
      <c r="I108" s="9" t="str">
        <f>IF(ISERROR((YEAR(H108)-YEAR(#REF!))*12+MONTH(H108)-MONTH(#REF!)),"-",(YEAR(H108)-YEAR(#REF!))*12+MONTH(H108)-MONTH(#REF!))</f>
        <v>-</v>
      </c>
      <c r="J108" s="5">
        <f>NETWORKDAYS(C108,H108,holidays)</f>
        <v>18</v>
      </c>
      <c r="K108" s="5" t="str">
        <f t="shared" si="6"/>
        <v>no</v>
      </c>
    </row>
    <row r="109" spans="1:11" x14ac:dyDescent="0.25">
      <c r="A109" s="5" t="s">
        <v>201</v>
      </c>
      <c r="B109" s="5" t="s">
        <v>202</v>
      </c>
      <c r="C109" s="7">
        <v>40807</v>
      </c>
      <c r="D109" s="5" t="s">
        <v>4</v>
      </c>
      <c r="E109" s="5" t="s">
        <v>5</v>
      </c>
      <c r="F109" s="5" t="s">
        <v>418</v>
      </c>
      <c r="G109" s="5" t="s">
        <v>47</v>
      </c>
      <c r="H109" s="8">
        <v>40970</v>
      </c>
      <c r="I109" s="9">
        <f t="shared" si="5"/>
        <v>6</v>
      </c>
      <c r="J109" s="5">
        <f>NETWORKDAYS(C109,H109,holidays)</f>
        <v>115</v>
      </c>
      <c r="K109" s="5" t="str">
        <f t="shared" si="6"/>
        <v>no</v>
      </c>
    </row>
    <row r="110" spans="1:11" x14ac:dyDescent="0.25">
      <c r="A110" s="5" t="s">
        <v>199</v>
      </c>
      <c r="B110" s="5" t="s">
        <v>200</v>
      </c>
      <c r="C110" s="7">
        <v>40835</v>
      </c>
      <c r="D110" s="5" t="s">
        <v>4</v>
      </c>
      <c r="E110" s="5" t="s">
        <v>5</v>
      </c>
      <c r="F110" s="5" t="s">
        <v>418</v>
      </c>
      <c r="G110" s="5" t="s">
        <v>6</v>
      </c>
      <c r="H110" s="8">
        <v>40952</v>
      </c>
      <c r="I110" s="9">
        <f t="shared" si="5"/>
        <v>4</v>
      </c>
      <c r="J110" s="5">
        <f>NETWORKDAYS(C110,H110,holidays)</f>
        <v>81</v>
      </c>
      <c r="K110" s="5" t="str">
        <f t="shared" si="6"/>
        <v>no</v>
      </c>
    </row>
    <row r="111" spans="1:11" x14ac:dyDescent="0.25">
      <c r="A111" s="5" t="s">
        <v>197</v>
      </c>
      <c r="B111" s="5" t="s">
        <v>198</v>
      </c>
      <c r="C111" s="7">
        <v>40886</v>
      </c>
      <c r="D111" s="5" t="s">
        <v>4</v>
      </c>
      <c r="E111" s="5" t="s">
        <v>38</v>
      </c>
      <c r="F111" s="5" t="s">
        <v>422</v>
      </c>
      <c r="G111" s="5" t="s">
        <v>6</v>
      </c>
      <c r="H111" s="8">
        <v>40893</v>
      </c>
      <c r="I111" s="9">
        <f>IF(ISERROR((YEAR(H111)-YEAR(C108))*12+MONTH(H111)-MONTH(C108)),"-",(YEAR(H111)-YEAR(C108))*12+MONTH(H111)-MONTH(C108))</f>
        <v>2</v>
      </c>
      <c r="J111" s="5">
        <f>NETWORKDAYS(C111,H111,holidays)</f>
        <v>6</v>
      </c>
      <c r="K111" s="5" t="str">
        <f t="shared" si="6"/>
        <v>no</v>
      </c>
    </row>
    <row r="112" spans="1:11" x14ac:dyDescent="0.25">
      <c r="A112" s="5" t="s">
        <v>195</v>
      </c>
      <c r="B112" s="5" t="s">
        <v>196</v>
      </c>
      <c r="C112" s="7">
        <v>40898</v>
      </c>
      <c r="D112" s="5" t="s">
        <v>12</v>
      </c>
      <c r="E112" s="5" t="s">
        <v>5</v>
      </c>
      <c r="F112" s="5" t="s">
        <v>422</v>
      </c>
      <c r="G112" s="5" t="s">
        <v>47</v>
      </c>
      <c r="H112" s="8">
        <v>41080</v>
      </c>
      <c r="I112" s="9">
        <f t="shared" si="5"/>
        <v>6</v>
      </c>
      <c r="J112" s="5">
        <f t="shared" ref="J112:J135" si="8">NETWORKDAYS(C112,H112,holidays)</f>
        <v>123</v>
      </c>
      <c r="K112" s="5" t="str">
        <f t="shared" si="6"/>
        <v>no</v>
      </c>
    </row>
    <row r="113" spans="1:11" x14ac:dyDescent="0.25">
      <c r="A113" s="5" t="s">
        <v>193</v>
      </c>
      <c r="B113" s="5" t="s">
        <v>194</v>
      </c>
      <c r="C113" s="7">
        <v>40898</v>
      </c>
      <c r="D113" s="5" t="s">
        <v>4</v>
      </c>
      <c r="E113" s="5" t="s">
        <v>5</v>
      </c>
      <c r="F113" s="5" t="s">
        <v>422</v>
      </c>
      <c r="G113" s="5" t="s">
        <v>20</v>
      </c>
      <c r="H113" s="8" t="s">
        <v>415</v>
      </c>
      <c r="I113" s="9" t="str">
        <f t="shared" si="5"/>
        <v>-</v>
      </c>
      <c r="J113" s="5" t="e">
        <f t="shared" si="8"/>
        <v>#VALUE!</v>
      </c>
      <c r="K113" s="5" t="str">
        <f t="shared" si="6"/>
        <v>no</v>
      </c>
    </row>
    <row r="114" spans="1:11" x14ac:dyDescent="0.25">
      <c r="A114" s="5" t="s">
        <v>191</v>
      </c>
      <c r="B114" s="5" t="s">
        <v>192</v>
      </c>
      <c r="C114" s="7">
        <v>40898</v>
      </c>
      <c r="D114" s="5" t="s">
        <v>4</v>
      </c>
      <c r="E114" s="5" t="s">
        <v>5</v>
      </c>
      <c r="F114" s="5" t="s">
        <v>422</v>
      </c>
      <c r="G114" s="5" t="s">
        <v>20</v>
      </c>
      <c r="H114" s="8" t="s">
        <v>415</v>
      </c>
      <c r="I114" s="9" t="str">
        <f t="shared" si="5"/>
        <v>-</v>
      </c>
      <c r="J114" s="5" t="e">
        <f t="shared" si="8"/>
        <v>#VALUE!</v>
      </c>
      <c r="K114" s="5" t="str">
        <f t="shared" si="6"/>
        <v>no</v>
      </c>
    </row>
    <row r="115" spans="1:11" x14ac:dyDescent="0.25">
      <c r="A115" s="5" t="s">
        <v>189</v>
      </c>
      <c r="B115" s="5" t="s">
        <v>190</v>
      </c>
      <c r="C115" s="7">
        <v>40898</v>
      </c>
      <c r="D115" s="5" t="s">
        <v>4</v>
      </c>
      <c r="E115" s="5" t="s">
        <v>5</v>
      </c>
      <c r="F115" s="5" t="s">
        <v>422</v>
      </c>
      <c r="G115" s="5" t="s">
        <v>23</v>
      </c>
      <c r="H115" s="8" t="s">
        <v>414</v>
      </c>
      <c r="I115" s="9" t="str">
        <f t="shared" si="5"/>
        <v>-</v>
      </c>
      <c r="J115" s="5" t="e">
        <f t="shared" si="8"/>
        <v>#VALUE!</v>
      </c>
      <c r="K115" s="5" t="str">
        <f t="shared" si="6"/>
        <v>no</v>
      </c>
    </row>
    <row r="116" spans="1:11" x14ac:dyDescent="0.25">
      <c r="A116" s="5" t="s">
        <v>187</v>
      </c>
      <c r="B116" s="5" t="s">
        <v>188</v>
      </c>
      <c r="C116" s="7">
        <v>40898</v>
      </c>
      <c r="D116" s="5" t="s">
        <v>4</v>
      </c>
      <c r="E116" s="5" t="s">
        <v>5</v>
      </c>
      <c r="F116" s="5" t="s">
        <v>422</v>
      </c>
      <c r="G116" s="5" t="s">
        <v>23</v>
      </c>
      <c r="H116" s="8" t="s">
        <v>414</v>
      </c>
      <c r="I116" s="9" t="str">
        <f t="shared" si="5"/>
        <v>-</v>
      </c>
      <c r="J116" s="5" t="e">
        <f t="shared" si="8"/>
        <v>#VALUE!</v>
      </c>
      <c r="K116" s="5" t="str">
        <f t="shared" si="6"/>
        <v>no</v>
      </c>
    </row>
    <row r="117" spans="1:11" x14ac:dyDescent="0.25">
      <c r="A117" s="5" t="s">
        <v>185</v>
      </c>
      <c r="B117" s="5" t="s">
        <v>186</v>
      </c>
      <c r="C117" s="7">
        <v>40898</v>
      </c>
      <c r="D117" s="5" t="s">
        <v>12</v>
      </c>
      <c r="E117" s="5" t="s">
        <v>5</v>
      </c>
      <c r="F117" s="5" t="s">
        <v>422</v>
      </c>
      <c r="G117" s="5" t="s">
        <v>6</v>
      </c>
      <c r="H117" s="8">
        <v>40942</v>
      </c>
      <c r="I117" s="9">
        <f t="shared" si="5"/>
        <v>2</v>
      </c>
      <c r="J117" s="5">
        <f t="shared" si="8"/>
        <v>30</v>
      </c>
      <c r="K117" s="5" t="str">
        <f t="shared" si="6"/>
        <v>no</v>
      </c>
    </row>
    <row r="118" spans="1:11" x14ac:dyDescent="0.25">
      <c r="A118" s="5" t="s">
        <v>183</v>
      </c>
      <c r="B118" s="5" t="s">
        <v>184</v>
      </c>
      <c r="C118" s="7">
        <v>40898</v>
      </c>
      <c r="D118" s="5" t="s">
        <v>4</v>
      </c>
      <c r="E118" s="5" t="s">
        <v>5</v>
      </c>
      <c r="F118" s="5" t="s">
        <v>418</v>
      </c>
      <c r="G118" s="5" t="s">
        <v>9</v>
      </c>
      <c r="H118" s="8" t="s">
        <v>414</v>
      </c>
      <c r="I118" s="9" t="str">
        <f t="shared" si="5"/>
        <v>-</v>
      </c>
      <c r="J118" s="5" t="e">
        <f t="shared" si="8"/>
        <v>#VALUE!</v>
      </c>
      <c r="K118" s="5" t="str">
        <f t="shared" si="6"/>
        <v>no</v>
      </c>
    </row>
    <row r="119" spans="1:11" x14ac:dyDescent="0.25">
      <c r="A119" s="5" t="s">
        <v>181</v>
      </c>
      <c r="B119" s="5" t="s">
        <v>182</v>
      </c>
      <c r="C119" s="7">
        <v>40898</v>
      </c>
      <c r="D119" s="5" t="s">
        <v>4</v>
      </c>
      <c r="E119" s="5" t="s">
        <v>5</v>
      </c>
      <c r="F119" s="5" t="s">
        <v>418</v>
      </c>
      <c r="G119" s="5" t="s">
        <v>6</v>
      </c>
      <c r="H119" s="8">
        <v>41327</v>
      </c>
      <c r="I119" s="9">
        <f t="shared" ref="I119:I182" si="9">IF(ISERROR((YEAR(H119)-YEAR(C119))*12+MONTH(H119)-MONTH(C119)),"-",(YEAR(H119)-YEAR(C119))*12+MONTH(H119)-MONTH(C119))</f>
        <v>14</v>
      </c>
      <c r="J119" s="5">
        <f t="shared" si="8"/>
        <v>296</v>
      </c>
      <c r="K119" s="5" t="str">
        <f t="shared" si="6"/>
        <v>no</v>
      </c>
    </row>
    <row r="120" spans="1:11" x14ac:dyDescent="0.25">
      <c r="A120" s="5" t="s">
        <v>179</v>
      </c>
      <c r="B120" s="5" t="s">
        <v>180</v>
      </c>
      <c r="C120" s="7">
        <v>40926</v>
      </c>
      <c r="D120" s="5" t="s">
        <v>12</v>
      </c>
      <c r="E120" s="5" t="s">
        <v>5</v>
      </c>
      <c r="F120" s="5" t="s">
        <v>422</v>
      </c>
      <c r="G120" s="5" t="s">
        <v>6</v>
      </c>
      <c r="H120" s="8">
        <v>41341</v>
      </c>
      <c r="I120" s="9">
        <f t="shared" si="9"/>
        <v>14</v>
      </c>
      <c r="J120" s="5">
        <f t="shared" si="8"/>
        <v>289</v>
      </c>
      <c r="K120" s="5" t="str">
        <f t="shared" ref="K120:K183" si="10">IF(I120&lt;2,"Yes","no")</f>
        <v>no</v>
      </c>
    </row>
    <row r="121" spans="1:11" x14ac:dyDescent="0.25">
      <c r="A121" s="5" t="s">
        <v>177</v>
      </c>
      <c r="B121" s="5" t="s">
        <v>178</v>
      </c>
      <c r="C121" s="7">
        <v>40926</v>
      </c>
      <c r="D121" s="5" t="s">
        <v>4</v>
      </c>
      <c r="E121" s="5" t="s">
        <v>38</v>
      </c>
      <c r="F121" s="5" t="s">
        <v>422</v>
      </c>
      <c r="G121" s="5" t="s">
        <v>20</v>
      </c>
      <c r="H121" s="8" t="s">
        <v>415</v>
      </c>
      <c r="I121" s="9" t="str">
        <f t="shared" si="9"/>
        <v>-</v>
      </c>
      <c r="J121" s="5" t="e">
        <f t="shared" si="8"/>
        <v>#VALUE!</v>
      </c>
      <c r="K121" s="5" t="str">
        <f t="shared" si="10"/>
        <v>no</v>
      </c>
    </row>
    <row r="122" spans="1:11" x14ac:dyDescent="0.25">
      <c r="A122" s="5" t="s">
        <v>175</v>
      </c>
      <c r="B122" s="5" t="s">
        <v>176</v>
      </c>
      <c r="C122" s="7">
        <v>40954</v>
      </c>
      <c r="D122" s="5" t="s">
        <v>12</v>
      </c>
      <c r="E122" s="5" t="s">
        <v>5</v>
      </c>
      <c r="F122" s="5" t="s">
        <v>422</v>
      </c>
      <c r="G122" s="5" t="s">
        <v>6</v>
      </c>
      <c r="H122" s="8">
        <v>41010</v>
      </c>
      <c r="I122" s="9">
        <f t="shared" si="9"/>
        <v>2</v>
      </c>
      <c r="J122" s="5">
        <f t="shared" si="8"/>
        <v>39</v>
      </c>
      <c r="K122" s="5" t="str">
        <f t="shared" si="10"/>
        <v>no</v>
      </c>
    </row>
    <row r="123" spans="1:11" x14ac:dyDescent="0.25">
      <c r="A123" s="5" t="s">
        <v>173</v>
      </c>
      <c r="B123" s="5" t="s">
        <v>174</v>
      </c>
      <c r="C123" s="7">
        <v>40954</v>
      </c>
      <c r="D123" s="5" t="s">
        <v>12</v>
      </c>
      <c r="E123" s="5" t="s">
        <v>5</v>
      </c>
      <c r="F123" s="5" t="s">
        <v>422</v>
      </c>
      <c r="G123" s="5" t="s">
        <v>6</v>
      </c>
      <c r="H123" s="8">
        <v>41011</v>
      </c>
      <c r="I123" s="9">
        <f t="shared" si="9"/>
        <v>2</v>
      </c>
      <c r="J123" s="5">
        <f t="shared" si="8"/>
        <v>40</v>
      </c>
      <c r="K123" s="5" t="str">
        <f t="shared" si="10"/>
        <v>no</v>
      </c>
    </row>
    <row r="124" spans="1:11" x14ac:dyDescent="0.25">
      <c r="A124" s="5" t="s">
        <v>171</v>
      </c>
      <c r="B124" s="5" t="s">
        <v>172</v>
      </c>
      <c r="C124" s="7">
        <v>40954</v>
      </c>
      <c r="D124" s="5" t="s">
        <v>4</v>
      </c>
      <c r="E124" s="5" t="s">
        <v>5</v>
      </c>
      <c r="F124" s="5" t="s">
        <v>418</v>
      </c>
      <c r="G124" s="5" t="s">
        <v>47</v>
      </c>
      <c r="H124" s="8">
        <v>41810</v>
      </c>
      <c r="I124" s="9">
        <f t="shared" si="9"/>
        <v>28</v>
      </c>
      <c r="J124" s="5">
        <f t="shared" si="8"/>
        <v>592</v>
      </c>
      <c r="K124" s="5" t="str">
        <f t="shared" si="10"/>
        <v>no</v>
      </c>
    </row>
    <row r="125" spans="1:11" x14ac:dyDescent="0.25">
      <c r="A125" s="5" t="s">
        <v>169</v>
      </c>
      <c r="B125" s="5" t="s">
        <v>170</v>
      </c>
      <c r="C125" s="7">
        <v>40989</v>
      </c>
      <c r="D125" s="5" t="s">
        <v>4</v>
      </c>
      <c r="E125" s="5" t="s">
        <v>38</v>
      </c>
      <c r="F125" s="5" t="s">
        <v>422</v>
      </c>
      <c r="G125" s="5" t="s">
        <v>47</v>
      </c>
      <c r="H125" s="8">
        <v>41409</v>
      </c>
      <c r="I125" s="9">
        <f t="shared" si="9"/>
        <v>14</v>
      </c>
      <c r="J125" s="5">
        <f t="shared" si="8"/>
        <v>289</v>
      </c>
      <c r="K125" s="5" t="str">
        <f t="shared" si="10"/>
        <v>no</v>
      </c>
    </row>
    <row r="126" spans="1:11" x14ac:dyDescent="0.25">
      <c r="A126" s="5" t="s">
        <v>167</v>
      </c>
      <c r="B126" s="5" t="s">
        <v>168</v>
      </c>
      <c r="C126" s="7">
        <v>41017</v>
      </c>
      <c r="D126" s="5" t="s">
        <v>4</v>
      </c>
      <c r="E126" s="5" t="s">
        <v>5</v>
      </c>
      <c r="F126" s="5" t="s">
        <v>418</v>
      </c>
      <c r="G126" s="5" t="s">
        <v>20</v>
      </c>
      <c r="H126" s="8" t="s">
        <v>415</v>
      </c>
      <c r="I126" s="9" t="str">
        <f t="shared" si="9"/>
        <v>-</v>
      </c>
      <c r="J126" s="5" t="e">
        <f t="shared" si="8"/>
        <v>#VALUE!</v>
      </c>
      <c r="K126" s="5" t="str">
        <f t="shared" si="10"/>
        <v>no</v>
      </c>
    </row>
    <row r="127" spans="1:11" x14ac:dyDescent="0.25">
      <c r="A127" s="5" t="s">
        <v>165</v>
      </c>
      <c r="B127" s="5" t="s">
        <v>166</v>
      </c>
      <c r="C127" s="7">
        <v>41017</v>
      </c>
      <c r="D127" s="5" t="s">
        <v>4</v>
      </c>
      <c r="E127" s="5" t="s">
        <v>5</v>
      </c>
      <c r="F127" s="5" t="s">
        <v>418</v>
      </c>
      <c r="G127" s="5" t="s">
        <v>6</v>
      </c>
      <c r="H127" s="8">
        <v>41285</v>
      </c>
      <c r="I127" s="9">
        <f t="shared" si="9"/>
        <v>9</v>
      </c>
      <c r="J127" s="5">
        <f t="shared" si="8"/>
        <v>186</v>
      </c>
      <c r="K127" s="5" t="str">
        <f t="shared" si="10"/>
        <v>no</v>
      </c>
    </row>
    <row r="128" spans="1:11" x14ac:dyDescent="0.25">
      <c r="A128" s="5" t="s">
        <v>163</v>
      </c>
      <c r="B128" s="5" t="s">
        <v>164</v>
      </c>
      <c r="C128" s="7">
        <v>41017</v>
      </c>
      <c r="D128" s="5" t="s">
        <v>4</v>
      </c>
      <c r="E128" s="5" t="s">
        <v>5</v>
      </c>
      <c r="F128" s="5" t="s">
        <v>422</v>
      </c>
      <c r="G128" s="5" t="s">
        <v>6</v>
      </c>
      <c r="H128" s="8">
        <v>41397</v>
      </c>
      <c r="I128" s="9">
        <f t="shared" si="9"/>
        <v>13</v>
      </c>
      <c r="J128" s="5">
        <f t="shared" si="8"/>
        <v>264</v>
      </c>
      <c r="K128" s="5" t="str">
        <f t="shared" si="10"/>
        <v>no</v>
      </c>
    </row>
    <row r="129" spans="1:11" x14ac:dyDescent="0.25">
      <c r="A129" s="5" t="s">
        <v>161</v>
      </c>
      <c r="B129" s="5" t="s">
        <v>162</v>
      </c>
      <c r="C129" s="7">
        <v>41017</v>
      </c>
      <c r="D129" s="5" t="s">
        <v>4</v>
      </c>
      <c r="E129" s="5" t="s">
        <v>5</v>
      </c>
      <c r="F129" s="5" t="s">
        <v>418</v>
      </c>
      <c r="G129" s="5" t="s">
        <v>6</v>
      </c>
      <c r="H129" s="8">
        <v>41341</v>
      </c>
      <c r="I129" s="9">
        <f t="shared" si="9"/>
        <v>11</v>
      </c>
      <c r="J129" s="5">
        <f t="shared" si="8"/>
        <v>226</v>
      </c>
      <c r="K129" s="5" t="str">
        <f t="shared" si="10"/>
        <v>no</v>
      </c>
    </row>
    <row r="130" spans="1:11" x14ac:dyDescent="0.25">
      <c r="A130" s="5" t="s">
        <v>159</v>
      </c>
      <c r="B130" s="5" t="s">
        <v>160</v>
      </c>
      <c r="C130" s="7">
        <v>41017</v>
      </c>
      <c r="D130" s="5" t="s">
        <v>4</v>
      </c>
      <c r="E130" s="5" t="s">
        <v>5</v>
      </c>
      <c r="F130" s="5" t="s">
        <v>418</v>
      </c>
      <c r="G130" s="5" t="s">
        <v>6</v>
      </c>
      <c r="H130" s="8">
        <v>41341</v>
      </c>
      <c r="I130" s="9">
        <f t="shared" si="9"/>
        <v>11</v>
      </c>
      <c r="J130" s="5">
        <f t="shared" si="8"/>
        <v>226</v>
      </c>
      <c r="K130" s="5" t="str">
        <f t="shared" si="10"/>
        <v>no</v>
      </c>
    </row>
    <row r="131" spans="1:11" x14ac:dyDescent="0.25">
      <c r="A131" s="5" t="s">
        <v>157</v>
      </c>
      <c r="B131" s="5" t="s">
        <v>158</v>
      </c>
      <c r="C131" s="7">
        <v>41045</v>
      </c>
      <c r="D131" s="5" t="s">
        <v>4</v>
      </c>
      <c r="E131" s="5" t="s">
        <v>5</v>
      </c>
      <c r="F131" s="5" t="s">
        <v>418</v>
      </c>
      <c r="G131" s="5" t="s">
        <v>6</v>
      </c>
      <c r="H131" s="8">
        <v>41213</v>
      </c>
      <c r="I131" s="9">
        <f t="shared" si="9"/>
        <v>5</v>
      </c>
      <c r="J131" s="5">
        <f t="shared" si="8"/>
        <v>118</v>
      </c>
      <c r="K131" s="5" t="str">
        <f t="shared" si="10"/>
        <v>no</v>
      </c>
    </row>
    <row r="132" spans="1:11" x14ac:dyDescent="0.25">
      <c r="A132" s="5" t="s">
        <v>155</v>
      </c>
      <c r="B132" s="5" t="s">
        <v>156</v>
      </c>
      <c r="C132" s="7">
        <v>41045</v>
      </c>
      <c r="D132" s="5" t="s">
        <v>12</v>
      </c>
      <c r="E132" s="5" t="s">
        <v>5</v>
      </c>
      <c r="F132" s="5" t="s">
        <v>418</v>
      </c>
      <c r="G132" s="5" t="s">
        <v>6</v>
      </c>
      <c r="H132" s="8">
        <v>41187</v>
      </c>
      <c r="I132" s="9">
        <f t="shared" si="9"/>
        <v>5</v>
      </c>
      <c r="J132" s="5">
        <f t="shared" si="8"/>
        <v>100</v>
      </c>
      <c r="K132" s="5" t="str">
        <f t="shared" si="10"/>
        <v>no</v>
      </c>
    </row>
    <row r="133" spans="1:11" x14ac:dyDescent="0.25">
      <c r="A133" s="5" t="s">
        <v>153</v>
      </c>
      <c r="B133" s="5" t="s">
        <v>154</v>
      </c>
      <c r="C133" s="7">
        <v>41045</v>
      </c>
      <c r="D133" s="5" t="s">
        <v>4</v>
      </c>
      <c r="E133" s="5" t="s">
        <v>5</v>
      </c>
      <c r="F133" s="5" t="s">
        <v>418</v>
      </c>
      <c r="G133" s="5" t="s">
        <v>6</v>
      </c>
      <c r="H133" s="8">
        <v>41187</v>
      </c>
      <c r="I133" s="9">
        <f t="shared" si="9"/>
        <v>5</v>
      </c>
      <c r="J133" s="5">
        <f t="shared" si="8"/>
        <v>100</v>
      </c>
      <c r="K133" s="5" t="str">
        <f t="shared" si="10"/>
        <v>no</v>
      </c>
    </row>
    <row r="134" spans="1:11" x14ac:dyDescent="0.25">
      <c r="A134" s="5" t="s">
        <v>151</v>
      </c>
      <c r="B134" s="5" t="s">
        <v>152</v>
      </c>
      <c r="C134" s="7">
        <v>41045</v>
      </c>
      <c r="D134" s="5" t="s">
        <v>4</v>
      </c>
      <c r="E134" s="5" t="s">
        <v>5</v>
      </c>
      <c r="F134" s="5" t="s">
        <v>418</v>
      </c>
      <c r="G134" s="5" t="s">
        <v>47</v>
      </c>
      <c r="H134" s="8">
        <v>41838</v>
      </c>
      <c r="I134" s="9">
        <f t="shared" si="9"/>
        <v>26</v>
      </c>
      <c r="J134" s="5">
        <f t="shared" si="8"/>
        <v>550</v>
      </c>
      <c r="K134" s="5" t="str">
        <f t="shared" si="10"/>
        <v>no</v>
      </c>
    </row>
    <row r="135" spans="1:11" x14ac:dyDescent="0.25">
      <c r="A135" s="5" t="s">
        <v>149</v>
      </c>
      <c r="B135" s="5" t="s">
        <v>150</v>
      </c>
      <c r="C135" s="7">
        <v>41045</v>
      </c>
      <c r="D135" s="5" t="s">
        <v>4</v>
      </c>
      <c r="E135" s="5" t="s">
        <v>5</v>
      </c>
      <c r="F135" s="5" t="s">
        <v>418</v>
      </c>
      <c r="G135" s="5" t="s">
        <v>6</v>
      </c>
      <c r="H135" s="8">
        <v>41187</v>
      </c>
      <c r="I135" s="9">
        <f t="shared" si="9"/>
        <v>5</v>
      </c>
      <c r="J135" s="5">
        <f t="shared" si="8"/>
        <v>100</v>
      </c>
      <c r="K135" s="5" t="str">
        <f t="shared" si="10"/>
        <v>no</v>
      </c>
    </row>
    <row r="136" spans="1:11" x14ac:dyDescent="0.25">
      <c r="A136" s="5" t="s">
        <v>147</v>
      </c>
      <c r="B136" s="5" t="s">
        <v>148</v>
      </c>
      <c r="C136" s="10" t="s">
        <v>20</v>
      </c>
      <c r="D136" s="5" t="s">
        <v>12</v>
      </c>
      <c r="E136" s="5" t="s">
        <v>5</v>
      </c>
      <c r="F136" s="5" t="s">
        <v>418</v>
      </c>
      <c r="G136" s="5" t="s">
        <v>20</v>
      </c>
      <c r="H136" s="8" t="s">
        <v>415</v>
      </c>
      <c r="I136" s="9" t="str">
        <f>IF(ISERROR((YEAR(H136)-YEAR(C137))*12+MONTH(H136)-MONTH(C137)),"-",(YEAR(H136)-YEAR(C137))*12+MONTH(H136)-MONTH(C137))</f>
        <v>-</v>
      </c>
      <c r="J136" s="5" t="e">
        <f>NETWORKDAYS(C136,H136,holidays)</f>
        <v>#VALUE!</v>
      </c>
      <c r="K136" s="5" t="str">
        <f t="shared" si="10"/>
        <v>no</v>
      </c>
    </row>
    <row r="137" spans="1:11" x14ac:dyDescent="0.25">
      <c r="A137" s="5" t="s">
        <v>145</v>
      </c>
      <c r="B137" s="5" t="s">
        <v>146</v>
      </c>
      <c r="C137" s="7">
        <v>41080</v>
      </c>
      <c r="D137" s="5" t="s">
        <v>4</v>
      </c>
      <c r="E137" s="5" t="s">
        <v>5</v>
      </c>
      <c r="F137" s="5" t="s">
        <v>418</v>
      </c>
      <c r="G137" s="5" t="s">
        <v>6</v>
      </c>
      <c r="H137" s="8">
        <v>41221</v>
      </c>
      <c r="I137" s="9" t="str">
        <f>IF(ISERROR((YEAR(H137)-YEAR(#REF!))*12+MONTH(H137)-MONTH(#REF!)),"-",(YEAR(H137)-YEAR(#REF!))*12+MONTH(H137)-MONTH(#REF!))</f>
        <v>-</v>
      </c>
      <c r="J137" s="5">
        <f>NETWORKDAYS(C137,H137,holidays)</f>
        <v>101</v>
      </c>
      <c r="K137" s="5" t="str">
        <f t="shared" si="10"/>
        <v>no</v>
      </c>
    </row>
    <row r="138" spans="1:11" x14ac:dyDescent="0.25">
      <c r="A138" s="5" t="s">
        <v>143</v>
      </c>
      <c r="B138" s="5" t="s">
        <v>144</v>
      </c>
      <c r="C138" s="7">
        <v>41080</v>
      </c>
      <c r="D138" s="5" t="s">
        <v>4</v>
      </c>
      <c r="E138" s="5" t="s">
        <v>5</v>
      </c>
      <c r="F138" s="5" t="s">
        <v>418</v>
      </c>
      <c r="G138" s="5" t="s">
        <v>15</v>
      </c>
      <c r="H138" s="8">
        <v>41873</v>
      </c>
      <c r="I138" s="9">
        <f t="shared" si="9"/>
        <v>26</v>
      </c>
      <c r="J138" s="5">
        <f t="shared" ref="J138:J154" si="11">NETWORKDAYS(C138,H138,holidays)</f>
        <v>552</v>
      </c>
      <c r="K138" s="5" t="str">
        <f t="shared" si="10"/>
        <v>no</v>
      </c>
    </row>
    <row r="139" spans="1:11" x14ac:dyDescent="0.25">
      <c r="A139" s="5" t="s">
        <v>141</v>
      </c>
      <c r="B139" s="5" t="s">
        <v>142</v>
      </c>
      <c r="C139" s="7">
        <v>41108</v>
      </c>
      <c r="D139" s="5" t="s">
        <v>4</v>
      </c>
      <c r="E139" s="5" t="s">
        <v>5</v>
      </c>
      <c r="F139" s="5" t="s">
        <v>419</v>
      </c>
      <c r="G139" s="5" t="s">
        <v>9</v>
      </c>
      <c r="H139" s="8" t="s">
        <v>414</v>
      </c>
      <c r="I139" s="9" t="str">
        <f t="shared" si="9"/>
        <v>-</v>
      </c>
      <c r="J139" s="5" t="e">
        <f t="shared" si="11"/>
        <v>#VALUE!</v>
      </c>
      <c r="K139" s="5" t="str">
        <f t="shared" si="10"/>
        <v>no</v>
      </c>
    </row>
    <row r="140" spans="1:11" x14ac:dyDescent="0.25">
      <c r="A140" s="5" t="s">
        <v>139</v>
      </c>
      <c r="B140" s="5" t="s">
        <v>140</v>
      </c>
      <c r="C140" s="7">
        <v>41108</v>
      </c>
      <c r="D140" s="5" t="s">
        <v>4</v>
      </c>
      <c r="E140" s="5" t="s">
        <v>5</v>
      </c>
      <c r="F140" s="5" t="s">
        <v>419</v>
      </c>
      <c r="G140" s="5" t="s">
        <v>47</v>
      </c>
      <c r="H140" s="8">
        <v>41213</v>
      </c>
      <c r="I140" s="9">
        <f>IF(ISERROR((YEAR(H140)-YEAR(C140))*12+MONTH(H140)-MONTH(C140)),"-",(YEAR(H140)-YEAR(C140))*12+MONTH(H140)-MONTH(C140))</f>
        <v>3</v>
      </c>
      <c r="J140" s="5">
        <f t="shared" si="11"/>
        <v>75</v>
      </c>
      <c r="K140" s="5" t="str">
        <f t="shared" si="10"/>
        <v>no</v>
      </c>
    </row>
    <row r="141" spans="1:11" x14ac:dyDescent="0.25">
      <c r="A141" s="5" t="s">
        <v>137</v>
      </c>
      <c r="B141" s="5" t="s">
        <v>138</v>
      </c>
      <c r="C141" s="7">
        <v>41108</v>
      </c>
      <c r="D141" s="5" t="s">
        <v>4</v>
      </c>
      <c r="E141" s="5" t="s">
        <v>5</v>
      </c>
      <c r="F141" s="5" t="s">
        <v>420</v>
      </c>
      <c r="G141" s="5" t="s">
        <v>6</v>
      </c>
      <c r="H141" s="8">
        <v>41173</v>
      </c>
      <c r="I141" s="9">
        <f t="shared" si="9"/>
        <v>2</v>
      </c>
      <c r="J141" s="5">
        <f t="shared" si="11"/>
        <v>47</v>
      </c>
      <c r="K141" s="5" t="str">
        <f t="shared" si="10"/>
        <v>no</v>
      </c>
    </row>
    <row r="142" spans="1:11" x14ac:dyDescent="0.25">
      <c r="A142" s="5" t="s">
        <v>135</v>
      </c>
      <c r="B142" s="5" t="s">
        <v>136</v>
      </c>
      <c r="C142" s="7">
        <v>41108</v>
      </c>
      <c r="D142" s="5" t="s">
        <v>4</v>
      </c>
      <c r="E142" s="5" t="s">
        <v>5</v>
      </c>
      <c r="F142" s="5" t="s">
        <v>422</v>
      </c>
      <c r="G142" s="5" t="s">
        <v>47</v>
      </c>
      <c r="H142" s="8">
        <v>41250</v>
      </c>
      <c r="I142" s="9">
        <f t="shared" si="9"/>
        <v>5</v>
      </c>
      <c r="J142" s="5">
        <f t="shared" si="11"/>
        <v>102</v>
      </c>
      <c r="K142" s="5" t="str">
        <f t="shared" si="10"/>
        <v>no</v>
      </c>
    </row>
    <row r="143" spans="1:11" x14ac:dyDescent="0.25">
      <c r="A143" s="5" t="s">
        <v>133</v>
      </c>
      <c r="B143" s="5" t="s">
        <v>134</v>
      </c>
      <c r="C143" s="7">
        <v>41108</v>
      </c>
      <c r="D143" s="5" t="s">
        <v>4</v>
      </c>
      <c r="E143" s="5" t="s">
        <v>5</v>
      </c>
      <c r="F143" s="5" t="s">
        <v>422</v>
      </c>
      <c r="G143" s="5" t="s">
        <v>6</v>
      </c>
      <c r="H143" s="8">
        <v>41285</v>
      </c>
      <c r="I143" s="9">
        <f t="shared" si="9"/>
        <v>6</v>
      </c>
      <c r="J143" s="5">
        <f t="shared" si="11"/>
        <v>124</v>
      </c>
      <c r="K143" s="5" t="str">
        <f t="shared" si="10"/>
        <v>no</v>
      </c>
    </row>
    <row r="144" spans="1:11" x14ac:dyDescent="0.25">
      <c r="A144" s="5" t="s">
        <v>131</v>
      </c>
      <c r="B144" s="5" t="s">
        <v>132</v>
      </c>
      <c r="C144" s="7">
        <v>41108</v>
      </c>
      <c r="D144" s="5" t="s">
        <v>4</v>
      </c>
      <c r="E144" s="5" t="s">
        <v>5</v>
      </c>
      <c r="F144" s="5" t="s">
        <v>422</v>
      </c>
      <c r="G144" s="5" t="s">
        <v>47</v>
      </c>
      <c r="H144" s="8">
        <v>41379</v>
      </c>
      <c r="I144" s="9">
        <f t="shared" si="9"/>
        <v>9</v>
      </c>
      <c r="J144" s="5">
        <f t="shared" si="11"/>
        <v>188</v>
      </c>
      <c r="K144" s="5" t="str">
        <f t="shared" si="10"/>
        <v>no</v>
      </c>
    </row>
    <row r="145" spans="1:11" x14ac:dyDescent="0.25">
      <c r="A145" s="5" t="s">
        <v>129</v>
      </c>
      <c r="B145" s="5" t="s">
        <v>130</v>
      </c>
      <c r="C145" s="7">
        <v>41108</v>
      </c>
      <c r="D145" s="5" t="s">
        <v>4</v>
      </c>
      <c r="E145" s="5" t="s">
        <v>5</v>
      </c>
      <c r="F145" s="5" t="s">
        <v>422</v>
      </c>
      <c r="G145" s="5" t="s">
        <v>6</v>
      </c>
      <c r="H145" s="8">
        <v>41250</v>
      </c>
      <c r="I145" s="9">
        <f t="shared" si="9"/>
        <v>5</v>
      </c>
      <c r="J145" s="5">
        <f t="shared" si="11"/>
        <v>102</v>
      </c>
      <c r="K145" s="5" t="str">
        <f t="shared" si="10"/>
        <v>no</v>
      </c>
    </row>
    <row r="146" spans="1:11" x14ac:dyDescent="0.25">
      <c r="A146" s="5" t="s">
        <v>127</v>
      </c>
      <c r="B146" s="5" t="s">
        <v>128</v>
      </c>
      <c r="C146" s="7">
        <v>41108</v>
      </c>
      <c r="D146" s="5" t="s">
        <v>4</v>
      </c>
      <c r="E146" s="5" t="s">
        <v>5</v>
      </c>
      <c r="F146" s="5" t="s">
        <v>422</v>
      </c>
      <c r="G146" s="5" t="s">
        <v>47</v>
      </c>
      <c r="H146" s="8">
        <v>41306</v>
      </c>
      <c r="I146" s="9">
        <f t="shared" si="9"/>
        <v>7</v>
      </c>
      <c r="J146" s="5">
        <f t="shared" si="11"/>
        <v>139</v>
      </c>
      <c r="K146" s="5" t="str">
        <f t="shared" si="10"/>
        <v>no</v>
      </c>
    </row>
    <row r="147" spans="1:11" x14ac:dyDescent="0.25">
      <c r="A147" s="5" t="s">
        <v>125</v>
      </c>
      <c r="B147" s="5" t="s">
        <v>126</v>
      </c>
      <c r="C147" s="7">
        <v>41108</v>
      </c>
      <c r="D147" s="5" t="s">
        <v>4</v>
      </c>
      <c r="E147" s="5" t="s">
        <v>5</v>
      </c>
      <c r="F147" s="5" t="s">
        <v>422</v>
      </c>
      <c r="G147" s="5" t="s">
        <v>6</v>
      </c>
      <c r="H147" s="8">
        <v>41250</v>
      </c>
      <c r="I147" s="9">
        <f t="shared" si="9"/>
        <v>5</v>
      </c>
      <c r="J147" s="5">
        <f t="shared" si="11"/>
        <v>102</v>
      </c>
      <c r="K147" s="5" t="str">
        <f t="shared" si="10"/>
        <v>no</v>
      </c>
    </row>
    <row r="148" spans="1:11" x14ac:dyDescent="0.25">
      <c r="A148" s="5" t="s">
        <v>123</v>
      </c>
      <c r="B148" s="5" t="s">
        <v>124</v>
      </c>
      <c r="C148" s="7">
        <v>41108</v>
      </c>
      <c r="D148" s="5" t="s">
        <v>4</v>
      </c>
      <c r="E148" s="5" t="s">
        <v>5</v>
      </c>
      <c r="F148" s="5" t="s">
        <v>422</v>
      </c>
      <c r="G148" s="5" t="s">
        <v>6</v>
      </c>
      <c r="H148" s="8">
        <v>41250</v>
      </c>
      <c r="I148" s="9">
        <f t="shared" si="9"/>
        <v>5</v>
      </c>
      <c r="J148" s="5">
        <f t="shared" si="11"/>
        <v>102</v>
      </c>
      <c r="K148" s="5" t="str">
        <f t="shared" si="10"/>
        <v>no</v>
      </c>
    </row>
    <row r="149" spans="1:11" x14ac:dyDescent="0.25">
      <c r="A149" s="5" t="s">
        <v>121</v>
      </c>
      <c r="B149" s="5" t="s">
        <v>122</v>
      </c>
      <c r="C149" s="7">
        <v>41108</v>
      </c>
      <c r="D149" s="5" t="s">
        <v>4</v>
      </c>
      <c r="E149" s="5" t="s">
        <v>5</v>
      </c>
      <c r="F149" s="5" t="s">
        <v>422</v>
      </c>
      <c r="G149" s="5" t="s">
        <v>6</v>
      </c>
      <c r="H149" s="8">
        <v>41285</v>
      </c>
      <c r="I149" s="9">
        <f t="shared" si="9"/>
        <v>6</v>
      </c>
      <c r="J149" s="5">
        <f t="shared" si="11"/>
        <v>124</v>
      </c>
      <c r="K149" s="5" t="str">
        <f t="shared" si="10"/>
        <v>no</v>
      </c>
    </row>
    <row r="150" spans="1:11" x14ac:dyDescent="0.25">
      <c r="A150" s="5" t="s">
        <v>119</v>
      </c>
      <c r="B150" s="5" t="s">
        <v>120</v>
      </c>
      <c r="C150" s="7">
        <v>41108</v>
      </c>
      <c r="D150" s="5" t="s">
        <v>4</v>
      </c>
      <c r="E150" s="5" t="s">
        <v>5</v>
      </c>
      <c r="F150" s="5" t="s">
        <v>422</v>
      </c>
      <c r="G150" s="5" t="s">
        <v>47</v>
      </c>
      <c r="H150" s="8">
        <v>41432</v>
      </c>
      <c r="I150" s="9">
        <f t="shared" si="9"/>
        <v>11</v>
      </c>
      <c r="J150" s="5">
        <f t="shared" si="11"/>
        <v>225</v>
      </c>
      <c r="K150" s="5" t="str">
        <f t="shared" si="10"/>
        <v>no</v>
      </c>
    </row>
    <row r="151" spans="1:11" x14ac:dyDescent="0.25">
      <c r="A151" s="5" t="s">
        <v>117</v>
      </c>
      <c r="B151" s="5" t="s">
        <v>118</v>
      </c>
      <c r="C151" s="7">
        <v>41135</v>
      </c>
      <c r="D151" s="5" t="s">
        <v>4</v>
      </c>
      <c r="E151" s="5" t="s">
        <v>5</v>
      </c>
      <c r="F151" s="5" t="s">
        <v>418</v>
      </c>
      <c r="G151" s="5" t="s">
        <v>6</v>
      </c>
      <c r="H151" s="8">
        <v>41341</v>
      </c>
      <c r="I151" s="9">
        <f t="shared" si="9"/>
        <v>7</v>
      </c>
      <c r="J151" s="5">
        <f t="shared" si="11"/>
        <v>145</v>
      </c>
      <c r="K151" s="5" t="str">
        <f t="shared" si="10"/>
        <v>no</v>
      </c>
    </row>
    <row r="152" spans="1:11" x14ac:dyDescent="0.25">
      <c r="A152" s="5" t="s">
        <v>115</v>
      </c>
      <c r="B152" s="5" t="s">
        <v>116</v>
      </c>
      <c r="C152" s="10" t="s">
        <v>20</v>
      </c>
      <c r="D152" s="5" t="s">
        <v>4</v>
      </c>
      <c r="E152" s="5" t="s">
        <v>5</v>
      </c>
      <c r="F152" s="5" t="s">
        <v>418</v>
      </c>
      <c r="G152" s="5" t="s">
        <v>20</v>
      </c>
      <c r="H152" s="8" t="s">
        <v>415</v>
      </c>
      <c r="I152" s="9" t="str">
        <f t="shared" si="9"/>
        <v>-</v>
      </c>
      <c r="J152" s="5" t="e">
        <f t="shared" si="11"/>
        <v>#VALUE!</v>
      </c>
      <c r="K152" s="5" t="str">
        <f t="shared" si="10"/>
        <v>no</v>
      </c>
    </row>
    <row r="153" spans="1:11" x14ac:dyDescent="0.25">
      <c r="A153" s="5" t="s">
        <v>113</v>
      </c>
      <c r="B153" s="5" t="s">
        <v>114</v>
      </c>
      <c r="C153" s="7">
        <v>41135</v>
      </c>
      <c r="D153" s="5" t="s">
        <v>4</v>
      </c>
      <c r="E153" s="5" t="s">
        <v>5</v>
      </c>
      <c r="F153" s="5" t="s">
        <v>419</v>
      </c>
      <c r="G153" s="5" t="s">
        <v>6</v>
      </c>
      <c r="H153" s="8">
        <v>41285</v>
      </c>
      <c r="I153" s="9">
        <f t="shared" si="9"/>
        <v>5</v>
      </c>
      <c r="J153" s="5">
        <f t="shared" si="11"/>
        <v>105</v>
      </c>
      <c r="K153" s="5" t="str">
        <f t="shared" si="10"/>
        <v>no</v>
      </c>
    </row>
    <row r="154" spans="1:11" x14ac:dyDescent="0.25">
      <c r="A154" s="5" t="s">
        <v>112</v>
      </c>
      <c r="B154" s="5" t="s">
        <v>29</v>
      </c>
      <c r="C154" s="7">
        <v>41135</v>
      </c>
      <c r="D154" s="5" t="s">
        <v>4</v>
      </c>
      <c r="E154" s="5" t="s">
        <v>5</v>
      </c>
      <c r="F154" s="5" t="s">
        <v>422</v>
      </c>
      <c r="G154" s="5" t="s">
        <v>47</v>
      </c>
      <c r="H154" s="8">
        <v>41494</v>
      </c>
      <c r="I154" s="9">
        <f t="shared" si="9"/>
        <v>12</v>
      </c>
      <c r="J154" s="5">
        <f t="shared" si="11"/>
        <v>250</v>
      </c>
      <c r="K154" s="5" t="str">
        <f t="shared" si="10"/>
        <v>no</v>
      </c>
    </row>
    <row r="155" spans="1:11" x14ac:dyDescent="0.25">
      <c r="A155" s="5" t="s">
        <v>454</v>
      </c>
      <c r="B155" s="22" t="s">
        <v>453</v>
      </c>
      <c r="C155" s="10" t="s">
        <v>20</v>
      </c>
      <c r="D155" s="5" t="s">
        <v>4</v>
      </c>
      <c r="E155" s="5" t="s">
        <v>5</v>
      </c>
      <c r="F155" s="5" t="s">
        <v>418</v>
      </c>
      <c r="G155" s="5" t="s">
        <v>20</v>
      </c>
      <c r="H155" s="8" t="s">
        <v>415</v>
      </c>
      <c r="I155" s="9" t="str">
        <f>IF(ISERROR((YEAR(H155)-YEAR(C156))*12+MONTH(H155)-MONTH(C156)),"-",(YEAR(H155)-YEAR(C156))*12+MONTH(H155)-MONTH(C156))</f>
        <v>-</v>
      </c>
      <c r="J155" s="5" t="e">
        <f>NETWORKDAYS(C155,H155,holidays)</f>
        <v>#VALUE!</v>
      </c>
    </row>
    <row r="156" spans="1:11" x14ac:dyDescent="0.25">
      <c r="A156" s="5" t="s">
        <v>110</v>
      </c>
      <c r="B156" s="5" t="s">
        <v>111</v>
      </c>
      <c r="C156" s="7">
        <v>41199</v>
      </c>
      <c r="D156" s="5" t="s">
        <v>4</v>
      </c>
      <c r="E156" s="5" t="s">
        <v>5</v>
      </c>
      <c r="F156" s="5" t="s">
        <v>422</v>
      </c>
      <c r="G156" s="5" t="s">
        <v>20</v>
      </c>
      <c r="H156" s="8" t="s">
        <v>415</v>
      </c>
      <c r="I156" s="9" t="str">
        <f>IF(ISERROR((YEAR(H156)-YEAR(#REF!))*12+MONTH(H156)-MONTH(#REF!)),"-",(YEAR(H156)-YEAR(#REF!))*12+MONTH(H156)-MONTH(#REF!))</f>
        <v>-</v>
      </c>
      <c r="J156" s="5" t="e">
        <f>NETWORKDAYS(C156,H156,holidays)</f>
        <v>#VALUE!</v>
      </c>
      <c r="K156" s="5" t="str">
        <f t="shared" si="10"/>
        <v>no</v>
      </c>
    </row>
    <row r="157" spans="1:11" x14ac:dyDescent="0.25">
      <c r="A157" s="5" t="s">
        <v>108</v>
      </c>
      <c r="B157" s="5" t="s">
        <v>109</v>
      </c>
      <c r="C157" s="7">
        <v>41234</v>
      </c>
      <c r="D157" s="5" t="s">
        <v>12</v>
      </c>
      <c r="E157" s="5" t="s">
        <v>5</v>
      </c>
      <c r="F157" s="5" t="s">
        <v>422</v>
      </c>
      <c r="G157" s="5" t="s">
        <v>6</v>
      </c>
      <c r="H157" s="8">
        <v>41285</v>
      </c>
      <c r="I157" s="9">
        <f t="shared" si="9"/>
        <v>2</v>
      </c>
      <c r="J157" s="5">
        <f t="shared" ref="J157:J168" si="12">NETWORKDAYS(C157,H157,holidays)</f>
        <v>35</v>
      </c>
      <c r="K157" s="5" t="str">
        <f t="shared" si="10"/>
        <v>no</v>
      </c>
    </row>
    <row r="158" spans="1:11" x14ac:dyDescent="0.25">
      <c r="A158" s="5" t="s">
        <v>106</v>
      </c>
      <c r="B158" s="5" t="s">
        <v>107</v>
      </c>
      <c r="C158" s="7">
        <v>41234</v>
      </c>
      <c r="D158" s="5" t="s">
        <v>4</v>
      </c>
      <c r="E158" s="5" t="s">
        <v>5</v>
      </c>
      <c r="F158" s="5" t="s">
        <v>422</v>
      </c>
      <c r="G158" s="5" t="s">
        <v>20</v>
      </c>
      <c r="H158" s="8" t="s">
        <v>415</v>
      </c>
      <c r="I158" s="9" t="str">
        <f t="shared" si="9"/>
        <v>-</v>
      </c>
      <c r="J158" s="5" t="e">
        <f t="shared" si="12"/>
        <v>#VALUE!</v>
      </c>
      <c r="K158" s="5" t="str">
        <f t="shared" si="10"/>
        <v>no</v>
      </c>
    </row>
    <row r="159" spans="1:11" x14ac:dyDescent="0.25">
      <c r="A159" s="5" t="s">
        <v>104</v>
      </c>
      <c r="B159" s="5" t="s">
        <v>105</v>
      </c>
      <c r="C159" s="7">
        <v>41262</v>
      </c>
      <c r="D159" s="5" t="s">
        <v>4</v>
      </c>
      <c r="E159" s="5" t="s">
        <v>5</v>
      </c>
      <c r="F159" s="5" t="s">
        <v>418</v>
      </c>
      <c r="G159" s="5" t="s">
        <v>47</v>
      </c>
      <c r="H159" s="8">
        <v>41631</v>
      </c>
      <c r="I159" s="9">
        <f t="shared" si="9"/>
        <v>12</v>
      </c>
      <c r="J159" s="5">
        <f t="shared" si="12"/>
        <v>256</v>
      </c>
      <c r="K159" s="5" t="str">
        <f t="shared" si="10"/>
        <v>no</v>
      </c>
    </row>
    <row r="160" spans="1:11" x14ac:dyDescent="0.25">
      <c r="A160" s="5" t="s">
        <v>102</v>
      </c>
      <c r="B160" s="5" t="s">
        <v>103</v>
      </c>
      <c r="C160" s="7">
        <v>41290</v>
      </c>
      <c r="D160" s="5" t="s">
        <v>4</v>
      </c>
      <c r="E160" s="5" t="s">
        <v>5</v>
      </c>
      <c r="F160" s="5" t="s">
        <v>418</v>
      </c>
      <c r="G160" s="5" t="s">
        <v>20</v>
      </c>
      <c r="H160" s="8" t="s">
        <v>415</v>
      </c>
      <c r="I160" s="9" t="str">
        <f t="shared" si="9"/>
        <v>-</v>
      </c>
      <c r="J160" s="5" t="e">
        <f t="shared" si="12"/>
        <v>#VALUE!</v>
      </c>
      <c r="K160" s="5" t="str">
        <f t="shared" si="10"/>
        <v>no</v>
      </c>
    </row>
    <row r="161" spans="1:11" x14ac:dyDescent="0.25">
      <c r="A161" s="5" t="s">
        <v>100</v>
      </c>
      <c r="B161" s="5" t="s">
        <v>101</v>
      </c>
      <c r="C161" s="7">
        <v>41290</v>
      </c>
      <c r="D161" s="5" t="s">
        <v>4</v>
      </c>
      <c r="E161" s="5" t="s">
        <v>5</v>
      </c>
      <c r="F161" s="5" t="s">
        <v>418</v>
      </c>
      <c r="G161" s="5" t="s">
        <v>9</v>
      </c>
      <c r="H161" s="8" t="s">
        <v>414</v>
      </c>
      <c r="I161" s="9" t="str">
        <f t="shared" si="9"/>
        <v>-</v>
      </c>
      <c r="J161" s="5" t="e">
        <f t="shared" si="12"/>
        <v>#VALUE!</v>
      </c>
      <c r="K161" s="5" t="str">
        <f t="shared" si="10"/>
        <v>no</v>
      </c>
    </row>
    <row r="162" spans="1:11" x14ac:dyDescent="0.25">
      <c r="A162" s="5" t="s">
        <v>98</v>
      </c>
      <c r="B162" s="5" t="s">
        <v>99</v>
      </c>
      <c r="C162" s="7">
        <v>41325</v>
      </c>
      <c r="D162" s="5" t="s">
        <v>4</v>
      </c>
      <c r="E162" s="5" t="s">
        <v>5</v>
      </c>
      <c r="F162" s="5" t="s">
        <v>418</v>
      </c>
      <c r="G162" s="5" t="s">
        <v>15</v>
      </c>
      <c r="H162" s="8">
        <v>41873</v>
      </c>
      <c r="I162" s="9">
        <f t="shared" si="9"/>
        <v>18</v>
      </c>
      <c r="J162" s="5">
        <f t="shared" si="12"/>
        <v>381</v>
      </c>
      <c r="K162" s="5" t="str">
        <f t="shared" si="10"/>
        <v>no</v>
      </c>
    </row>
    <row r="163" spans="1:11" x14ac:dyDescent="0.25">
      <c r="A163" s="5" t="s">
        <v>96</v>
      </c>
      <c r="B163" s="5" t="s">
        <v>97</v>
      </c>
      <c r="C163" s="7">
        <v>41325</v>
      </c>
      <c r="D163" s="5" t="s">
        <v>4</v>
      </c>
      <c r="E163" s="5" t="s">
        <v>5</v>
      </c>
      <c r="F163" s="5" t="s">
        <v>420</v>
      </c>
      <c r="G163" s="5" t="s">
        <v>15</v>
      </c>
      <c r="H163" s="8">
        <v>41873</v>
      </c>
      <c r="I163" s="9">
        <f t="shared" si="9"/>
        <v>18</v>
      </c>
      <c r="J163" s="5">
        <f t="shared" si="12"/>
        <v>381</v>
      </c>
      <c r="K163" s="5" t="str">
        <f t="shared" si="10"/>
        <v>no</v>
      </c>
    </row>
    <row r="164" spans="1:11" x14ac:dyDescent="0.25">
      <c r="A164" s="5" t="s">
        <v>94</v>
      </c>
      <c r="B164" s="5" t="s">
        <v>95</v>
      </c>
      <c r="C164" s="7">
        <v>41325</v>
      </c>
      <c r="D164" s="5" t="s">
        <v>4</v>
      </c>
      <c r="E164" s="5" t="s">
        <v>5</v>
      </c>
      <c r="F164" s="5" t="s">
        <v>418</v>
      </c>
      <c r="G164" s="5" t="s">
        <v>6</v>
      </c>
      <c r="H164" s="8">
        <v>41397</v>
      </c>
      <c r="I164" s="9">
        <f t="shared" si="9"/>
        <v>3</v>
      </c>
      <c r="J164" s="5">
        <f t="shared" si="12"/>
        <v>51</v>
      </c>
      <c r="K164" s="5" t="str">
        <f t="shared" si="10"/>
        <v>no</v>
      </c>
    </row>
    <row r="165" spans="1:11" x14ac:dyDescent="0.25">
      <c r="A165" s="5" t="s">
        <v>92</v>
      </c>
      <c r="B165" s="5" t="s">
        <v>93</v>
      </c>
      <c r="C165" s="7">
        <v>41325</v>
      </c>
      <c r="D165" s="5" t="s">
        <v>4</v>
      </c>
      <c r="E165" s="5" t="s">
        <v>5</v>
      </c>
      <c r="F165" s="5" t="s">
        <v>422</v>
      </c>
      <c r="G165" s="5" t="s">
        <v>47</v>
      </c>
      <c r="H165" s="8">
        <v>41494</v>
      </c>
      <c r="I165" s="9">
        <f t="shared" si="9"/>
        <v>6</v>
      </c>
      <c r="J165" s="5">
        <f t="shared" si="12"/>
        <v>118</v>
      </c>
      <c r="K165" s="5" t="str">
        <f t="shared" si="10"/>
        <v>no</v>
      </c>
    </row>
    <row r="166" spans="1:11" x14ac:dyDescent="0.25">
      <c r="A166" s="5" t="s">
        <v>90</v>
      </c>
      <c r="B166" s="5" t="s">
        <v>91</v>
      </c>
      <c r="C166" s="7">
        <v>41325</v>
      </c>
      <c r="D166" s="5" t="s">
        <v>4</v>
      </c>
      <c r="E166" s="5" t="s">
        <v>5</v>
      </c>
      <c r="F166" s="5" t="s">
        <v>418</v>
      </c>
      <c r="G166" s="5" t="s">
        <v>20</v>
      </c>
      <c r="H166" s="8" t="s">
        <v>415</v>
      </c>
      <c r="I166" s="9" t="str">
        <f t="shared" si="9"/>
        <v>-</v>
      </c>
      <c r="J166" s="5" t="e">
        <f t="shared" si="12"/>
        <v>#VALUE!</v>
      </c>
      <c r="K166" s="5" t="str">
        <f t="shared" si="10"/>
        <v>no</v>
      </c>
    </row>
    <row r="167" spans="1:11" x14ac:dyDescent="0.25">
      <c r="A167" s="5" t="s">
        <v>88</v>
      </c>
      <c r="B167" s="5" t="s">
        <v>89</v>
      </c>
      <c r="C167" s="7">
        <v>41325</v>
      </c>
      <c r="D167" s="5" t="s">
        <v>4</v>
      </c>
      <c r="E167" s="5" t="s">
        <v>5</v>
      </c>
      <c r="F167" s="5" t="s">
        <v>420</v>
      </c>
      <c r="G167" s="5" t="s">
        <v>6</v>
      </c>
      <c r="H167" s="8">
        <v>41705</v>
      </c>
      <c r="I167" s="9">
        <f t="shared" si="9"/>
        <v>13</v>
      </c>
      <c r="J167" s="5">
        <f t="shared" si="12"/>
        <v>265</v>
      </c>
      <c r="K167" s="5" t="str">
        <f t="shared" si="10"/>
        <v>no</v>
      </c>
    </row>
    <row r="168" spans="1:11" x14ac:dyDescent="0.25">
      <c r="A168" s="5" t="s">
        <v>86</v>
      </c>
      <c r="B168" s="5" t="s">
        <v>87</v>
      </c>
      <c r="C168" s="7">
        <v>41325</v>
      </c>
      <c r="D168" s="5" t="s">
        <v>4</v>
      </c>
      <c r="E168" s="5" t="s">
        <v>5</v>
      </c>
      <c r="F168" s="5" t="s">
        <v>420</v>
      </c>
      <c r="G168" s="5" t="s">
        <v>15</v>
      </c>
      <c r="H168" s="8">
        <v>41873</v>
      </c>
      <c r="I168" s="9">
        <f t="shared" si="9"/>
        <v>18</v>
      </c>
      <c r="J168" s="5">
        <f t="shared" si="12"/>
        <v>381</v>
      </c>
      <c r="K168" s="5" t="str">
        <f t="shared" si="10"/>
        <v>no</v>
      </c>
    </row>
    <row r="169" spans="1:11" x14ac:dyDescent="0.25">
      <c r="A169" s="5" t="s">
        <v>84</v>
      </c>
      <c r="B169" s="5" t="s">
        <v>85</v>
      </c>
      <c r="C169" s="10" t="s">
        <v>20</v>
      </c>
      <c r="D169" s="5" t="s">
        <v>4</v>
      </c>
      <c r="E169" s="5" t="s">
        <v>5</v>
      </c>
      <c r="F169" s="5" t="s">
        <v>418</v>
      </c>
      <c r="G169" s="5" t="s">
        <v>20</v>
      </c>
      <c r="H169" s="8" t="s">
        <v>415</v>
      </c>
      <c r="I169" s="9" t="str">
        <f>IF(ISERROR((YEAR(H169)-YEAR(C170))*12+MONTH(H169)-MONTH(C170)),"-",(YEAR(H169)-YEAR(C170))*12+MONTH(H169)-MONTH(C170))</f>
        <v>-</v>
      </c>
      <c r="J169" s="5" t="e">
        <f>NETWORKDAYS(C169,H169,holidays)</f>
        <v>#VALUE!</v>
      </c>
      <c r="K169" s="5" t="str">
        <f t="shared" si="10"/>
        <v>no</v>
      </c>
    </row>
    <row r="170" spans="1:11" x14ac:dyDescent="0.25">
      <c r="A170" s="5" t="s">
        <v>82</v>
      </c>
      <c r="B170" s="5" t="s">
        <v>83</v>
      </c>
      <c r="C170" s="7">
        <v>41353</v>
      </c>
      <c r="D170" s="5" t="s">
        <v>4</v>
      </c>
      <c r="E170" s="5" t="s">
        <v>5</v>
      </c>
      <c r="F170" s="5" t="s">
        <v>418</v>
      </c>
      <c r="G170" s="5" t="s">
        <v>9</v>
      </c>
      <c r="H170" s="8" t="s">
        <v>414</v>
      </c>
      <c r="I170" s="9" t="str">
        <f>IF(ISERROR((YEAR(H170)-YEAR(#REF!))*12+MONTH(H170)-MONTH(#REF!)),"-",(YEAR(H170)-YEAR(#REF!))*12+MONTH(H170)-MONTH(#REF!))</f>
        <v>-</v>
      </c>
      <c r="J170" s="5" t="e">
        <f>NETWORKDAYS(C170,H170,holidays)</f>
        <v>#VALUE!</v>
      </c>
      <c r="K170" s="5" t="str">
        <f t="shared" si="10"/>
        <v>no</v>
      </c>
    </row>
    <row r="171" spans="1:11" x14ac:dyDescent="0.25">
      <c r="A171" s="5" t="s">
        <v>80</v>
      </c>
      <c r="B171" s="5" t="s">
        <v>81</v>
      </c>
      <c r="C171" s="7">
        <v>41381</v>
      </c>
      <c r="D171" s="5" t="s">
        <v>4</v>
      </c>
      <c r="E171" s="5" t="s">
        <v>38</v>
      </c>
      <c r="F171" s="5" t="s">
        <v>422</v>
      </c>
      <c r="G171" s="5" t="s">
        <v>6</v>
      </c>
      <c r="H171" s="8">
        <v>41603</v>
      </c>
      <c r="I171" s="9">
        <f t="shared" si="9"/>
        <v>7</v>
      </c>
      <c r="J171" s="5">
        <f t="shared" ref="J171:J199" si="13">NETWORKDAYS(C171,H171,holidays)</f>
        <v>156</v>
      </c>
      <c r="K171" s="5" t="str">
        <f t="shared" si="10"/>
        <v>no</v>
      </c>
    </row>
    <row r="172" spans="1:11" x14ac:dyDescent="0.25">
      <c r="A172" s="5" t="s">
        <v>78</v>
      </c>
      <c r="B172" s="5" t="s">
        <v>79</v>
      </c>
      <c r="C172" s="7">
        <v>41381</v>
      </c>
      <c r="D172" s="5" t="s">
        <v>4</v>
      </c>
      <c r="E172" s="5" t="s">
        <v>5</v>
      </c>
      <c r="F172" s="5" t="s">
        <v>422</v>
      </c>
      <c r="G172" s="5" t="s">
        <v>6</v>
      </c>
      <c r="H172" s="8">
        <v>41432</v>
      </c>
      <c r="I172" s="9">
        <f t="shared" si="9"/>
        <v>2</v>
      </c>
      <c r="J172" s="5">
        <f t="shared" si="13"/>
        <v>36</v>
      </c>
      <c r="K172" s="5" t="str">
        <f t="shared" si="10"/>
        <v>no</v>
      </c>
    </row>
    <row r="173" spans="1:11" x14ac:dyDescent="0.25">
      <c r="A173" s="5" t="s">
        <v>76</v>
      </c>
      <c r="B173" s="5" t="s">
        <v>77</v>
      </c>
      <c r="C173" s="7">
        <v>41409</v>
      </c>
      <c r="D173" s="5" t="s">
        <v>4</v>
      </c>
      <c r="E173" s="5" t="s">
        <v>5</v>
      </c>
      <c r="F173" s="5" t="s">
        <v>420</v>
      </c>
      <c r="G173" s="5" t="s">
        <v>9</v>
      </c>
      <c r="H173" s="8" t="s">
        <v>414</v>
      </c>
      <c r="I173" s="9" t="str">
        <f t="shared" si="9"/>
        <v>-</v>
      </c>
      <c r="J173" s="5" t="e">
        <f t="shared" si="13"/>
        <v>#VALUE!</v>
      </c>
      <c r="K173" s="5" t="str">
        <f t="shared" si="10"/>
        <v>no</v>
      </c>
    </row>
    <row r="174" spans="1:11" x14ac:dyDescent="0.25">
      <c r="A174" s="5" t="s">
        <v>74</v>
      </c>
      <c r="B174" s="5" t="s">
        <v>75</v>
      </c>
      <c r="C174" s="7">
        <v>41444</v>
      </c>
      <c r="D174" s="5" t="s">
        <v>4</v>
      </c>
      <c r="E174" s="5" t="s">
        <v>5</v>
      </c>
      <c r="F174" s="5" t="s">
        <v>422</v>
      </c>
      <c r="G174" s="5" t="s">
        <v>20</v>
      </c>
      <c r="H174" s="8" t="s">
        <v>415</v>
      </c>
      <c r="I174" s="9" t="str">
        <f t="shared" si="9"/>
        <v>-</v>
      </c>
      <c r="J174" s="5" t="e">
        <f t="shared" si="13"/>
        <v>#VALUE!</v>
      </c>
      <c r="K174" s="5" t="str">
        <f t="shared" si="10"/>
        <v>no</v>
      </c>
    </row>
    <row r="175" spans="1:11" x14ac:dyDescent="0.25">
      <c r="A175" s="5" t="s">
        <v>72</v>
      </c>
      <c r="B175" s="5" t="s">
        <v>73</v>
      </c>
      <c r="C175" s="7">
        <v>41444</v>
      </c>
      <c r="D175" s="5" t="s">
        <v>4</v>
      </c>
      <c r="E175" s="5" t="s">
        <v>5</v>
      </c>
      <c r="F175" s="5" t="s">
        <v>418</v>
      </c>
      <c r="G175" s="5" t="s">
        <v>6</v>
      </c>
      <c r="H175" s="8">
        <v>41579</v>
      </c>
      <c r="I175" s="9">
        <f t="shared" si="9"/>
        <v>5</v>
      </c>
      <c r="J175" s="5">
        <f t="shared" si="13"/>
        <v>97</v>
      </c>
      <c r="K175" s="5" t="str">
        <f t="shared" si="10"/>
        <v>no</v>
      </c>
    </row>
    <row r="176" spans="1:11" x14ac:dyDescent="0.25">
      <c r="A176" s="5" t="s">
        <v>70</v>
      </c>
      <c r="B176" s="5" t="s">
        <v>71</v>
      </c>
      <c r="C176" s="7">
        <v>41444</v>
      </c>
      <c r="D176" s="5" t="s">
        <v>4</v>
      </c>
      <c r="E176" s="5" t="s">
        <v>5</v>
      </c>
      <c r="F176" s="5" t="s">
        <v>422</v>
      </c>
      <c r="G176" s="5" t="s">
        <v>6</v>
      </c>
      <c r="H176" s="8">
        <v>41530</v>
      </c>
      <c r="I176" s="9">
        <f t="shared" si="9"/>
        <v>3</v>
      </c>
      <c r="J176" s="5">
        <f t="shared" si="13"/>
        <v>62</v>
      </c>
      <c r="K176" s="5" t="str">
        <f t="shared" si="10"/>
        <v>no</v>
      </c>
    </row>
    <row r="177" spans="1:11" x14ac:dyDescent="0.25">
      <c r="A177" s="5" t="s">
        <v>68</v>
      </c>
      <c r="B177" s="5" t="s">
        <v>69</v>
      </c>
      <c r="C177" s="7">
        <v>41507</v>
      </c>
      <c r="D177" s="5" t="s">
        <v>4</v>
      </c>
      <c r="E177" s="5" t="s">
        <v>5</v>
      </c>
      <c r="F177" s="5" t="s">
        <v>422</v>
      </c>
      <c r="G177" s="5" t="s">
        <v>6</v>
      </c>
      <c r="H177" s="8">
        <v>41705</v>
      </c>
      <c r="I177" s="9">
        <f t="shared" si="9"/>
        <v>7</v>
      </c>
      <c r="J177" s="5">
        <f t="shared" si="13"/>
        <v>139</v>
      </c>
      <c r="K177" s="5" t="str">
        <f t="shared" si="10"/>
        <v>no</v>
      </c>
    </row>
    <row r="178" spans="1:11" x14ac:dyDescent="0.25">
      <c r="A178" s="5" t="s">
        <v>66</v>
      </c>
      <c r="B178" s="5" t="s">
        <v>67</v>
      </c>
      <c r="C178" s="7">
        <v>41444</v>
      </c>
      <c r="D178" s="5" t="s">
        <v>12</v>
      </c>
      <c r="E178" s="5" t="s">
        <v>5</v>
      </c>
      <c r="F178" s="5" t="s">
        <v>422</v>
      </c>
      <c r="G178" s="5" t="s">
        <v>6</v>
      </c>
      <c r="H178" s="8">
        <v>41487</v>
      </c>
      <c r="I178" s="9">
        <f t="shared" si="9"/>
        <v>2</v>
      </c>
      <c r="J178" s="5">
        <f t="shared" si="13"/>
        <v>32</v>
      </c>
      <c r="K178" s="5" t="str">
        <f t="shared" si="10"/>
        <v>no</v>
      </c>
    </row>
    <row r="179" spans="1:11" x14ac:dyDescent="0.25">
      <c r="A179" s="5" t="s">
        <v>64</v>
      </c>
      <c r="B179" s="5" t="s">
        <v>65</v>
      </c>
      <c r="C179" s="7">
        <v>41444</v>
      </c>
      <c r="D179" s="5" t="s">
        <v>4</v>
      </c>
      <c r="E179" s="5" t="s">
        <v>5</v>
      </c>
      <c r="F179" s="5" t="s">
        <v>418</v>
      </c>
      <c r="G179" s="5" t="s">
        <v>444</v>
      </c>
      <c r="H179" s="8">
        <v>41992</v>
      </c>
      <c r="I179" s="9">
        <f t="shared" si="9"/>
        <v>18</v>
      </c>
      <c r="J179" s="5">
        <f t="shared" si="13"/>
        <v>384</v>
      </c>
      <c r="K179" s="5" t="str">
        <f t="shared" si="10"/>
        <v>no</v>
      </c>
    </row>
    <row r="180" spans="1:11" x14ac:dyDescent="0.25">
      <c r="A180" s="5" t="s">
        <v>62</v>
      </c>
      <c r="B180" s="5" t="s">
        <v>63</v>
      </c>
      <c r="C180" s="7">
        <v>41444</v>
      </c>
      <c r="D180" s="5" t="s">
        <v>4</v>
      </c>
      <c r="E180" s="5" t="s">
        <v>5</v>
      </c>
      <c r="F180" s="5" t="s">
        <v>418</v>
      </c>
      <c r="G180" s="5" t="s">
        <v>15</v>
      </c>
      <c r="H180" s="8">
        <v>41873</v>
      </c>
      <c r="I180" s="9">
        <f t="shared" si="9"/>
        <v>14</v>
      </c>
      <c r="J180" s="5">
        <f t="shared" si="13"/>
        <v>300</v>
      </c>
      <c r="K180" s="5" t="str">
        <f t="shared" si="10"/>
        <v>no</v>
      </c>
    </row>
    <row r="181" spans="1:11" x14ac:dyDescent="0.25">
      <c r="A181" s="5" t="s">
        <v>60</v>
      </c>
      <c r="B181" s="5" t="s">
        <v>61</v>
      </c>
      <c r="C181" s="7">
        <v>41444</v>
      </c>
      <c r="D181" s="5" t="s">
        <v>4</v>
      </c>
      <c r="E181" s="5" t="s">
        <v>5</v>
      </c>
      <c r="F181" s="5" t="s">
        <v>418</v>
      </c>
      <c r="G181" s="5" t="s">
        <v>23</v>
      </c>
      <c r="H181" s="8" t="s">
        <v>414</v>
      </c>
      <c r="I181" s="9" t="str">
        <f t="shared" si="9"/>
        <v>-</v>
      </c>
      <c r="J181" s="5" t="e">
        <f t="shared" si="13"/>
        <v>#VALUE!</v>
      </c>
      <c r="K181" s="5" t="str">
        <f t="shared" si="10"/>
        <v>no</v>
      </c>
    </row>
    <row r="182" spans="1:11" x14ac:dyDescent="0.25">
      <c r="A182" s="5" t="s">
        <v>58</v>
      </c>
      <c r="B182" s="5" t="s">
        <v>59</v>
      </c>
      <c r="C182" s="7">
        <v>41444</v>
      </c>
      <c r="D182" s="5" t="s">
        <v>4</v>
      </c>
      <c r="E182" s="5" t="s">
        <v>5</v>
      </c>
      <c r="F182" s="5" t="s">
        <v>422</v>
      </c>
      <c r="G182" s="5" t="s">
        <v>9</v>
      </c>
      <c r="H182" s="8" t="s">
        <v>414</v>
      </c>
      <c r="I182" s="9" t="str">
        <f t="shared" si="9"/>
        <v>-</v>
      </c>
      <c r="J182" s="5" t="e">
        <f t="shared" si="13"/>
        <v>#VALUE!</v>
      </c>
      <c r="K182" s="5" t="str">
        <f t="shared" si="10"/>
        <v>no</v>
      </c>
    </row>
    <row r="183" spans="1:11" x14ac:dyDescent="0.25">
      <c r="A183" s="5" t="s">
        <v>56</v>
      </c>
      <c r="B183" s="5" t="s">
        <v>57</v>
      </c>
      <c r="C183" s="7">
        <v>41472</v>
      </c>
      <c r="D183" s="5" t="s">
        <v>4</v>
      </c>
      <c r="E183" s="5" t="s">
        <v>5</v>
      </c>
      <c r="F183" s="5" t="s">
        <v>422</v>
      </c>
      <c r="G183" s="5" t="s">
        <v>9</v>
      </c>
      <c r="H183" s="8" t="s">
        <v>414</v>
      </c>
      <c r="I183" s="9" t="str">
        <f t="shared" ref="I183:I225" si="14">IF(ISERROR((YEAR(H183)-YEAR(C183))*12+MONTH(H183)-MONTH(C183)),"-",(YEAR(H183)-YEAR(C183))*12+MONTH(H183)-MONTH(C183))</f>
        <v>-</v>
      </c>
      <c r="J183" s="5" t="e">
        <f t="shared" si="13"/>
        <v>#VALUE!</v>
      </c>
      <c r="K183" s="5" t="str">
        <f t="shared" si="10"/>
        <v>no</v>
      </c>
    </row>
    <row r="184" spans="1:11" x14ac:dyDescent="0.25">
      <c r="A184" s="5" t="s">
        <v>54</v>
      </c>
      <c r="B184" s="5" t="s">
        <v>55</v>
      </c>
      <c r="C184" s="7">
        <v>41507</v>
      </c>
      <c r="D184" s="5" t="s">
        <v>4</v>
      </c>
      <c r="E184" s="5" t="s">
        <v>5</v>
      </c>
      <c r="F184" s="5" t="s">
        <v>419</v>
      </c>
      <c r="G184" s="5" t="s">
        <v>23</v>
      </c>
      <c r="H184" s="8" t="s">
        <v>414</v>
      </c>
      <c r="I184" s="9" t="str">
        <f t="shared" si="14"/>
        <v>-</v>
      </c>
      <c r="J184" s="5" t="e">
        <f t="shared" si="13"/>
        <v>#VALUE!</v>
      </c>
      <c r="K184" s="5" t="str">
        <f t="shared" ref="K184:K217" si="15">IF(I184&lt;2,"Yes","no")</f>
        <v>no</v>
      </c>
    </row>
    <row r="185" spans="1:11" x14ac:dyDescent="0.25">
      <c r="A185" s="5" t="s">
        <v>52</v>
      </c>
      <c r="B185" s="5" t="s">
        <v>53</v>
      </c>
      <c r="C185" s="7">
        <v>41472</v>
      </c>
      <c r="D185" s="5" t="s">
        <v>12</v>
      </c>
      <c r="E185" s="5" t="s">
        <v>5</v>
      </c>
      <c r="F185" s="5" t="s">
        <v>422</v>
      </c>
      <c r="G185" s="5" t="s">
        <v>6</v>
      </c>
      <c r="H185" s="8">
        <v>41529</v>
      </c>
      <c r="I185" s="9">
        <f t="shared" si="14"/>
        <v>2</v>
      </c>
      <c r="J185" s="5">
        <f t="shared" si="13"/>
        <v>41</v>
      </c>
      <c r="K185" s="5" t="str">
        <f t="shared" si="15"/>
        <v>no</v>
      </c>
    </row>
    <row r="186" spans="1:11" x14ac:dyDescent="0.25">
      <c r="A186" s="5" t="s">
        <v>50</v>
      </c>
      <c r="B186" s="5" t="s">
        <v>51</v>
      </c>
      <c r="C186" s="7">
        <v>41507</v>
      </c>
      <c r="D186" s="5" t="s">
        <v>4</v>
      </c>
      <c r="E186" s="5" t="s">
        <v>5</v>
      </c>
      <c r="F186" s="5" t="s">
        <v>419</v>
      </c>
      <c r="G186" s="5" t="s">
        <v>443</v>
      </c>
      <c r="H186" s="8">
        <v>41838</v>
      </c>
      <c r="I186" s="9">
        <f t="shared" si="14"/>
        <v>11</v>
      </c>
      <c r="J186" s="5">
        <f t="shared" si="13"/>
        <v>230</v>
      </c>
      <c r="K186" s="5" t="str">
        <f t="shared" si="15"/>
        <v>no</v>
      </c>
    </row>
    <row r="187" spans="1:11" x14ac:dyDescent="0.25">
      <c r="A187" s="5" t="s">
        <v>48</v>
      </c>
      <c r="B187" s="5" t="s">
        <v>49</v>
      </c>
      <c r="C187" s="7">
        <v>41507</v>
      </c>
      <c r="D187" s="5" t="s">
        <v>12</v>
      </c>
      <c r="E187" s="5" t="s">
        <v>5</v>
      </c>
      <c r="F187" s="5" t="s">
        <v>422</v>
      </c>
      <c r="G187" s="5" t="s">
        <v>6</v>
      </c>
      <c r="H187" s="8">
        <v>41551</v>
      </c>
      <c r="I187" s="9">
        <f t="shared" si="14"/>
        <v>2</v>
      </c>
      <c r="J187" s="5">
        <f t="shared" si="13"/>
        <v>32</v>
      </c>
      <c r="K187" s="5" t="str">
        <f t="shared" si="15"/>
        <v>no</v>
      </c>
    </row>
    <row r="188" spans="1:11" x14ac:dyDescent="0.25">
      <c r="A188" s="5" t="s">
        <v>45</v>
      </c>
      <c r="B188" s="5" t="s">
        <v>46</v>
      </c>
      <c r="C188" s="7">
        <v>41507</v>
      </c>
      <c r="D188" s="5" t="s">
        <v>12</v>
      </c>
      <c r="E188" s="5" t="s">
        <v>5</v>
      </c>
      <c r="F188" s="5" t="s">
        <v>422</v>
      </c>
      <c r="G188" s="5" t="s">
        <v>47</v>
      </c>
      <c r="H188" s="8">
        <v>41551</v>
      </c>
      <c r="I188" s="9">
        <f t="shared" si="14"/>
        <v>2</v>
      </c>
      <c r="J188" s="5">
        <f t="shared" si="13"/>
        <v>32</v>
      </c>
      <c r="K188" s="5" t="str">
        <f t="shared" si="15"/>
        <v>no</v>
      </c>
    </row>
    <row r="189" spans="1:11" x14ac:dyDescent="0.25">
      <c r="A189" s="5" t="s">
        <v>43</v>
      </c>
      <c r="B189" s="5" t="s">
        <v>44</v>
      </c>
      <c r="C189" s="7">
        <v>41507</v>
      </c>
      <c r="D189" s="5" t="s">
        <v>4</v>
      </c>
      <c r="E189" s="5" t="s">
        <v>5</v>
      </c>
      <c r="F189" s="5" t="s">
        <v>422</v>
      </c>
      <c r="G189" s="5" t="s">
        <v>6</v>
      </c>
      <c r="H189" s="8">
        <v>41551</v>
      </c>
      <c r="I189" s="9">
        <f t="shared" si="14"/>
        <v>2</v>
      </c>
      <c r="J189" s="5">
        <f t="shared" si="13"/>
        <v>32</v>
      </c>
      <c r="K189" s="5" t="str">
        <f t="shared" si="15"/>
        <v>no</v>
      </c>
    </row>
    <row r="190" spans="1:11" x14ac:dyDescent="0.25">
      <c r="A190" s="5" t="s">
        <v>41</v>
      </c>
      <c r="B190" s="5" t="s">
        <v>42</v>
      </c>
      <c r="C190" s="7">
        <v>41507</v>
      </c>
      <c r="D190" s="5" t="s">
        <v>4</v>
      </c>
      <c r="E190" s="5" t="s">
        <v>5</v>
      </c>
      <c r="F190" s="5" t="s">
        <v>419</v>
      </c>
      <c r="G190" s="5" t="s">
        <v>15</v>
      </c>
      <c r="H190" s="8">
        <v>41907</v>
      </c>
      <c r="I190" s="9">
        <f t="shared" si="14"/>
        <v>13</v>
      </c>
      <c r="J190" s="5">
        <f t="shared" si="13"/>
        <v>278</v>
      </c>
      <c r="K190" s="5" t="str">
        <f t="shared" si="15"/>
        <v>no</v>
      </c>
    </row>
    <row r="191" spans="1:11" x14ac:dyDescent="0.25">
      <c r="A191" s="5" t="s">
        <v>39</v>
      </c>
      <c r="B191" s="5" t="s">
        <v>40</v>
      </c>
      <c r="C191" s="7">
        <v>41563</v>
      </c>
      <c r="D191" s="5" t="s">
        <v>4</v>
      </c>
      <c r="E191" s="5" t="s">
        <v>5</v>
      </c>
      <c r="F191" s="5" t="s">
        <v>420</v>
      </c>
      <c r="G191" s="5" t="s">
        <v>444</v>
      </c>
      <c r="H191" s="8">
        <v>41962</v>
      </c>
      <c r="I191" s="9">
        <f t="shared" si="14"/>
        <v>13</v>
      </c>
      <c r="J191" s="5">
        <f t="shared" si="13"/>
        <v>278</v>
      </c>
      <c r="K191" s="5" t="str">
        <f t="shared" si="15"/>
        <v>no</v>
      </c>
    </row>
    <row r="192" spans="1:11" x14ac:dyDescent="0.25">
      <c r="A192" s="5" t="s">
        <v>36</v>
      </c>
      <c r="B192" s="5" t="s">
        <v>37</v>
      </c>
      <c r="C192" s="7">
        <v>41568</v>
      </c>
      <c r="D192" s="5" t="s">
        <v>4</v>
      </c>
      <c r="E192" s="5" t="s">
        <v>38</v>
      </c>
      <c r="F192" s="5" t="s">
        <v>422</v>
      </c>
      <c r="G192" s="5" t="s">
        <v>6</v>
      </c>
      <c r="H192" s="8">
        <v>41569</v>
      </c>
      <c r="I192" s="9">
        <f t="shared" si="14"/>
        <v>0</v>
      </c>
      <c r="J192" s="5">
        <f t="shared" si="13"/>
        <v>2</v>
      </c>
      <c r="K192" s="5" t="str">
        <f t="shared" si="15"/>
        <v>Yes</v>
      </c>
    </row>
    <row r="193" spans="1:11" x14ac:dyDescent="0.25">
      <c r="A193" s="5" t="s">
        <v>34</v>
      </c>
      <c r="B193" s="5" t="s">
        <v>35</v>
      </c>
      <c r="C193" s="7">
        <v>41598</v>
      </c>
      <c r="D193" s="5" t="s">
        <v>4</v>
      </c>
      <c r="E193" s="5" t="s">
        <v>5</v>
      </c>
      <c r="F193" s="5" t="s">
        <v>422</v>
      </c>
      <c r="G193" s="5" t="s">
        <v>6</v>
      </c>
      <c r="H193" s="8">
        <v>41656</v>
      </c>
      <c r="I193" s="9">
        <f t="shared" si="14"/>
        <v>2</v>
      </c>
      <c r="J193" s="5">
        <f t="shared" si="13"/>
        <v>40</v>
      </c>
      <c r="K193" s="5" t="str">
        <f t="shared" si="15"/>
        <v>no</v>
      </c>
    </row>
    <row r="194" spans="1:11" x14ac:dyDescent="0.25">
      <c r="A194" s="5" t="s">
        <v>32</v>
      </c>
      <c r="B194" s="5" t="s">
        <v>33</v>
      </c>
      <c r="C194" s="7">
        <v>41598</v>
      </c>
      <c r="D194" s="5" t="s">
        <v>4</v>
      </c>
      <c r="E194" s="5" t="s">
        <v>5</v>
      </c>
      <c r="F194" s="5" t="s">
        <v>422</v>
      </c>
      <c r="G194" s="5" t="s">
        <v>6</v>
      </c>
      <c r="H194" s="8">
        <v>41656</v>
      </c>
      <c r="I194" s="9">
        <f t="shared" si="14"/>
        <v>2</v>
      </c>
      <c r="J194" s="5">
        <f t="shared" si="13"/>
        <v>40</v>
      </c>
      <c r="K194" s="5" t="str">
        <f t="shared" si="15"/>
        <v>no</v>
      </c>
    </row>
    <row r="195" spans="1:11" x14ac:dyDescent="0.25">
      <c r="A195" s="5" t="s">
        <v>30</v>
      </c>
      <c r="B195" s="5" t="s">
        <v>31</v>
      </c>
      <c r="C195" s="7">
        <v>41598</v>
      </c>
      <c r="D195" s="5" t="s">
        <v>4</v>
      </c>
      <c r="E195" s="5" t="s">
        <v>5</v>
      </c>
      <c r="F195" s="5" t="s">
        <v>422</v>
      </c>
      <c r="G195" s="5" t="s">
        <v>6</v>
      </c>
      <c r="H195" s="8">
        <v>41719</v>
      </c>
      <c r="I195" s="9">
        <f t="shared" si="14"/>
        <v>4</v>
      </c>
      <c r="J195" s="5">
        <f t="shared" si="13"/>
        <v>85</v>
      </c>
      <c r="K195" s="5" t="str">
        <f t="shared" si="15"/>
        <v>no</v>
      </c>
    </row>
    <row r="196" spans="1:11" x14ac:dyDescent="0.25">
      <c r="A196" s="5" t="s">
        <v>28</v>
      </c>
      <c r="B196" s="5" t="s">
        <v>29</v>
      </c>
      <c r="C196" s="7">
        <v>41598</v>
      </c>
      <c r="D196" s="5" t="s">
        <v>4</v>
      </c>
      <c r="E196" s="5" t="s">
        <v>5</v>
      </c>
      <c r="F196" s="5" t="s">
        <v>418</v>
      </c>
      <c r="G196" s="5" t="s">
        <v>47</v>
      </c>
      <c r="H196" s="8">
        <v>41810</v>
      </c>
      <c r="I196" s="9">
        <f t="shared" si="14"/>
        <v>7</v>
      </c>
      <c r="J196" s="5">
        <f t="shared" si="13"/>
        <v>146</v>
      </c>
      <c r="K196" s="5" t="str">
        <f t="shared" si="15"/>
        <v>no</v>
      </c>
    </row>
    <row r="197" spans="1:11" x14ac:dyDescent="0.25">
      <c r="A197" s="5" t="s">
        <v>26</v>
      </c>
      <c r="B197" s="5" t="s">
        <v>27</v>
      </c>
      <c r="C197" s="7">
        <v>41626</v>
      </c>
      <c r="D197" s="5" t="s">
        <v>4</v>
      </c>
      <c r="E197" s="5" t="s">
        <v>5</v>
      </c>
      <c r="F197" s="5" t="s">
        <v>422</v>
      </c>
      <c r="G197" s="5" t="s">
        <v>15</v>
      </c>
      <c r="H197" s="8">
        <v>41873</v>
      </c>
      <c r="I197" s="9">
        <f t="shared" si="14"/>
        <v>8</v>
      </c>
      <c r="J197" s="5">
        <f t="shared" si="13"/>
        <v>171</v>
      </c>
      <c r="K197" s="5" t="str">
        <f t="shared" si="15"/>
        <v>no</v>
      </c>
    </row>
    <row r="198" spans="1:11" x14ac:dyDescent="0.25">
      <c r="A198" s="5" t="s">
        <v>24</v>
      </c>
      <c r="B198" s="5" t="s">
        <v>25</v>
      </c>
      <c r="C198" s="7">
        <v>41626</v>
      </c>
      <c r="D198" s="5" t="s">
        <v>12</v>
      </c>
      <c r="E198" s="5" t="s">
        <v>5</v>
      </c>
      <c r="F198" s="5" t="s">
        <v>418</v>
      </c>
      <c r="G198" s="5" t="s">
        <v>6</v>
      </c>
      <c r="H198" s="8">
        <v>41682</v>
      </c>
      <c r="I198" s="9">
        <f t="shared" si="14"/>
        <v>2</v>
      </c>
      <c r="J198" s="5">
        <f t="shared" si="13"/>
        <v>38</v>
      </c>
      <c r="K198" s="5" t="str">
        <f t="shared" si="15"/>
        <v>no</v>
      </c>
    </row>
    <row r="199" spans="1:11" x14ac:dyDescent="0.25">
      <c r="A199" s="5" t="s">
        <v>21</v>
      </c>
      <c r="B199" s="5" t="s">
        <v>22</v>
      </c>
      <c r="C199" s="7">
        <v>41626</v>
      </c>
      <c r="D199" s="5" t="s">
        <v>4</v>
      </c>
      <c r="E199" s="5" t="s">
        <v>5</v>
      </c>
      <c r="F199" s="5" t="s">
        <v>418</v>
      </c>
      <c r="G199" s="5" t="s">
        <v>23</v>
      </c>
      <c r="H199" s="8">
        <v>41992</v>
      </c>
      <c r="I199" s="9">
        <f t="shared" si="14"/>
        <v>12</v>
      </c>
      <c r="J199" s="5">
        <f t="shared" si="13"/>
        <v>255</v>
      </c>
      <c r="K199" s="5" t="str">
        <f t="shared" si="15"/>
        <v>no</v>
      </c>
    </row>
    <row r="200" spans="1:11" ht="17.25" customHeight="1" x14ac:dyDescent="0.25">
      <c r="A200" s="5" t="s">
        <v>18</v>
      </c>
      <c r="B200" s="5" t="s">
        <v>19</v>
      </c>
      <c r="C200" s="8" t="s">
        <v>20</v>
      </c>
      <c r="D200" s="5" t="s">
        <v>12</v>
      </c>
      <c r="E200" s="5" t="s">
        <v>5</v>
      </c>
      <c r="F200" s="5" t="s">
        <v>422</v>
      </c>
      <c r="G200" s="5" t="s">
        <v>20</v>
      </c>
      <c r="H200" s="10" t="s">
        <v>415</v>
      </c>
      <c r="I200" s="9" t="str">
        <f>IF(ISERROR((YEAR(H200)-YEAR(C202))*12+MONTH(H200)-MONTH(C202)),"-",(YEAR(H200)-YEAR(C202))*12+MONTH(H200)-MONTH(C202))</f>
        <v>-</v>
      </c>
      <c r="J200" s="5" t="e">
        <f>NETWORKDAYS(C200,H200,holidays)</f>
        <v>#VALUE!</v>
      </c>
      <c r="K200" s="5" t="str">
        <f t="shared" si="15"/>
        <v>no</v>
      </c>
    </row>
    <row r="201" spans="1:11" x14ac:dyDescent="0.25">
      <c r="A201" s="5" t="s">
        <v>16</v>
      </c>
      <c r="B201" s="5" t="s">
        <v>17</v>
      </c>
      <c r="C201" s="7">
        <v>41689</v>
      </c>
      <c r="D201" s="5" t="s">
        <v>4</v>
      </c>
      <c r="E201" s="5" t="s">
        <v>5</v>
      </c>
      <c r="F201" s="5" t="s">
        <v>420</v>
      </c>
      <c r="G201" s="5" t="s">
        <v>6</v>
      </c>
      <c r="H201" s="8">
        <v>41873</v>
      </c>
      <c r="I201" s="9">
        <f t="shared" si="14"/>
        <v>6</v>
      </c>
      <c r="J201" s="5">
        <f>NETWORKDAYS(C201,H201,holidays)</f>
        <v>129</v>
      </c>
      <c r="K201" s="5" t="str">
        <f t="shared" si="15"/>
        <v>no</v>
      </c>
    </row>
    <row r="202" spans="1:11" x14ac:dyDescent="0.25">
      <c r="A202" s="5" t="s">
        <v>13</v>
      </c>
      <c r="B202" s="5" t="s">
        <v>14</v>
      </c>
      <c r="C202" s="7">
        <v>41654</v>
      </c>
      <c r="D202" s="5" t="s">
        <v>4</v>
      </c>
      <c r="E202" s="5" t="s">
        <v>5</v>
      </c>
      <c r="F202" s="5" t="s">
        <v>422</v>
      </c>
      <c r="G202" s="5" t="s">
        <v>6</v>
      </c>
      <c r="H202" s="12">
        <v>41689</v>
      </c>
      <c r="I202" s="9" t="str">
        <f>IF(ISERROR((YEAR(H202)-YEAR(#REF!))*12+MONTH(H202)-MONTH(#REF!)),"-",(YEAR(H202)-YEAR(#REF!))*12+MONTH(H202)-MONTH(#REF!))</f>
        <v>-</v>
      </c>
      <c r="J202" s="5">
        <f>NETWORKDAYS(C202,H202,holidays)</f>
        <v>26</v>
      </c>
      <c r="K202" s="5" t="str">
        <f t="shared" si="15"/>
        <v>no</v>
      </c>
    </row>
    <row r="203" spans="1:11" x14ac:dyDescent="0.25">
      <c r="A203" s="5" t="s">
        <v>10</v>
      </c>
      <c r="B203" s="5" t="s">
        <v>11</v>
      </c>
      <c r="C203" s="7">
        <v>41689</v>
      </c>
      <c r="D203" s="5" t="s">
        <v>12</v>
      </c>
      <c r="E203" s="5" t="s">
        <v>5</v>
      </c>
      <c r="F203" s="5" t="s">
        <v>422</v>
      </c>
      <c r="G203" s="5" t="s">
        <v>6</v>
      </c>
      <c r="H203" s="12">
        <v>41733</v>
      </c>
      <c r="I203" s="9">
        <f t="shared" si="14"/>
        <v>2</v>
      </c>
      <c r="J203" s="5">
        <f t="shared" ref="J203:J215" si="16">NETWORKDAYS(C203,H203,holidays)</f>
        <v>33</v>
      </c>
      <c r="K203" s="5" t="str">
        <f t="shared" si="15"/>
        <v>no</v>
      </c>
    </row>
    <row r="204" spans="1:11" x14ac:dyDescent="0.25">
      <c r="A204" s="5" t="s">
        <v>7</v>
      </c>
      <c r="B204" s="5" t="s">
        <v>8</v>
      </c>
      <c r="C204" s="7">
        <v>41689</v>
      </c>
      <c r="D204" s="5" t="s">
        <v>4</v>
      </c>
      <c r="E204" s="5" t="s">
        <v>5</v>
      </c>
      <c r="F204" s="5" t="s">
        <v>423</v>
      </c>
      <c r="G204" s="5" t="s">
        <v>9</v>
      </c>
      <c r="H204" s="10" t="s">
        <v>414</v>
      </c>
      <c r="I204" s="9" t="str">
        <f t="shared" si="14"/>
        <v>-</v>
      </c>
      <c r="J204" s="5" t="e">
        <f t="shared" si="16"/>
        <v>#VALUE!</v>
      </c>
      <c r="K204" s="5" t="str">
        <f t="shared" si="15"/>
        <v>no</v>
      </c>
    </row>
    <row r="205" spans="1:11" x14ac:dyDescent="0.25">
      <c r="A205" s="18" t="s">
        <v>459</v>
      </c>
      <c r="B205" s="19" t="s">
        <v>440</v>
      </c>
      <c r="C205" s="7">
        <v>41717</v>
      </c>
      <c r="D205" s="5" t="s">
        <v>4</v>
      </c>
      <c r="E205" s="18" t="s">
        <v>5</v>
      </c>
      <c r="F205" s="5" t="s">
        <v>422</v>
      </c>
      <c r="G205" s="5" t="s">
        <v>9</v>
      </c>
      <c r="H205" s="10" t="s">
        <v>414</v>
      </c>
      <c r="I205" s="9" t="str">
        <f t="shared" si="14"/>
        <v>-</v>
      </c>
      <c r="J205" s="5" t="e">
        <f t="shared" si="16"/>
        <v>#VALUE!</v>
      </c>
      <c r="K205" s="5" t="str">
        <f t="shared" si="15"/>
        <v>no</v>
      </c>
    </row>
    <row r="206" spans="1:11" x14ac:dyDescent="0.25">
      <c r="A206" s="18" t="s">
        <v>460</v>
      </c>
      <c r="B206" s="19" t="s">
        <v>439</v>
      </c>
      <c r="C206" s="7">
        <v>41717</v>
      </c>
      <c r="D206" s="5" t="s">
        <v>4</v>
      </c>
      <c r="E206" s="18" t="s">
        <v>5</v>
      </c>
      <c r="F206" s="5" t="s">
        <v>420</v>
      </c>
      <c r="G206" s="5" t="s">
        <v>9</v>
      </c>
      <c r="H206" s="10" t="s">
        <v>414</v>
      </c>
      <c r="I206" s="9" t="str">
        <f t="shared" si="14"/>
        <v>-</v>
      </c>
      <c r="J206" s="5" t="e">
        <f t="shared" si="16"/>
        <v>#VALUE!</v>
      </c>
      <c r="K206" s="5" t="str">
        <f t="shared" si="15"/>
        <v>no</v>
      </c>
    </row>
    <row r="207" spans="1:11" x14ac:dyDescent="0.25">
      <c r="A207" s="18" t="s">
        <v>461</v>
      </c>
      <c r="B207" s="19" t="s">
        <v>438</v>
      </c>
      <c r="C207" s="7">
        <v>41717</v>
      </c>
      <c r="D207" s="5" t="s">
        <v>4</v>
      </c>
      <c r="E207" s="18" t="s">
        <v>5</v>
      </c>
      <c r="F207" s="5" t="s">
        <v>419</v>
      </c>
      <c r="G207" s="5" t="s">
        <v>9</v>
      </c>
      <c r="H207" s="10" t="s">
        <v>414</v>
      </c>
      <c r="I207" s="9" t="str">
        <f t="shared" si="14"/>
        <v>-</v>
      </c>
      <c r="J207" s="5" t="e">
        <f t="shared" si="16"/>
        <v>#VALUE!</v>
      </c>
      <c r="K207" s="5" t="str">
        <f t="shared" si="15"/>
        <v>no</v>
      </c>
    </row>
    <row r="208" spans="1:11" x14ac:dyDescent="0.25">
      <c r="A208" s="18" t="s">
        <v>462</v>
      </c>
      <c r="B208" s="19" t="s">
        <v>437</v>
      </c>
      <c r="C208" s="7">
        <v>41745</v>
      </c>
      <c r="D208" s="5" t="s">
        <v>4</v>
      </c>
      <c r="E208" s="18" t="s">
        <v>5</v>
      </c>
      <c r="F208" s="5" t="s">
        <v>422</v>
      </c>
      <c r="G208" s="5" t="s">
        <v>6</v>
      </c>
      <c r="H208" s="8">
        <v>41838</v>
      </c>
      <c r="I208" s="9">
        <f t="shared" si="14"/>
        <v>3</v>
      </c>
      <c r="J208" s="5">
        <f t="shared" si="16"/>
        <v>64</v>
      </c>
      <c r="K208" s="5" t="str">
        <f t="shared" si="15"/>
        <v>no</v>
      </c>
    </row>
    <row r="209" spans="1:11" x14ac:dyDescent="0.25">
      <c r="A209" s="18" t="s">
        <v>463</v>
      </c>
      <c r="B209" s="19" t="s">
        <v>436</v>
      </c>
      <c r="C209" s="7">
        <v>41780</v>
      </c>
      <c r="D209" s="5" t="s">
        <v>12</v>
      </c>
      <c r="E209" s="18" t="s">
        <v>5</v>
      </c>
      <c r="F209" s="5" t="s">
        <v>422</v>
      </c>
      <c r="G209" s="5" t="s">
        <v>6</v>
      </c>
      <c r="H209" s="8">
        <v>41838</v>
      </c>
      <c r="I209" s="9">
        <f t="shared" si="14"/>
        <v>2</v>
      </c>
      <c r="J209" s="5">
        <f t="shared" si="16"/>
        <v>42</v>
      </c>
      <c r="K209" s="5" t="str">
        <f t="shared" si="15"/>
        <v>no</v>
      </c>
    </row>
    <row r="210" spans="1:11" x14ac:dyDescent="0.25">
      <c r="A210" s="18" t="s">
        <v>464</v>
      </c>
      <c r="B210" s="19" t="s">
        <v>435</v>
      </c>
      <c r="C210" s="7">
        <v>41780</v>
      </c>
      <c r="D210" s="5" t="s">
        <v>4</v>
      </c>
      <c r="E210" s="18" t="s">
        <v>5</v>
      </c>
      <c r="F210" s="5" t="s">
        <v>422</v>
      </c>
      <c r="G210" s="5" t="s">
        <v>9</v>
      </c>
      <c r="H210" s="10" t="s">
        <v>414</v>
      </c>
      <c r="I210" s="9" t="str">
        <f t="shared" si="14"/>
        <v>-</v>
      </c>
      <c r="J210" s="5" t="e">
        <f t="shared" si="16"/>
        <v>#VALUE!</v>
      </c>
      <c r="K210" s="5" t="str">
        <f t="shared" si="15"/>
        <v>no</v>
      </c>
    </row>
    <row r="211" spans="1:11" x14ac:dyDescent="0.25">
      <c r="A211" s="18" t="s">
        <v>465</v>
      </c>
      <c r="B211" s="19" t="s">
        <v>434</v>
      </c>
      <c r="C211" s="7">
        <v>41780</v>
      </c>
      <c r="D211" s="5" t="s">
        <v>4</v>
      </c>
      <c r="E211" s="18" t="s">
        <v>5</v>
      </c>
      <c r="F211" s="5" t="s">
        <v>422</v>
      </c>
      <c r="G211" s="5" t="s">
        <v>9</v>
      </c>
      <c r="H211" s="10" t="s">
        <v>414</v>
      </c>
      <c r="I211" s="9" t="str">
        <f t="shared" si="14"/>
        <v>-</v>
      </c>
      <c r="J211" s="5" t="e">
        <f t="shared" si="16"/>
        <v>#VALUE!</v>
      </c>
      <c r="K211" s="5" t="str">
        <f t="shared" si="15"/>
        <v>no</v>
      </c>
    </row>
    <row r="212" spans="1:11" x14ac:dyDescent="0.25">
      <c r="A212" s="18" t="s">
        <v>466</v>
      </c>
      <c r="B212" s="19" t="s">
        <v>433</v>
      </c>
      <c r="C212" s="7">
        <v>41782</v>
      </c>
      <c r="D212" s="5" t="s">
        <v>4</v>
      </c>
      <c r="E212" s="18" t="s">
        <v>5</v>
      </c>
      <c r="F212" s="5" t="s">
        <v>422</v>
      </c>
      <c r="G212" s="5" t="s">
        <v>9</v>
      </c>
      <c r="H212" s="10" t="s">
        <v>414</v>
      </c>
      <c r="I212" s="9" t="str">
        <f t="shared" si="14"/>
        <v>-</v>
      </c>
      <c r="J212" s="5" t="e">
        <f t="shared" si="16"/>
        <v>#VALUE!</v>
      </c>
      <c r="K212" s="5" t="str">
        <f t="shared" si="15"/>
        <v>no</v>
      </c>
    </row>
    <row r="213" spans="1:11" x14ac:dyDescent="0.25">
      <c r="A213" s="18" t="s">
        <v>467</v>
      </c>
      <c r="B213" s="19" t="s">
        <v>432</v>
      </c>
      <c r="C213" s="7">
        <v>41836</v>
      </c>
      <c r="D213" s="5" t="s">
        <v>4</v>
      </c>
      <c r="E213" s="18" t="s">
        <v>5</v>
      </c>
      <c r="F213" s="5" t="s">
        <v>419</v>
      </c>
      <c r="G213" s="5" t="s">
        <v>23</v>
      </c>
      <c r="H213" s="12">
        <v>41992</v>
      </c>
      <c r="I213" s="9">
        <f t="shared" si="14"/>
        <v>5</v>
      </c>
      <c r="J213" s="5">
        <f t="shared" si="16"/>
        <v>112</v>
      </c>
      <c r="K213" s="5" t="str">
        <f t="shared" si="15"/>
        <v>no</v>
      </c>
    </row>
    <row r="214" spans="1:11" x14ac:dyDescent="0.25">
      <c r="A214" s="18" t="s">
        <v>468</v>
      </c>
      <c r="B214" s="19" t="s">
        <v>431</v>
      </c>
      <c r="C214" s="7">
        <v>41836</v>
      </c>
      <c r="D214" s="5" t="s">
        <v>4</v>
      </c>
      <c r="E214" s="18" t="s">
        <v>5</v>
      </c>
      <c r="F214" s="5" t="s">
        <v>451</v>
      </c>
      <c r="G214" s="5" t="s">
        <v>20</v>
      </c>
      <c r="H214" s="10" t="s">
        <v>414</v>
      </c>
      <c r="I214" s="9" t="str">
        <f t="shared" si="14"/>
        <v>-</v>
      </c>
      <c r="J214" s="5" t="e">
        <f t="shared" si="16"/>
        <v>#VALUE!</v>
      </c>
      <c r="K214" s="5" t="str">
        <f t="shared" si="15"/>
        <v>no</v>
      </c>
    </row>
    <row r="215" spans="1:11" x14ac:dyDescent="0.25">
      <c r="A215" s="18" t="s">
        <v>469</v>
      </c>
      <c r="B215" s="19" t="s">
        <v>430</v>
      </c>
      <c r="C215" s="7">
        <v>41836</v>
      </c>
      <c r="D215" s="5" t="s">
        <v>4</v>
      </c>
      <c r="E215" s="18" t="s">
        <v>5</v>
      </c>
      <c r="F215" s="5" t="s">
        <v>451</v>
      </c>
      <c r="G215" s="5" t="s">
        <v>9</v>
      </c>
      <c r="H215" s="10" t="s">
        <v>414</v>
      </c>
      <c r="I215" s="9" t="str">
        <f t="shared" si="14"/>
        <v>-</v>
      </c>
      <c r="J215" s="5" t="e">
        <f t="shared" si="16"/>
        <v>#VALUE!</v>
      </c>
      <c r="K215" s="5" t="str">
        <f t="shared" si="15"/>
        <v>no</v>
      </c>
    </row>
    <row r="216" spans="1:11" x14ac:dyDescent="0.25">
      <c r="A216" s="18" t="s">
        <v>470</v>
      </c>
      <c r="B216" s="19" t="s">
        <v>429</v>
      </c>
      <c r="C216" s="7">
        <v>41871</v>
      </c>
      <c r="D216" s="10" t="s">
        <v>487</v>
      </c>
      <c r="E216" s="18" t="s">
        <v>5</v>
      </c>
      <c r="F216" s="5" t="s">
        <v>422</v>
      </c>
      <c r="G216" s="5" t="s">
        <v>6</v>
      </c>
      <c r="H216" s="7">
        <v>41949</v>
      </c>
      <c r="I216" s="9">
        <f t="shared" si="14"/>
        <v>3</v>
      </c>
      <c r="J216" s="5">
        <f t="shared" ref="J216:J226" si="17">NETWORKDAYS(C216,H216,holidays)</f>
        <v>56</v>
      </c>
      <c r="K216" s="5" t="str">
        <f t="shared" si="15"/>
        <v>no</v>
      </c>
    </row>
    <row r="217" spans="1:11" x14ac:dyDescent="0.25">
      <c r="A217" s="18" t="s">
        <v>471</v>
      </c>
      <c r="B217" s="19" t="s">
        <v>428</v>
      </c>
      <c r="C217" s="7">
        <v>41899</v>
      </c>
      <c r="D217" s="5" t="s">
        <v>12</v>
      </c>
      <c r="E217" s="18" t="s">
        <v>5</v>
      </c>
      <c r="F217" s="5" t="s">
        <v>419</v>
      </c>
      <c r="G217" s="5" t="s">
        <v>9</v>
      </c>
      <c r="H217" s="10" t="s">
        <v>414</v>
      </c>
      <c r="I217" s="9" t="str">
        <f t="shared" si="14"/>
        <v>-</v>
      </c>
      <c r="J217" s="5" t="e">
        <f t="shared" si="17"/>
        <v>#VALUE!</v>
      </c>
      <c r="K217" s="5" t="str">
        <f t="shared" si="15"/>
        <v>no</v>
      </c>
    </row>
    <row r="218" spans="1:11" x14ac:dyDescent="0.25">
      <c r="A218" s="18" t="s">
        <v>472</v>
      </c>
      <c r="B218" s="20" t="s">
        <v>486</v>
      </c>
      <c r="C218" s="7">
        <v>41899</v>
      </c>
      <c r="D218" s="5" t="s">
        <v>12</v>
      </c>
      <c r="E218" s="18" t="s">
        <v>5</v>
      </c>
      <c r="F218" s="5" t="s">
        <v>423</v>
      </c>
      <c r="G218" s="5" t="s">
        <v>9</v>
      </c>
      <c r="H218" s="7">
        <v>41922</v>
      </c>
      <c r="I218" s="9" t="str">
        <f>IF(ISERROR((YEAR(C218)-YEAR(#REF!))*12+MONTH(C218)-MONTH(#REF!)),"-",(YEAR(C218)-YEAR(#REF!))*12+MONTH(C218)-MONTH(#REF!))</f>
        <v>-</v>
      </c>
      <c r="J218" s="5">
        <f t="shared" si="17"/>
        <v>18</v>
      </c>
    </row>
    <row r="219" spans="1:11" x14ac:dyDescent="0.25">
      <c r="A219" s="18" t="s">
        <v>473</v>
      </c>
      <c r="B219" s="5" t="s">
        <v>458</v>
      </c>
      <c r="C219" s="7">
        <v>41927</v>
      </c>
      <c r="D219" s="5" t="s">
        <v>12</v>
      </c>
      <c r="E219" s="18" t="s">
        <v>5</v>
      </c>
      <c r="F219" s="5" t="s">
        <v>451</v>
      </c>
      <c r="G219" s="5" t="s">
        <v>15</v>
      </c>
      <c r="H219" s="8">
        <v>41962</v>
      </c>
      <c r="I219" s="9">
        <f t="shared" si="14"/>
        <v>1</v>
      </c>
      <c r="J219" s="5">
        <f t="shared" si="17"/>
        <v>26</v>
      </c>
      <c r="K219" s="5" t="s">
        <v>489</v>
      </c>
    </row>
    <row r="220" spans="1:11" x14ac:dyDescent="0.25">
      <c r="A220" s="5" t="s">
        <v>488</v>
      </c>
      <c r="B220" s="20" t="s">
        <v>485</v>
      </c>
      <c r="C220" s="7">
        <v>41927</v>
      </c>
      <c r="D220" s="5" t="s">
        <v>12</v>
      </c>
      <c r="E220" s="18" t="s">
        <v>5</v>
      </c>
      <c r="F220" s="5" t="s">
        <v>451</v>
      </c>
      <c r="G220" s="5" t="s">
        <v>15</v>
      </c>
      <c r="H220" s="8">
        <v>41962</v>
      </c>
      <c r="I220" s="9">
        <f t="shared" si="14"/>
        <v>1</v>
      </c>
      <c r="J220" s="5">
        <f t="shared" si="17"/>
        <v>26</v>
      </c>
      <c r="K220" s="5" t="s">
        <v>489</v>
      </c>
    </row>
    <row r="221" spans="1:11" x14ac:dyDescent="0.25">
      <c r="A221" s="5" t="s">
        <v>476</v>
      </c>
      <c r="B221" s="5" t="s">
        <v>474</v>
      </c>
      <c r="C221" s="7">
        <v>41962</v>
      </c>
      <c r="D221" s="5" t="s">
        <v>12</v>
      </c>
      <c r="E221" s="18" t="s">
        <v>5</v>
      </c>
      <c r="F221" s="5" t="s">
        <v>420</v>
      </c>
      <c r="G221" s="5" t="s">
        <v>9</v>
      </c>
      <c r="H221" s="10" t="s">
        <v>414</v>
      </c>
      <c r="I221" s="9" t="str">
        <f t="shared" si="14"/>
        <v>-</v>
      </c>
      <c r="J221" s="5" t="e">
        <f t="shared" si="17"/>
        <v>#VALUE!</v>
      </c>
      <c r="K221" s="5" t="s">
        <v>489</v>
      </c>
    </row>
    <row r="222" spans="1:11" x14ac:dyDescent="0.25">
      <c r="A222" s="5" t="s">
        <v>477</v>
      </c>
      <c r="B222" s="5" t="s">
        <v>475</v>
      </c>
      <c r="C222" s="7">
        <v>41990</v>
      </c>
      <c r="D222" s="5" t="s">
        <v>4</v>
      </c>
      <c r="E222" s="18" t="s">
        <v>5</v>
      </c>
      <c r="F222" s="5" t="s">
        <v>451</v>
      </c>
      <c r="G222" s="5" t="s">
        <v>20</v>
      </c>
      <c r="H222" s="10" t="s">
        <v>414</v>
      </c>
      <c r="I222" s="9" t="str">
        <f t="shared" si="14"/>
        <v>-</v>
      </c>
      <c r="J222" s="5" t="e">
        <f t="shared" si="17"/>
        <v>#VALUE!</v>
      </c>
      <c r="K222" s="5" t="s">
        <v>489</v>
      </c>
    </row>
    <row r="223" spans="1:11" x14ac:dyDescent="0.25">
      <c r="A223" s="5" t="s">
        <v>478</v>
      </c>
      <c r="B223" s="5" t="s">
        <v>482</v>
      </c>
      <c r="C223" s="7">
        <v>41990</v>
      </c>
      <c r="D223" s="5" t="s">
        <v>4</v>
      </c>
      <c r="E223" s="18" t="s">
        <v>5</v>
      </c>
      <c r="F223" s="5" t="s">
        <v>420</v>
      </c>
      <c r="G223" s="5" t="s">
        <v>9</v>
      </c>
      <c r="H223" s="10" t="s">
        <v>414</v>
      </c>
      <c r="I223" s="9" t="str">
        <f t="shared" si="14"/>
        <v>-</v>
      </c>
      <c r="J223" s="5" t="e">
        <f t="shared" si="17"/>
        <v>#VALUE!</v>
      </c>
      <c r="K223" s="5" t="s">
        <v>452</v>
      </c>
    </row>
    <row r="224" spans="1:11" x14ac:dyDescent="0.25">
      <c r="A224" s="5" t="s">
        <v>479</v>
      </c>
      <c r="B224" s="21" t="s">
        <v>483</v>
      </c>
      <c r="C224" s="7">
        <v>41990</v>
      </c>
      <c r="D224" s="5" t="s">
        <v>4</v>
      </c>
      <c r="E224" s="18" t="s">
        <v>5</v>
      </c>
      <c r="F224" s="5" t="s">
        <v>420</v>
      </c>
      <c r="G224" s="5" t="s">
        <v>9</v>
      </c>
      <c r="H224" s="10" t="s">
        <v>414</v>
      </c>
      <c r="I224" s="9" t="str">
        <f t="shared" si="14"/>
        <v>-</v>
      </c>
      <c r="J224" s="5" t="e">
        <f t="shared" si="17"/>
        <v>#VALUE!</v>
      </c>
      <c r="K224" s="5" t="s">
        <v>452</v>
      </c>
    </row>
    <row r="225" spans="1:11" x14ac:dyDescent="0.25">
      <c r="A225" s="5" t="s">
        <v>480</v>
      </c>
      <c r="B225" s="21" t="s">
        <v>484</v>
      </c>
      <c r="C225" s="7">
        <v>41990</v>
      </c>
      <c r="D225" s="5" t="s">
        <v>4</v>
      </c>
      <c r="E225" s="18" t="s">
        <v>5</v>
      </c>
      <c r="F225" s="5" t="s">
        <v>423</v>
      </c>
      <c r="G225" s="5" t="s">
        <v>9</v>
      </c>
      <c r="H225" s="10" t="s">
        <v>414</v>
      </c>
      <c r="I225" s="9" t="str">
        <f t="shared" si="14"/>
        <v>-</v>
      </c>
      <c r="J225" s="5" t="e">
        <f t="shared" si="17"/>
        <v>#VALUE!</v>
      </c>
      <c r="K225" s="5" t="s">
        <v>452</v>
      </c>
    </row>
    <row r="226" spans="1:11" x14ac:dyDescent="0.25">
      <c r="A226" s="5" t="s">
        <v>481</v>
      </c>
      <c r="B226" s="18" t="s">
        <v>482</v>
      </c>
      <c r="C226" s="7">
        <v>41990</v>
      </c>
      <c r="D226" s="5" t="s">
        <v>4</v>
      </c>
      <c r="E226" s="18" t="s">
        <v>5</v>
      </c>
      <c r="F226" s="5" t="s">
        <v>451</v>
      </c>
      <c r="G226" s="5" t="s">
        <v>9</v>
      </c>
      <c r="H226" s="10" t="s">
        <v>414</v>
      </c>
      <c r="J226" s="5" t="e">
        <f t="shared" si="17"/>
        <v>#VALUE!</v>
      </c>
      <c r="K226" s="5" t="s">
        <v>452</v>
      </c>
    </row>
    <row r="227" spans="1:11" x14ac:dyDescent="0.25">
      <c r="A227" s="18"/>
      <c r="B227" s="18"/>
      <c r="C227" s="7"/>
    </row>
    <row r="228" spans="1:11" x14ac:dyDescent="0.25">
      <c r="A228" s="4"/>
      <c r="B228" s="4"/>
      <c r="C228" s="17"/>
    </row>
    <row r="229" spans="1:11" x14ac:dyDescent="0.25">
      <c r="A229" s="4"/>
      <c r="B229" s="4"/>
      <c r="C229" s="17"/>
    </row>
    <row r="230" spans="1:11" x14ac:dyDescent="0.25">
      <c r="A230" s="4"/>
      <c r="B230" s="4"/>
      <c r="C230" s="17"/>
    </row>
    <row r="231" spans="1:11" x14ac:dyDescent="0.25">
      <c r="A231" s="4"/>
      <c r="B231" s="4"/>
      <c r="C231" s="17"/>
    </row>
    <row r="232" spans="1:11" x14ac:dyDescent="0.25">
      <c r="A232" s="4"/>
      <c r="B232" s="4"/>
      <c r="C232" s="17"/>
    </row>
    <row r="233" spans="1:11" x14ac:dyDescent="0.25">
      <c r="A233" s="4"/>
      <c r="B233" s="4"/>
      <c r="C233" s="17"/>
    </row>
    <row r="234" spans="1:11" x14ac:dyDescent="0.25">
      <c r="A234" s="4"/>
      <c r="B234" s="4"/>
      <c r="C234" s="17"/>
    </row>
    <row r="235" spans="1:11" x14ac:dyDescent="0.25">
      <c r="A235" s="4"/>
      <c r="B235" s="4"/>
      <c r="C235" s="17"/>
    </row>
    <row r="236" spans="1:11" x14ac:dyDescent="0.25">
      <c r="A236" s="4"/>
      <c r="B236" s="4"/>
      <c r="C236" s="17"/>
    </row>
    <row r="237" spans="1:11" x14ac:dyDescent="0.25">
      <c r="A237" s="4"/>
      <c r="B237" s="4"/>
      <c r="C237" s="17"/>
    </row>
    <row r="238" spans="1:11" x14ac:dyDescent="0.25">
      <c r="A238" s="4"/>
      <c r="B238" s="4"/>
      <c r="C238" s="17"/>
    </row>
    <row r="239" spans="1:11" x14ac:dyDescent="0.25">
      <c r="A239" s="4"/>
      <c r="B239" s="4"/>
      <c r="C239" s="17"/>
    </row>
    <row r="240" spans="1:11" x14ac:dyDescent="0.25">
      <c r="A240" s="4"/>
      <c r="B240" s="4"/>
      <c r="C240" s="17"/>
    </row>
    <row r="241" spans="1:3" x14ac:dyDescent="0.25">
      <c r="A241" s="4"/>
      <c r="B241" s="4"/>
      <c r="C241" s="17"/>
    </row>
    <row r="242" spans="1:3" x14ac:dyDescent="0.25">
      <c r="A242" s="4"/>
      <c r="B242" s="4"/>
      <c r="C242" s="17"/>
    </row>
    <row r="243" spans="1:3" x14ac:dyDescent="0.25">
      <c r="A243" s="4"/>
      <c r="B243" s="4"/>
      <c r="C243" s="4"/>
    </row>
    <row r="244" spans="1:3" x14ac:dyDescent="0.25">
      <c r="A244" s="4"/>
      <c r="B244" s="4"/>
      <c r="C244" s="4"/>
    </row>
    <row r="245" spans="1:3" x14ac:dyDescent="0.25">
      <c r="A245" s="4"/>
      <c r="B245" s="4"/>
      <c r="C245" s="4"/>
    </row>
    <row r="246" spans="1:3" x14ac:dyDescent="0.25">
      <c r="A246" s="4"/>
      <c r="B246" s="4"/>
      <c r="C246" s="4"/>
    </row>
    <row r="247" spans="1:3" x14ac:dyDescent="0.25">
      <c r="A247" s="4"/>
      <c r="B247" s="4"/>
      <c r="C247" s="4"/>
    </row>
    <row r="248" spans="1:3" x14ac:dyDescent="0.25">
      <c r="A248" s="4"/>
      <c r="B248" s="4"/>
      <c r="C248" s="4"/>
    </row>
    <row r="249" spans="1:3" x14ac:dyDescent="0.25">
      <c r="A249" s="4"/>
      <c r="B249" s="4"/>
      <c r="C249" s="4"/>
    </row>
    <row r="250" spans="1:3" x14ac:dyDescent="0.25">
      <c r="A250" s="4"/>
      <c r="B250" s="4"/>
      <c r="C250" s="4"/>
    </row>
    <row r="251" spans="1:3" x14ac:dyDescent="0.25">
      <c r="A251" s="4"/>
      <c r="B251" s="4"/>
      <c r="C251" s="4"/>
    </row>
    <row r="252" spans="1:3" x14ac:dyDescent="0.25">
      <c r="A252" s="4"/>
      <c r="B252" s="4"/>
      <c r="C252" s="4"/>
    </row>
  </sheetData>
  <autoFilter ref="A1:K226"/>
  <sortState ref="A223:C236">
    <sortCondition ref="A223:A236"/>
  </sortState>
  <hyperlinks>
    <hyperlink ref="B220" r:id="rId1" display="http://www.dcusa.co.uk/_layouts/15/listform.aspx?PageType=4&amp;ListId=%7B9D78AB6C%2DE5DB%2D4BBC%2DAEF9%2D166E344E593E%7D&amp;ID=242&amp;ContentTypeID=0x0100684A1DE09E1F9740A444434CF581D435"/>
    <hyperlink ref="B218" r:id="rId2" display="http://www.dcusa.co.uk/_layouts/15/listform.aspx?PageType=4&amp;ListId=%7B9D78AB6C%2DE5DB%2D4BBC%2DAEF9%2D166E344E593E%7D&amp;ID=240&amp;ContentTypeID=0x0100684A1DE09E1F9740A444434CF581D435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8"/>
  <sheetViews>
    <sheetView topLeftCell="A53" workbookViewId="0">
      <selection activeCell="H74" sqref="H74"/>
    </sheetView>
  </sheetViews>
  <sheetFormatPr defaultRowHeight="15" x14ac:dyDescent="0.25"/>
  <cols>
    <col min="1" max="1" width="25.42578125" customWidth="1"/>
  </cols>
  <sheetData>
    <row r="1" spans="1:1" x14ac:dyDescent="0.25">
      <c r="A1" s="14" t="s">
        <v>455</v>
      </c>
    </row>
    <row r="2" spans="1:1" x14ac:dyDescent="0.25">
      <c r="A2" s="15"/>
    </row>
    <row r="3" spans="1:1" x14ac:dyDescent="0.25">
      <c r="A3" s="16">
        <v>38719</v>
      </c>
    </row>
    <row r="4" spans="1:1" x14ac:dyDescent="0.25">
      <c r="A4" s="16">
        <v>38821</v>
      </c>
    </row>
    <row r="5" spans="1:1" x14ac:dyDescent="0.25">
      <c r="A5" s="16">
        <v>38824</v>
      </c>
    </row>
    <row r="6" spans="1:1" x14ac:dyDescent="0.25">
      <c r="A6" s="16">
        <v>38838</v>
      </c>
    </row>
    <row r="7" spans="1:1" x14ac:dyDescent="0.25">
      <c r="A7" s="16">
        <v>38866</v>
      </c>
    </row>
    <row r="8" spans="1:1" x14ac:dyDescent="0.25">
      <c r="A8" s="16">
        <v>38957</v>
      </c>
    </row>
    <row r="9" spans="1:1" x14ac:dyDescent="0.25">
      <c r="A9" s="16">
        <v>39076</v>
      </c>
    </row>
    <row r="10" spans="1:1" x14ac:dyDescent="0.25">
      <c r="A10" s="16">
        <v>39077</v>
      </c>
    </row>
    <row r="11" spans="1:1" x14ac:dyDescent="0.25">
      <c r="A11" s="16">
        <v>39083</v>
      </c>
    </row>
    <row r="12" spans="1:1" x14ac:dyDescent="0.25">
      <c r="A12" s="16">
        <v>39178</v>
      </c>
    </row>
    <row r="13" spans="1:1" x14ac:dyDescent="0.25">
      <c r="A13" s="16">
        <v>39181</v>
      </c>
    </row>
    <row r="14" spans="1:1" x14ac:dyDescent="0.25">
      <c r="A14" s="16">
        <v>39209</v>
      </c>
    </row>
    <row r="15" spans="1:1" x14ac:dyDescent="0.25">
      <c r="A15" s="16">
        <v>39230</v>
      </c>
    </row>
    <row r="16" spans="1:1" x14ac:dyDescent="0.25">
      <c r="A16" s="16">
        <v>39321</v>
      </c>
    </row>
    <row r="17" spans="1:1" x14ac:dyDescent="0.25">
      <c r="A17" s="16">
        <v>39441</v>
      </c>
    </row>
    <row r="18" spans="1:1" x14ac:dyDescent="0.25">
      <c r="A18" s="16">
        <v>39442</v>
      </c>
    </row>
    <row r="19" spans="1:1" x14ac:dyDescent="0.25">
      <c r="A19" s="16">
        <v>39448</v>
      </c>
    </row>
    <row r="20" spans="1:1" x14ac:dyDescent="0.25">
      <c r="A20" s="16">
        <v>39528</v>
      </c>
    </row>
    <row r="21" spans="1:1" x14ac:dyDescent="0.25">
      <c r="A21" s="16">
        <v>39531</v>
      </c>
    </row>
    <row r="22" spans="1:1" x14ac:dyDescent="0.25">
      <c r="A22" s="16">
        <v>39573</v>
      </c>
    </row>
    <row r="23" spans="1:1" x14ac:dyDescent="0.25">
      <c r="A23" s="16">
        <v>39594</v>
      </c>
    </row>
    <row r="24" spans="1:1" x14ac:dyDescent="0.25">
      <c r="A24" s="16">
        <v>39685</v>
      </c>
    </row>
    <row r="25" spans="1:1" x14ac:dyDescent="0.25">
      <c r="A25" s="16">
        <v>39807</v>
      </c>
    </row>
    <row r="26" spans="1:1" x14ac:dyDescent="0.25">
      <c r="A26" s="16">
        <v>39808</v>
      </c>
    </row>
    <row r="27" spans="1:1" x14ac:dyDescent="0.25">
      <c r="A27" s="16">
        <v>39814</v>
      </c>
    </row>
    <row r="28" spans="1:1" x14ac:dyDescent="0.25">
      <c r="A28" s="16">
        <v>39913</v>
      </c>
    </row>
    <row r="29" spans="1:1" x14ac:dyDescent="0.25">
      <c r="A29" s="16">
        <v>39916</v>
      </c>
    </row>
    <row r="30" spans="1:1" x14ac:dyDescent="0.25">
      <c r="A30" s="16">
        <v>39937</v>
      </c>
    </row>
    <row r="31" spans="1:1" x14ac:dyDescent="0.25">
      <c r="A31" s="16">
        <v>39958</v>
      </c>
    </row>
    <row r="32" spans="1:1" x14ac:dyDescent="0.25">
      <c r="A32" s="16">
        <v>40056</v>
      </c>
    </row>
    <row r="33" spans="1:1" x14ac:dyDescent="0.25">
      <c r="A33" s="16">
        <v>40172</v>
      </c>
    </row>
    <row r="34" spans="1:1" x14ac:dyDescent="0.25">
      <c r="A34" s="16">
        <v>40175</v>
      </c>
    </row>
    <row r="35" spans="1:1" x14ac:dyDescent="0.25">
      <c r="A35" s="16">
        <v>40179</v>
      </c>
    </row>
    <row r="36" spans="1:1" x14ac:dyDescent="0.25">
      <c r="A36" s="16">
        <v>40270</v>
      </c>
    </row>
    <row r="37" spans="1:1" x14ac:dyDescent="0.25">
      <c r="A37" s="16">
        <v>40273</v>
      </c>
    </row>
    <row r="38" spans="1:1" x14ac:dyDescent="0.25">
      <c r="A38" s="16">
        <v>40301</v>
      </c>
    </row>
    <row r="39" spans="1:1" x14ac:dyDescent="0.25">
      <c r="A39" s="16">
        <v>40329</v>
      </c>
    </row>
    <row r="40" spans="1:1" x14ac:dyDescent="0.25">
      <c r="A40" s="16">
        <v>40420</v>
      </c>
    </row>
    <row r="41" spans="1:1" x14ac:dyDescent="0.25">
      <c r="A41" s="16">
        <v>40539</v>
      </c>
    </row>
    <row r="42" spans="1:1" x14ac:dyDescent="0.25">
      <c r="A42" s="16">
        <v>40540</v>
      </c>
    </row>
    <row r="43" spans="1:1" x14ac:dyDescent="0.25">
      <c r="A43" s="16">
        <v>40546</v>
      </c>
    </row>
    <row r="44" spans="1:1" x14ac:dyDescent="0.25">
      <c r="A44" s="16">
        <v>40655</v>
      </c>
    </row>
    <row r="45" spans="1:1" x14ac:dyDescent="0.25">
      <c r="A45" s="16">
        <v>40658</v>
      </c>
    </row>
    <row r="46" spans="1:1" x14ac:dyDescent="0.25">
      <c r="A46" s="16">
        <v>40662</v>
      </c>
    </row>
    <row r="47" spans="1:1" x14ac:dyDescent="0.25">
      <c r="A47" s="16">
        <v>40665</v>
      </c>
    </row>
    <row r="48" spans="1:1" x14ac:dyDescent="0.25">
      <c r="A48" s="16">
        <v>40693</v>
      </c>
    </row>
    <row r="49" spans="1:1" x14ac:dyDescent="0.25">
      <c r="A49" s="16">
        <v>40784</v>
      </c>
    </row>
    <row r="50" spans="1:1" x14ac:dyDescent="0.25">
      <c r="A50" s="16">
        <v>40903</v>
      </c>
    </row>
    <row r="51" spans="1:1" x14ac:dyDescent="0.25">
      <c r="A51" s="16">
        <v>40904</v>
      </c>
    </row>
    <row r="52" spans="1:1" x14ac:dyDescent="0.25">
      <c r="A52" s="16">
        <v>40910</v>
      </c>
    </row>
    <row r="53" spans="1:1" x14ac:dyDescent="0.25">
      <c r="A53" s="16">
        <v>41005</v>
      </c>
    </row>
    <row r="54" spans="1:1" x14ac:dyDescent="0.25">
      <c r="A54" s="16">
        <v>41008</v>
      </c>
    </row>
    <row r="55" spans="1:1" x14ac:dyDescent="0.25">
      <c r="A55" s="16">
        <v>41036</v>
      </c>
    </row>
    <row r="56" spans="1:1" x14ac:dyDescent="0.25">
      <c r="A56" s="16">
        <v>41064</v>
      </c>
    </row>
    <row r="57" spans="1:1" x14ac:dyDescent="0.25">
      <c r="A57" s="16">
        <v>41065</v>
      </c>
    </row>
    <row r="58" spans="1:1" x14ac:dyDescent="0.25">
      <c r="A58" s="16">
        <v>41148</v>
      </c>
    </row>
    <row r="59" spans="1:1" x14ac:dyDescent="0.25">
      <c r="A59" s="16">
        <v>41268</v>
      </c>
    </row>
    <row r="60" spans="1:1" x14ac:dyDescent="0.25">
      <c r="A60" s="16">
        <v>41269</v>
      </c>
    </row>
    <row r="61" spans="1:1" x14ac:dyDescent="0.25">
      <c r="A61" s="16">
        <v>41275</v>
      </c>
    </row>
    <row r="62" spans="1:1" x14ac:dyDescent="0.25">
      <c r="A62" s="16">
        <v>41362</v>
      </c>
    </row>
    <row r="63" spans="1:1" x14ac:dyDescent="0.25">
      <c r="A63" s="16">
        <v>41365</v>
      </c>
    </row>
    <row r="64" spans="1:1" x14ac:dyDescent="0.25">
      <c r="A64" s="16">
        <v>41400</v>
      </c>
    </row>
    <row r="65" spans="1:1" x14ac:dyDescent="0.25">
      <c r="A65" s="16">
        <v>41421</v>
      </c>
    </row>
    <row r="66" spans="1:1" x14ac:dyDescent="0.25">
      <c r="A66" s="16">
        <v>41512</v>
      </c>
    </row>
    <row r="67" spans="1:1" x14ac:dyDescent="0.25">
      <c r="A67" s="16">
        <v>41633</v>
      </c>
    </row>
    <row r="68" spans="1:1" x14ac:dyDescent="0.25">
      <c r="A68" s="16">
        <v>41634</v>
      </c>
    </row>
    <row r="69" spans="1:1" x14ac:dyDescent="0.25">
      <c r="A69" s="16">
        <v>41640</v>
      </c>
    </row>
    <row r="70" spans="1:1" x14ac:dyDescent="0.25">
      <c r="A70" s="16">
        <v>41747</v>
      </c>
    </row>
    <row r="71" spans="1:1" x14ac:dyDescent="0.25">
      <c r="A71" s="16">
        <v>41750</v>
      </c>
    </row>
    <row r="72" spans="1:1" x14ac:dyDescent="0.25">
      <c r="A72" s="16">
        <v>41764</v>
      </c>
    </row>
    <row r="73" spans="1:1" x14ac:dyDescent="0.25">
      <c r="A73" s="16">
        <v>41785</v>
      </c>
    </row>
    <row r="74" spans="1:1" x14ac:dyDescent="0.25">
      <c r="A74" s="16">
        <v>41876</v>
      </c>
    </row>
    <row r="75" spans="1:1" x14ac:dyDescent="0.25">
      <c r="A75" s="16">
        <v>41998</v>
      </c>
    </row>
    <row r="76" spans="1:1" x14ac:dyDescent="0.25">
      <c r="A76" s="16">
        <v>41999</v>
      </c>
    </row>
    <row r="78" spans="1:1" x14ac:dyDescent="0.25">
      <c r="A78" t="s">
        <v>456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CPStatusReport</vt:lpstr>
      <vt:lpstr>Bank Holiday Dates</vt:lpstr>
      <vt:lpstr>holidays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Rosalind Timperley</dc:creator>
  <cp:lastModifiedBy>Katherine Rushton</cp:lastModifiedBy>
  <dcterms:created xsi:type="dcterms:W3CDTF">2014-02-28T11:38:25Z</dcterms:created>
  <dcterms:modified xsi:type="dcterms:W3CDTF">2015-01-12T14:06:51Z</dcterms:modified>
</cp:coreProperties>
</file>