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8975" windowHeight="111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7" i="1" l="1"/>
  <c r="D22" i="1"/>
  <c r="D24" i="1" s="1"/>
  <c r="E22" i="1"/>
  <c r="E24" i="1" s="1"/>
  <c r="F22" i="1"/>
  <c r="F24" i="1" s="1"/>
  <c r="G22" i="1"/>
  <c r="G24" i="1" s="1"/>
  <c r="H22" i="1"/>
  <c r="H24" i="1" s="1"/>
  <c r="I22" i="1"/>
  <c r="I24" i="1" s="1"/>
  <c r="J22" i="1"/>
  <c r="J24" i="1" s="1"/>
  <c r="K22" i="1"/>
  <c r="K24" i="1" s="1"/>
  <c r="L22" i="1"/>
  <c r="L24" i="1" s="1"/>
  <c r="M22" i="1"/>
  <c r="M24" i="1" s="1"/>
  <c r="N22" i="1"/>
  <c r="N24" i="1" s="1"/>
  <c r="O22" i="1"/>
  <c r="O24" i="1" s="1"/>
  <c r="P22" i="1"/>
  <c r="P24" i="1" s="1"/>
  <c r="C22" i="1"/>
  <c r="C24" i="1" s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C19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C16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C13" i="1"/>
  <c r="D10" i="1"/>
  <c r="D25" i="1" s="1"/>
  <c r="E10" i="1"/>
  <c r="E25" i="1" s="1"/>
  <c r="F10" i="1"/>
  <c r="F25" i="1" s="1"/>
  <c r="G10" i="1"/>
  <c r="G25" i="1" s="1"/>
  <c r="H10" i="1"/>
  <c r="H25" i="1" s="1"/>
  <c r="I10" i="1"/>
  <c r="I25" i="1" s="1"/>
  <c r="J10" i="1"/>
  <c r="J25" i="1" s="1"/>
  <c r="K10" i="1"/>
  <c r="K25" i="1" s="1"/>
  <c r="L10" i="1"/>
  <c r="L25" i="1" s="1"/>
  <c r="M10" i="1"/>
  <c r="M25" i="1" s="1"/>
  <c r="N10" i="1"/>
  <c r="N25" i="1" s="1"/>
  <c r="O10" i="1"/>
  <c r="O25" i="1" s="1"/>
  <c r="P10" i="1"/>
  <c r="P25" i="1" s="1"/>
  <c r="C10" i="1"/>
  <c r="C25" i="1" s="1"/>
  <c r="Q24" i="1" l="1"/>
</calcChain>
</file>

<file path=xl/sharedStrings.xml><?xml version="1.0" encoding="utf-8"?>
<sst xmlns="http://schemas.openxmlformats.org/spreadsheetml/2006/main" count="32" uniqueCount="32">
  <si>
    <t>Eastern</t>
  </si>
  <si>
    <t>East Midlands</t>
  </si>
  <si>
    <t>London</t>
  </si>
  <si>
    <t>Manweb</t>
  </si>
  <si>
    <t>Midlands</t>
  </si>
  <si>
    <t>Northern</t>
  </si>
  <si>
    <t>Norweb</t>
  </si>
  <si>
    <t>SSE H</t>
  </si>
  <si>
    <t>SPD</t>
  </si>
  <si>
    <t>Seeboard</t>
  </si>
  <si>
    <t>Southern</t>
  </si>
  <si>
    <t>Swalec</t>
  </si>
  <si>
    <t>Sweb</t>
  </si>
  <si>
    <t>Yorkshire</t>
  </si>
  <si>
    <t>April 13 finals</t>
  </si>
  <si>
    <t xml:space="preserve"> 17.2%  </t>
  </si>
  <si>
    <t xml:space="preserve"> 12.2%  </t>
  </si>
  <si>
    <t xml:space="preserve"> 14.2% </t>
  </si>
  <si>
    <t xml:space="preserve"> 7%  </t>
  </si>
  <si>
    <t xml:space="preserve"> -3.0% </t>
  </si>
  <si>
    <t xml:space="preserve"> 13.6%  </t>
  </si>
  <si>
    <t xml:space="preserve"> 9%  </t>
  </si>
  <si>
    <t>April 14 Finals</t>
  </si>
  <si>
    <t>Annual bill for Domestic Unrestricted 3,300kWh</t>
  </si>
  <si>
    <t>DUoS charges comparison of April 14/15 charges</t>
  </si>
  <si>
    <t>Average</t>
  </si>
  <si>
    <t>Forecast April 14 based on DCP066 reports@ Feb 13</t>
  </si>
  <si>
    <t>Forecast April 14 based on DCP066 reports@ May 13</t>
  </si>
  <si>
    <t>Forecast April 14 based on DCP066 reports@ Aug 13</t>
  </si>
  <si>
    <t>Forecast April 14 based on DCP066 reports@ Nov 13</t>
  </si>
  <si>
    <t xml:space="preserve">Risk that customer could have faced if priced in Feb 13 for 2 yr contract </t>
  </si>
  <si>
    <t xml:space="preserve">% difference to April 13 charges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</si>
</sst>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£&quot;#,##0.00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30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2" xfId="0" applyBorder="1"/>
    <xf numFmtId="3" fontId="0" fillId="0" borderId="0" xfId="2" applyNumberFormat="1" applyFont="1" applyBorder="1"/>
    <xf numFmtId="0" fontId="0" fillId="0" borderId="0" xfId="0" applyBorder="1"/>
    <xf numFmtId="0" fontId="0" fillId="0" borderId="3" xfId="0" applyBorder="1"/>
    <xf numFmtId="164" fontId="0" fillId="0" borderId="0" xfId="2" applyNumberFormat="1" applyFont="1" applyFill="1" applyBorder="1"/>
    <xf numFmtId="0" fontId="0" fillId="0" borderId="0" xfId="0" applyFill="1" applyBorder="1"/>
    <xf numFmtId="165" fontId="0" fillId="0" borderId="0" xfId="1" applyNumberFormat="1" applyFont="1" applyFill="1" applyBorder="1" applyAlignment="1">
      <alignment horizontal="right"/>
    </xf>
    <xf numFmtId="165" fontId="0" fillId="0" borderId="0" xfId="1" applyNumberFormat="1" applyFont="1" applyFill="1" applyBorder="1"/>
    <xf numFmtId="165" fontId="0" fillId="0" borderId="0" xfId="0" applyNumberFormat="1" applyBorder="1"/>
    <xf numFmtId="165" fontId="0" fillId="0" borderId="3" xfId="0" applyNumberFormat="1" applyBorder="1"/>
    <xf numFmtId="164" fontId="0" fillId="0" borderId="0" xfId="0" applyNumberFormat="1" applyBorder="1"/>
    <xf numFmtId="0" fontId="0" fillId="0" borderId="4" xfId="0" applyBorder="1"/>
    <xf numFmtId="164" fontId="0" fillId="0" borderId="5" xfId="0" applyNumberFormat="1" applyBorder="1"/>
    <xf numFmtId="164" fontId="0" fillId="0" borderId="6" xfId="2" applyNumberFormat="1" applyFont="1" applyFill="1" applyBorder="1"/>
    <xf numFmtId="164" fontId="0" fillId="0" borderId="7" xfId="0" applyNumberFormat="1" applyBorder="1"/>
    <xf numFmtId="0" fontId="3" fillId="2" borderId="8" xfId="2" applyFont="1" applyFill="1" applyBorder="1" applyAlignment="1">
      <alignment vertical="center" wrapText="1"/>
    </xf>
    <xf numFmtId="0" fontId="0" fillId="0" borderId="9" xfId="0" applyBorder="1"/>
    <xf numFmtId="0" fontId="3" fillId="2" borderId="10" xfId="2" applyFont="1" applyFill="1" applyBorder="1" applyAlignment="1">
      <alignment vertical="center" wrapText="1"/>
    </xf>
    <xf numFmtId="0" fontId="0" fillId="0" borderId="11" xfId="0" applyBorder="1"/>
    <xf numFmtId="0" fontId="0" fillId="0" borderId="10" xfId="0" applyBorder="1"/>
    <xf numFmtId="0" fontId="0" fillId="0" borderId="6" xfId="0" applyBorder="1"/>
    <xf numFmtId="0" fontId="0" fillId="0" borderId="7" xfId="0" applyBorder="1"/>
    <xf numFmtId="0" fontId="0" fillId="3" borderId="9" xfId="0" applyFill="1" applyBorder="1"/>
    <xf numFmtId="164" fontId="0" fillId="3" borderId="0" xfId="2" applyNumberFormat="1" applyFont="1" applyFill="1" applyBorder="1"/>
    <xf numFmtId="164" fontId="0" fillId="3" borderId="3" xfId="0" applyNumberFormat="1" applyFill="1" applyBorder="1"/>
    <xf numFmtId="165" fontId="0" fillId="3" borderId="0" xfId="1" applyNumberFormat="1" applyFont="1" applyFill="1" applyBorder="1"/>
    <xf numFmtId="0" fontId="0" fillId="3" borderId="3" xfId="0" applyFill="1" applyBorder="1"/>
  </cellXfs>
  <cellStyles count="3">
    <cellStyle name="=C:\WINNT\SYSTEM32\COMMAND.COM" xfId="2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6"/>
  <sheetViews>
    <sheetView tabSelected="1" topLeftCell="D4" workbookViewId="0">
      <selection activeCell="R21" sqref="R21"/>
    </sheetView>
  </sheetViews>
  <sheetFormatPr defaultRowHeight="15" x14ac:dyDescent="0.25"/>
  <cols>
    <col min="2" max="2" width="63.140625" customWidth="1"/>
    <col min="4" max="4" width="13.28515625" bestFit="1" customWidth="1"/>
  </cols>
  <sheetData>
    <row r="2" spans="2:17" ht="15.75" x14ac:dyDescent="0.25">
      <c r="B2" s="1" t="s">
        <v>24</v>
      </c>
    </row>
    <row r="4" spans="2:17" ht="15.75" thickBot="1" x14ac:dyDescent="0.3"/>
    <row r="5" spans="2:17" x14ac:dyDescent="0.25">
      <c r="B5" s="18" t="s">
        <v>14</v>
      </c>
      <c r="C5" s="2" t="s">
        <v>0</v>
      </c>
      <c r="D5" s="2" t="s">
        <v>1</v>
      </c>
      <c r="E5" s="2" t="s">
        <v>2</v>
      </c>
      <c r="F5" s="2" t="s">
        <v>3</v>
      </c>
      <c r="G5" s="2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3" t="s">
        <v>25</v>
      </c>
    </row>
    <row r="6" spans="2:17" x14ac:dyDescent="0.25">
      <c r="B6" s="19"/>
      <c r="C6" s="4">
        <v>10</v>
      </c>
      <c r="D6" s="5">
        <v>11</v>
      </c>
      <c r="E6" s="5">
        <v>12</v>
      </c>
      <c r="F6" s="5">
        <v>13</v>
      </c>
      <c r="G6" s="5">
        <v>14</v>
      </c>
      <c r="H6" s="5">
        <v>15</v>
      </c>
      <c r="I6" s="5">
        <v>16</v>
      </c>
      <c r="J6" s="5">
        <v>17</v>
      </c>
      <c r="K6" s="5">
        <v>18</v>
      </c>
      <c r="L6" s="5">
        <v>19</v>
      </c>
      <c r="M6" s="5">
        <v>20</v>
      </c>
      <c r="N6" s="5">
        <v>21</v>
      </c>
      <c r="O6" s="5">
        <v>22</v>
      </c>
      <c r="P6" s="5">
        <v>23</v>
      </c>
      <c r="Q6" s="6"/>
    </row>
    <row r="7" spans="2:17" ht="25.5" customHeight="1" x14ac:dyDescent="0.25">
      <c r="B7" s="20" t="s">
        <v>23</v>
      </c>
      <c r="C7" s="16">
        <v>75.3035</v>
      </c>
      <c r="D7" s="16">
        <v>79.207000000000008</v>
      </c>
      <c r="E7" s="16">
        <v>81.110500000000002</v>
      </c>
      <c r="F7" s="16">
        <v>128.38099999999997</v>
      </c>
      <c r="G7" s="16">
        <v>89.632000000000005</v>
      </c>
      <c r="H7" s="16">
        <v>97.543999999999997</v>
      </c>
      <c r="I7" s="16">
        <v>107.754</v>
      </c>
      <c r="J7" s="16">
        <v>157.64999999999998</v>
      </c>
      <c r="K7" s="16">
        <v>94.525499999999994</v>
      </c>
      <c r="L7" s="16">
        <v>90.291999999999987</v>
      </c>
      <c r="M7" s="16">
        <v>89.727000000000004</v>
      </c>
      <c r="N7" s="16">
        <v>125.6435</v>
      </c>
      <c r="O7" s="16">
        <v>125.8245</v>
      </c>
      <c r="P7" s="16">
        <v>85.688500000000005</v>
      </c>
      <c r="Q7" s="17">
        <f>AVERAGE(C7:P7)</f>
        <v>102.02021428571427</v>
      </c>
    </row>
    <row r="8" spans="2:17" x14ac:dyDescent="0.25">
      <c r="B8" s="19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6"/>
    </row>
    <row r="9" spans="2:17" x14ac:dyDescent="0.25">
      <c r="B9" s="19" t="s">
        <v>26</v>
      </c>
      <c r="C9" s="9" t="s">
        <v>15</v>
      </c>
      <c r="D9" s="9">
        <v>0.18426877252929863</v>
      </c>
      <c r="E9" s="9" t="s">
        <v>16</v>
      </c>
      <c r="F9" s="9" t="s">
        <v>17</v>
      </c>
      <c r="G9" s="9">
        <v>8.9901101481724366E-2</v>
      </c>
      <c r="H9" s="9">
        <v>0.13400000000000001</v>
      </c>
      <c r="I9" s="9">
        <v>7.5835756515375552E-2</v>
      </c>
      <c r="J9" s="9" t="s">
        <v>18</v>
      </c>
      <c r="K9" s="9" t="s">
        <v>19</v>
      </c>
      <c r="L9" s="9" t="s">
        <v>20</v>
      </c>
      <c r="M9" s="9" t="s">
        <v>21</v>
      </c>
      <c r="N9" s="9">
        <v>6.4058862400902861E-2</v>
      </c>
      <c r="O9" s="9">
        <v>9.4995527746948083E-2</v>
      </c>
      <c r="P9" s="9">
        <v>0.112</v>
      </c>
      <c r="Q9" s="6"/>
    </row>
    <row r="10" spans="2:17" x14ac:dyDescent="0.25">
      <c r="B10" s="19"/>
      <c r="C10" s="7">
        <f t="shared" ref="C10:P10" si="0">C7*(1+C9)</f>
        <v>88.255701999999999</v>
      </c>
      <c r="D10" s="7">
        <f t="shared" si="0"/>
        <v>93.802376665728161</v>
      </c>
      <c r="E10" s="7">
        <f t="shared" si="0"/>
        <v>91.005980999999991</v>
      </c>
      <c r="F10" s="7">
        <f t="shared" si="0"/>
        <v>146.61110199999996</v>
      </c>
      <c r="G10" s="7">
        <f t="shared" si="0"/>
        <v>97.690015528009923</v>
      </c>
      <c r="H10" s="7">
        <f t="shared" si="0"/>
        <v>110.61489599999999</v>
      </c>
      <c r="I10" s="7">
        <f t="shared" si="0"/>
        <v>115.92560610755778</v>
      </c>
      <c r="J10" s="7">
        <f t="shared" si="0"/>
        <v>168.68549999999999</v>
      </c>
      <c r="K10" s="7">
        <f t="shared" si="0"/>
        <v>91.689734999999985</v>
      </c>
      <c r="L10" s="7">
        <f t="shared" si="0"/>
        <v>102.57171199999999</v>
      </c>
      <c r="M10" s="7">
        <f t="shared" si="0"/>
        <v>97.802430000000015</v>
      </c>
      <c r="N10" s="7">
        <f t="shared" si="0"/>
        <v>133.69207967806784</v>
      </c>
      <c r="O10" s="7">
        <f t="shared" si="0"/>
        <v>137.77726478099586</v>
      </c>
      <c r="P10" s="7">
        <f t="shared" si="0"/>
        <v>95.285612000000015</v>
      </c>
      <c r="Q10" s="6"/>
    </row>
    <row r="11" spans="2:17" x14ac:dyDescent="0.25">
      <c r="B11" s="19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6"/>
    </row>
    <row r="12" spans="2:17" x14ac:dyDescent="0.25">
      <c r="B12" s="19" t="s">
        <v>27</v>
      </c>
      <c r="C12" s="9">
        <v>0.1604284119452295</v>
      </c>
      <c r="D12" s="9">
        <v>0.15005293527521513</v>
      </c>
      <c r="E12" s="9">
        <v>9.6815115020017606E-2</v>
      </c>
      <c r="F12" s="9">
        <v>0.13568443359876703</v>
      </c>
      <c r="G12" s="9">
        <v>9.3720467876083013E-2</v>
      </c>
      <c r="H12" s="9">
        <v>8.7858313063308158E-2</v>
      </c>
      <c r="I12" s="9">
        <v>8.6280747920526313E-2</v>
      </c>
      <c r="J12" s="9">
        <v>7.0333356693486129E-2</v>
      </c>
      <c r="K12" s="9">
        <v>-1.1833917025861895E-2</v>
      </c>
      <c r="L12" s="9">
        <v>0.12861782049450099</v>
      </c>
      <c r="M12" s="9">
        <v>8.8509573902336103E-2</v>
      </c>
      <c r="N12" s="9">
        <v>6.4717538882763881E-2</v>
      </c>
      <c r="O12" s="9">
        <v>8.7106085695693558E-2</v>
      </c>
      <c r="P12" s="9">
        <v>0.10571996209714407</v>
      </c>
      <c r="Q12" s="6"/>
    </row>
    <row r="13" spans="2:17" x14ac:dyDescent="0.25">
      <c r="B13" s="19"/>
      <c r="C13" s="7">
        <f t="shared" ref="C13:P13" si="1">C7*(1+C12)</f>
        <v>87.384320918917595</v>
      </c>
      <c r="D13" s="7">
        <f t="shared" si="1"/>
        <v>91.092242844343971</v>
      </c>
      <c r="E13" s="7">
        <f t="shared" si="1"/>
        <v>88.963222386831134</v>
      </c>
      <c r="F13" s="7">
        <f t="shared" si="1"/>
        <v>145.80030326984328</v>
      </c>
      <c r="G13" s="7">
        <f t="shared" si="1"/>
        <v>98.032352976669074</v>
      </c>
      <c r="H13" s="7">
        <f t="shared" si="1"/>
        <v>106.11405128944733</v>
      </c>
      <c r="I13" s="7">
        <f t="shared" si="1"/>
        <v>117.0510957114284</v>
      </c>
      <c r="J13" s="7">
        <f t="shared" si="1"/>
        <v>168.73805368272807</v>
      </c>
      <c r="K13" s="7">
        <f t="shared" si="1"/>
        <v>93.406893076171883</v>
      </c>
      <c r="L13" s="7">
        <f t="shared" si="1"/>
        <v>101.90516024808947</v>
      </c>
      <c r="M13" s="7">
        <f t="shared" si="1"/>
        <v>97.668698537534908</v>
      </c>
      <c r="N13" s="7">
        <f t="shared" si="1"/>
        <v>133.77483809661655</v>
      </c>
      <c r="O13" s="7">
        <f t="shared" si="1"/>
        <v>136.78457967961779</v>
      </c>
      <c r="P13" s="7">
        <f t="shared" si="1"/>
        <v>94.747484972161132</v>
      </c>
      <c r="Q13" s="6"/>
    </row>
    <row r="14" spans="2:17" x14ac:dyDescent="0.25">
      <c r="B14" s="19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6"/>
    </row>
    <row r="15" spans="2:17" x14ac:dyDescent="0.25">
      <c r="B15" s="19" t="s">
        <v>28</v>
      </c>
      <c r="C15" s="10">
        <v>0.15199978615584286</v>
      </c>
      <c r="D15" s="10">
        <v>0.13782185278637726</v>
      </c>
      <c r="E15" s="10">
        <v>8.599931900904445E-2</v>
      </c>
      <c r="F15" s="10">
        <v>0.14514050012889923</v>
      </c>
      <c r="G15" s="10">
        <v>7.6386782083575744E-2</v>
      </c>
      <c r="H15" s="10">
        <v>7.4893380086255457E-2</v>
      </c>
      <c r="I15" s="10">
        <v>6.2810133069292062E-2</v>
      </c>
      <c r="J15" s="10">
        <v>0.10314818728564738</v>
      </c>
      <c r="K15" s="10">
        <v>-1.0256410256410331E-2</v>
      </c>
      <c r="L15" s="10">
        <v>0.12798333707056231</v>
      </c>
      <c r="M15" s="10">
        <v>8.9721665904476167E-2</v>
      </c>
      <c r="N15" s="10">
        <v>2.4198582156534254E-2</v>
      </c>
      <c r="O15" s="10">
        <v>6.3038070884677389E-2</v>
      </c>
      <c r="P15" s="10">
        <v>8.8293156490901525E-2</v>
      </c>
      <c r="Q15" s="6"/>
    </row>
    <row r="16" spans="2:17" x14ac:dyDescent="0.25">
      <c r="B16" s="19"/>
      <c r="C16" s="7">
        <f t="shared" ref="C16:P16" si="2">C7*(1+C15)</f>
        <v>86.749615896786509</v>
      </c>
      <c r="D16" s="7">
        <f t="shared" si="2"/>
        <v>90.123455493650596</v>
      </c>
      <c r="E16" s="7">
        <f t="shared" si="2"/>
        <v>88.085947764483109</v>
      </c>
      <c r="F16" s="7">
        <f t="shared" si="2"/>
        <v>147.01428254704817</v>
      </c>
      <c r="G16" s="7">
        <f t="shared" si="2"/>
        <v>96.478700051715066</v>
      </c>
      <c r="H16" s="7">
        <f t="shared" si="2"/>
        <v>104.8493998671337</v>
      </c>
      <c r="I16" s="7">
        <f t="shared" si="2"/>
        <v>114.5220430787485</v>
      </c>
      <c r="J16" s="7">
        <f t="shared" si="2"/>
        <v>173.91131172558229</v>
      </c>
      <c r="K16" s="7">
        <f t="shared" si="2"/>
        <v>93.556007692307674</v>
      </c>
      <c r="L16" s="7">
        <f t="shared" si="2"/>
        <v>101.8478714707752</v>
      </c>
      <c r="M16" s="7">
        <f t="shared" si="2"/>
        <v>97.777455916610933</v>
      </c>
      <c r="N16" s="7">
        <f t="shared" si="2"/>
        <v>128.68389455718452</v>
      </c>
      <c r="O16" s="7">
        <f t="shared" si="2"/>
        <v>133.75623375002908</v>
      </c>
      <c r="P16" s="7">
        <f t="shared" si="2"/>
        <v>93.254208139970615</v>
      </c>
      <c r="Q16" s="6"/>
    </row>
    <row r="17" spans="2:17" x14ac:dyDescent="0.25">
      <c r="B17" s="19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6"/>
    </row>
    <row r="18" spans="2:17" x14ac:dyDescent="0.25">
      <c r="B18" s="19" t="s">
        <v>29</v>
      </c>
      <c r="C18" s="9">
        <v>0.12399709617793486</v>
      </c>
      <c r="D18" s="9">
        <v>0.1075490807427657</v>
      </c>
      <c r="E18" s="9">
        <v>7.9053486941430107E-2</v>
      </c>
      <c r="F18" s="9">
        <v>0.13379737045630336</v>
      </c>
      <c r="G18" s="9">
        <v>5.1309441874755057E-2</v>
      </c>
      <c r="H18" s="9">
        <v>0.13973036309472753</v>
      </c>
      <c r="I18" s="9">
        <v>5.7367433760019182E-2</v>
      </c>
      <c r="J18" s="9">
        <v>2.7037375170244005E-2</v>
      </c>
      <c r="K18" s="9">
        <v>-2.4831309041835281E-2</v>
      </c>
      <c r="L18" s="9">
        <v>0.11114037397945742</v>
      </c>
      <c r="M18" s="9">
        <v>4.4608391519155376E-2</v>
      </c>
      <c r="N18" s="9">
        <v>2.1510965627337564E-2</v>
      </c>
      <c r="O18" s="9">
        <v>3.1034384914208735E-2</v>
      </c>
      <c r="P18" s="9">
        <v>9.7837266198397721E-2</v>
      </c>
      <c r="Q18" s="6"/>
    </row>
    <row r="19" spans="2:17" x14ac:dyDescent="0.25">
      <c r="B19" s="19"/>
      <c r="C19" s="7">
        <f t="shared" ref="C19:P19" si="3">C7*(1+C18)</f>
        <v>84.640915332035121</v>
      </c>
      <c r="D19" s="7">
        <f t="shared" si="3"/>
        <v>87.725640038392257</v>
      </c>
      <c r="E19" s="7">
        <f t="shared" si="3"/>
        <v>87.522567852562872</v>
      </c>
      <c r="F19" s="7">
        <f t="shared" si="3"/>
        <v>145.55804021655064</v>
      </c>
      <c r="G19" s="7">
        <f t="shared" si="3"/>
        <v>94.230967894118052</v>
      </c>
      <c r="H19" s="7">
        <f t="shared" si="3"/>
        <v>111.17385853771209</v>
      </c>
      <c r="I19" s="7">
        <f t="shared" si="3"/>
        <v>113.93557045737711</v>
      </c>
      <c r="J19" s="7">
        <f t="shared" si="3"/>
        <v>161.91244219558894</v>
      </c>
      <c r="K19" s="7">
        <f t="shared" si="3"/>
        <v>92.178308097165996</v>
      </c>
      <c r="L19" s="7">
        <f t="shared" si="3"/>
        <v>100.32708664735316</v>
      </c>
      <c r="M19" s="7">
        <f t="shared" si="3"/>
        <v>93.729577145839258</v>
      </c>
      <c r="N19" s="7">
        <f t="shared" si="3"/>
        <v>128.34621300979839</v>
      </c>
      <c r="O19" s="7">
        <f t="shared" si="3"/>
        <v>129.72938596463786</v>
      </c>
      <c r="P19" s="7">
        <f t="shared" si="3"/>
        <v>94.072028584641401</v>
      </c>
      <c r="Q19" s="6"/>
    </row>
    <row r="20" spans="2:17" x14ac:dyDescent="0.25">
      <c r="B20" s="22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4"/>
    </row>
    <row r="21" spans="2:17" x14ac:dyDescent="0.25">
      <c r="B21" s="25" t="s">
        <v>22</v>
      </c>
      <c r="C21" s="26">
        <v>83.480499999999992</v>
      </c>
      <c r="D21" s="26">
        <v>80.143500000000003</v>
      </c>
      <c r="E21" s="26">
        <v>75.423600000000008</v>
      </c>
      <c r="F21" s="26">
        <v>144.376</v>
      </c>
      <c r="G21" s="26">
        <v>86.033499999999989</v>
      </c>
      <c r="H21" s="26">
        <v>109.76549999999997</v>
      </c>
      <c r="I21" s="26">
        <v>107.33499999999999</v>
      </c>
      <c r="J21" s="26">
        <v>147.28649999999999</v>
      </c>
      <c r="K21" s="26">
        <v>93.734999999999999</v>
      </c>
      <c r="L21" s="26">
        <v>91.923600000000008</v>
      </c>
      <c r="M21" s="26">
        <v>89.868499999999997</v>
      </c>
      <c r="N21" s="26">
        <v>124.438</v>
      </c>
      <c r="O21" s="26">
        <v>124.81549999999999</v>
      </c>
      <c r="P21" s="26">
        <v>91.870499999999993</v>
      </c>
      <c r="Q21" s="27"/>
    </row>
    <row r="22" spans="2:17" x14ac:dyDescent="0.25">
      <c r="B22" s="25" t="s">
        <v>31</v>
      </c>
      <c r="C22" s="28">
        <f t="shared" ref="C22:P22" si="4">(C21-C7)/C7</f>
        <v>0.10858725026061196</v>
      </c>
      <c r="D22" s="28">
        <f t="shared" si="4"/>
        <v>1.1823449947605579E-2</v>
      </c>
      <c r="E22" s="28">
        <f t="shared" si="4"/>
        <v>-7.0112994002009529E-2</v>
      </c>
      <c r="F22" s="28">
        <f t="shared" si="4"/>
        <v>0.12459008731821715</v>
      </c>
      <c r="G22" s="28">
        <f t="shared" si="4"/>
        <v>-4.0147491967154759E-2</v>
      </c>
      <c r="H22" s="28">
        <f t="shared" si="4"/>
        <v>0.1252921758385957</v>
      </c>
      <c r="I22" s="28">
        <f t="shared" si="4"/>
        <v>-3.888486738311442E-3</v>
      </c>
      <c r="J22" s="28">
        <f t="shared" si="4"/>
        <v>-6.573739295908651E-2</v>
      </c>
      <c r="K22" s="28">
        <f t="shared" si="4"/>
        <v>-8.3628227303742843E-3</v>
      </c>
      <c r="L22" s="28">
        <f t="shared" si="4"/>
        <v>1.8070260931201218E-2</v>
      </c>
      <c r="M22" s="28">
        <f t="shared" si="4"/>
        <v>1.5770058065018725E-3</v>
      </c>
      <c r="N22" s="28">
        <f t="shared" si="4"/>
        <v>-9.5946069633526653E-3</v>
      </c>
      <c r="O22" s="28">
        <f t="shared" si="4"/>
        <v>-8.0191059769759831E-3</v>
      </c>
      <c r="P22" s="28">
        <f t="shared" si="4"/>
        <v>7.2145036965286916E-2</v>
      </c>
      <c r="Q22" s="29"/>
    </row>
    <row r="23" spans="2:17" x14ac:dyDescent="0.25">
      <c r="B23" s="19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6"/>
    </row>
    <row r="24" spans="2:17" x14ac:dyDescent="0.25">
      <c r="B24" s="19" t="s">
        <v>30</v>
      </c>
      <c r="C24" s="11">
        <f t="shared" ref="C24:P24" si="5">C9-C22</f>
        <v>6.3412749739388027E-2</v>
      </c>
      <c r="D24" s="11">
        <f t="shared" si="5"/>
        <v>0.17244532258169304</v>
      </c>
      <c r="E24" s="11">
        <f t="shared" si="5"/>
        <v>0.19211299400200954</v>
      </c>
      <c r="F24" s="11">
        <f t="shared" si="5"/>
        <v>1.7409912681782838E-2</v>
      </c>
      <c r="G24" s="11">
        <f t="shared" si="5"/>
        <v>0.13004859344887912</v>
      </c>
      <c r="H24" s="11">
        <f t="shared" si="5"/>
        <v>8.7078241614043095E-3</v>
      </c>
      <c r="I24" s="11">
        <f t="shared" si="5"/>
        <v>7.9724243253686988E-2</v>
      </c>
      <c r="J24" s="11">
        <f t="shared" si="5"/>
        <v>0.13573739295908652</v>
      </c>
      <c r="K24" s="11">
        <f t="shared" si="5"/>
        <v>-2.1637177269625715E-2</v>
      </c>
      <c r="L24" s="11">
        <f t="shared" si="5"/>
        <v>0.11792973906879879</v>
      </c>
      <c r="M24" s="11">
        <f t="shared" si="5"/>
        <v>8.8422994193498125E-2</v>
      </c>
      <c r="N24" s="11">
        <f t="shared" si="5"/>
        <v>7.3653469364255528E-2</v>
      </c>
      <c r="O24" s="11">
        <f t="shared" si="5"/>
        <v>0.10301463372392407</v>
      </c>
      <c r="P24" s="11">
        <f t="shared" si="5"/>
        <v>3.9854963034713087E-2</v>
      </c>
      <c r="Q24" s="12">
        <f>AVERAGE(C24:P24)</f>
        <v>8.5774118210249592E-2</v>
      </c>
    </row>
    <row r="25" spans="2:17" x14ac:dyDescent="0.25">
      <c r="B25" s="19"/>
      <c r="C25" s="13">
        <f t="shared" ref="C25:P25" si="6">C21-C10</f>
        <v>-4.7752020000000073</v>
      </c>
      <c r="D25" s="13">
        <f t="shared" si="6"/>
        <v>-13.658876665728158</v>
      </c>
      <c r="E25" s="13">
        <f t="shared" si="6"/>
        <v>-15.582380999999984</v>
      </c>
      <c r="F25" s="13">
        <f t="shared" si="6"/>
        <v>-2.2351019999999551</v>
      </c>
      <c r="G25" s="13">
        <f t="shared" si="6"/>
        <v>-11.656515528009933</v>
      </c>
      <c r="H25" s="13">
        <f t="shared" si="6"/>
        <v>-0.84939600000001292</v>
      </c>
      <c r="I25" s="13">
        <f t="shared" si="6"/>
        <v>-8.5906061075577895</v>
      </c>
      <c r="J25" s="13">
        <f t="shared" si="6"/>
        <v>-21.399000000000001</v>
      </c>
      <c r="K25" s="13">
        <f t="shared" si="6"/>
        <v>2.0452650000000148</v>
      </c>
      <c r="L25" s="13">
        <f t="shared" si="6"/>
        <v>-10.648111999999983</v>
      </c>
      <c r="M25" s="13">
        <f t="shared" si="6"/>
        <v>-7.9339300000000179</v>
      </c>
      <c r="N25" s="13">
        <f t="shared" si="6"/>
        <v>-9.2540796780678392</v>
      </c>
      <c r="O25" s="13">
        <f t="shared" si="6"/>
        <v>-12.961764780995878</v>
      </c>
      <c r="P25" s="13">
        <f t="shared" si="6"/>
        <v>-3.4151120000000219</v>
      </c>
      <c r="Q25" s="6"/>
    </row>
    <row r="26" spans="2:17" ht="15.75" thickBot="1" x14ac:dyDescent="0.3">
      <c r="B26" s="21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EDF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haugh1j</dc:creator>
  <cp:lastModifiedBy>RT</cp:lastModifiedBy>
  <dcterms:created xsi:type="dcterms:W3CDTF">2014-03-13T08:39:34Z</dcterms:created>
  <dcterms:modified xsi:type="dcterms:W3CDTF">2014-04-07T11:50:28Z</dcterms:modified>
</cp:coreProperties>
</file>